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8680" windowHeight="17120" tabRatio="901"/>
  </bookViews>
  <sheets>
    <sheet name="2014 Hitters" sheetId="5" r:id="rId1"/>
    <sheet name="2014 Pitchers" sheetId="9" r:id="rId2"/>
    <sheet name="2014 ESPN Draft Results" sheetId="1" r:id="rId3"/>
    <sheet name="H2H Points" sheetId="7" r:id="rId4"/>
  </sheets>
  <definedNames>
    <definedName name="_xlnm._FilterDatabase" localSheetId="2" hidden="1">'2014 ESPN Draft Results'!$A$1:$D$1</definedName>
    <definedName name="_xlnm._FilterDatabase" localSheetId="0" hidden="1">'2014 Hitters'!$A$1:$AD$1</definedName>
    <definedName name="_xlnm._FilterDatabase" localSheetId="1" hidden="1">'2014 Pitchers'!$A$1:$W$1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9" l="1"/>
  <c r="D3" i="9"/>
  <c r="B4" i="9"/>
  <c r="D4" i="9"/>
  <c r="B5" i="9"/>
  <c r="D5" i="9"/>
  <c r="B6" i="9"/>
  <c r="D6" i="9"/>
  <c r="B7" i="9"/>
  <c r="D7" i="9"/>
  <c r="B8" i="9"/>
  <c r="D8" i="9"/>
  <c r="B9" i="9"/>
  <c r="D9" i="9"/>
  <c r="B10" i="9"/>
  <c r="D10" i="9"/>
  <c r="B11" i="9"/>
  <c r="D11" i="9"/>
  <c r="B12" i="9"/>
  <c r="D12" i="9"/>
  <c r="B13" i="9"/>
  <c r="D13" i="9"/>
  <c r="B14" i="9"/>
  <c r="D14" i="9"/>
  <c r="B15" i="9"/>
  <c r="D15" i="9"/>
  <c r="B16" i="9"/>
  <c r="D16" i="9"/>
  <c r="B17" i="9"/>
  <c r="D17" i="9"/>
  <c r="B18" i="9"/>
  <c r="D18" i="9"/>
  <c r="B19" i="9"/>
  <c r="D19" i="9"/>
  <c r="B20" i="9"/>
  <c r="D20" i="9"/>
  <c r="B21" i="9"/>
  <c r="D21" i="9"/>
  <c r="B22" i="9"/>
  <c r="D22" i="9"/>
  <c r="B23" i="9"/>
  <c r="D23" i="9"/>
  <c r="B24" i="9"/>
  <c r="D24" i="9"/>
  <c r="B25" i="9"/>
  <c r="D25" i="9"/>
  <c r="B26" i="9"/>
  <c r="D26" i="9"/>
  <c r="B27" i="9"/>
  <c r="D27" i="9"/>
  <c r="B28" i="9"/>
  <c r="D28" i="9"/>
  <c r="B29" i="9"/>
  <c r="D29" i="9"/>
  <c r="B30" i="9"/>
  <c r="D30" i="9"/>
  <c r="B31" i="9"/>
  <c r="D31" i="9"/>
  <c r="B32" i="9"/>
  <c r="D32" i="9"/>
  <c r="B33" i="9"/>
  <c r="D33" i="9"/>
  <c r="B34" i="9"/>
  <c r="D34" i="9"/>
  <c r="B35" i="9"/>
  <c r="D35" i="9"/>
  <c r="B36" i="9"/>
  <c r="D36" i="9"/>
  <c r="B37" i="9"/>
  <c r="D37" i="9"/>
  <c r="B38" i="9"/>
  <c r="D38" i="9"/>
  <c r="B39" i="9"/>
  <c r="D39" i="9"/>
  <c r="B40" i="9"/>
  <c r="D40" i="9"/>
  <c r="B41" i="9"/>
  <c r="D41" i="9"/>
  <c r="B42" i="9"/>
  <c r="D42" i="9"/>
  <c r="B43" i="9"/>
  <c r="D43" i="9"/>
  <c r="B44" i="9"/>
  <c r="D44" i="9"/>
  <c r="B45" i="9"/>
  <c r="D45" i="9"/>
  <c r="B46" i="9"/>
  <c r="D46" i="9"/>
  <c r="B47" i="9"/>
  <c r="D47" i="9"/>
  <c r="B48" i="9"/>
  <c r="D48" i="9"/>
  <c r="B49" i="9"/>
  <c r="D49" i="9"/>
  <c r="B50" i="9"/>
  <c r="D50" i="9"/>
  <c r="B51" i="9"/>
  <c r="D51" i="9"/>
  <c r="B52" i="9"/>
  <c r="D52" i="9"/>
  <c r="B53" i="9"/>
  <c r="D53" i="9"/>
  <c r="B54" i="9"/>
  <c r="D54" i="9"/>
  <c r="B55" i="9"/>
  <c r="D55" i="9"/>
  <c r="B56" i="9"/>
  <c r="D56" i="9"/>
  <c r="B57" i="9"/>
  <c r="D57" i="9"/>
  <c r="B58" i="9"/>
  <c r="D58" i="9"/>
  <c r="B59" i="9"/>
  <c r="D59" i="9"/>
  <c r="B60" i="9"/>
  <c r="D60" i="9"/>
  <c r="B61" i="9"/>
  <c r="D61" i="9"/>
  <c r="B62" i="9"/>
  <c r="D62" i="9"/>
  <c r="B63" i="9"/>
  <c r="D63" i="9"/>
  <c r="B64" i="9"/>
  <c r="D64" i="9"/>
  <c r="B65" i="9"/>
  <c r="D65" i="9"/>
  <c r="B66" i="9"/>
  <c r="D66" i="9"/>
  <c r="B67" i="9"/>
  <c r="D67" i="9"/>
  <c r="B68" i="9"/>
  <c r="D68" i="9"/>
  <c r="B69" i="9"/>
  <c r="D69" i="9"/>
  <c r="B70" i="9"/>
  <c r="D70" i="9"/>
  <c r="B71" i="9"/>
  <c r="D71" i="9"/>
  <c r="B72" i="9"/>
  <c r="D72" i="9"/>
  <c r="B73" i="9"/>
  <c r="D73" i="9"/>
  <c r="B74" i="9"/>
  <c r="D74" i="9"/>
  <c r="B75" i="9"/>
  <c r="D75" i="9"/>
  <c r="B76" i="9"/>
  <c r="D76" i="9"/>
  <c r="B77" i="9"/>
  <c r="D77" i="9"/>
  <c r="B78" i="9"/>
  <c r="D78" i="9"/>
  <c r="B79" i="9"/>
  <c r="D79" i="9"/>
  <c r="B80" i="9"/>
  <c r="D80" i="9"/>
  <c r="B81" i="9"/>
  <c r="D81" i="9"/>
  <c r="B82" i="9"/>
  <c r="D82" i="9"/>
  <c r="B83" i="9"/>
  <c r="D83" i="9"/>
  <c r="B84" i="9"/>
  <c r="D84" i="9"/>
  <c r="B85" i="9"/>
  <c r="D85" i="9"/>
  <c r="B86" i="9"/>
  <c r="D86" i="9"/>
  <c r="B87" i="9"/>
  <c r="D87" i="9"/>
  <c r="B88" i="9"/>
  <c r="D88" i="9"/>
  <c r="B89" i="9"/>
  <c r="D89" i="9"/>
  <c r="B90" i="9"/>
  <c r="D90" i="9"/>
  <c r="B91" i="9"/>
  <c r="D91" i="9"/>
  <c r="B92" i="9"/>
  <c r="D92" i="9"/>
  <c r="B93" i="9"/>
  <c r="D93" i="9"/>
  <c r="B94" i="9"/>
  <c r="D94" i="9"/>
  <c r="B95" i="9"/>
  <c r="D95" i="9"/>
  <c r="B96" i="9"/>
  <c r="D96" i="9"/>
  <c r="B97" i="9"/>
  <c r="D97" i="9"/>
  <c r="B98" i="9"/>
  <c r="D98" i="9"/>
  <c r="B99" i="9"/>
  <c r="D99" i="9"/>
  <c r="B100" i="9"/>
  <c r="D100" i="9"/>
  <c r="B101" i="9"/>
  <c r="D101" i="9"/>
  <c r="B102" i="9"/>
  <c r="D102" i="9"/>
  <c r="B103" i="9"/>
  <c r="D103" i="9"/>
  <c r="B104" i="9"/>
  <c r="D104" i="9"/>
  <c r="B105" i="9"/>
  <c r="D105" i="9"/>
  <c r="B106" i="9"/>
  <c r="D106" i="9"/>
  <c r="B107" i="9"/>
  <c r="D107" i="9"/>
  <c r="B108" i="9"/>
  <c r="D108" i="9"/>
  <c r="B109" i="9"/>
  <c r="D109" i="9"/>
  <c r="B110" i="9"/>
  <c r="D110" i="9"/>
  <c r="B111" i="9"/>
  <c r="D111" i="9"/>
  <c r="B112" i="9"/>
  <c r="D112" i="9"/>
  <c r="B113" i="9"/>
  <c r="D113" i="9"/>
  <c r="B114" i="9"/>
  <c r="D114" i="9"/>
  <c r="B115" i="9"/>
  <c r="D115" i="9"/>
  <c r="B116" i="9"/>
  <c r="D116" i="9"/>
  <c r="B117" i="9"/>
  <c r="D117" i="9"/>
  <c r="B118" i="9"/>
  <c r="D118" i="9"/>
  <c r="B119" i="9"/>
  <c r="D119" i="9"/>
  <c r="B120" i="9"/>
  <c r="D120" i="9"/>
  <c r="B121" i="9"/>
  <c r="D121" i="9"/>
  <c r="B122" i="9"/>
  <c r="D122" i="9"/>
  <c r="B123" i="9"/>
  <c r="D123" i="9"/>
  <c r="B124" i="9"/>
  <c r="D124" i="9"/>
  <c r="B125" i="9"/>
  <c r="D125" i="9"/>
  <c r="B126" i="9"/>
  <c r="D126" i="9"/>
  <c r="B127" i="9"/>
  <c r="D127" i="9"/>
  <c r="B128" i="9"/>
  <c r="D128" i="9"/>
  <c r="B129" i="9"/>
  <c r="D129" i="9"/>
  <c r="B130" i="9"/>
  <c r="D130" i="9"/>
  <c r="B131" i="9"/>
  <c r="D131" i="9"/>
  <c r="B132" i="9"/>
  <c r="D132" i="9"/>
  <c r="B133" i="9"/>
  <c r="D133" i="9"/>
  <c r="B134" i="9"/>
  <c r="D134" i="9"/>
  <c r="B135" i="9"/>
  <c r="D135" i="9"/>
  <c r="B136" i="9"/>
  <c r="D136" i="9"/>
  <c r="B137" i="9"/>
  <c r="D137" i="9"/>
  <c r="B138" i="9"/>
  <c r="D138" i="9"/>
  <c r="B139" i="9"/>
  <c r="D139" i="9"/>
  <c r="B140" i="9"/>
  <c r="D140" i="9"/>
  <c r="B141" i="9"/>
  <c r="D141" i="9"/>
  <c r="B142" i="9"/>
  <c r="D142" i="9"/>
  <c r="B143" i="9"/>
  <c r="D143" i="9"/>
  <c r="B144" i="9"/>
  <c r="D144" i="9"/>
  <c r="B145" i="9"/>
  <c r="D145" i="9"/>
  <c r="B146" i="9"/>
  <c r="D146" i="9"/>
  <c r="B147" i="9"/>
  <c r="D147" i="9"/>
  <c r="B148" i="9"/>
  <c r="D148" i="9"/>
  <c r="B149" i="9"/>
  <c r="D149" i="9"/>
  <c r="B150" i="9"/>
  <c r="D150" i="9"/>
  <c r="B151" i="9"/>
  <c r="D151" i="9"/>
  <c r="B152" i="9"/>
  <c r="D152" i="9"/>
  <c r="B153" i="9"/>
  <c r="D153" i="9"/>
  <c r="B154" i="9"/>
  <c r="D154" i="9"/>
  <c r="B155" i="9"/>
  <c r="D155" i="9"/>
  <c r="B156" i="9"/>
  <c r="D156" i="9"/>
  <c r="B157" i="9"/>
  <c r="D157" i="9"/>
  <c r="B158" i="9"/>
  <c r="D158" i="9"/>
  <c r="B159" i="9"/>
  <c r="D159" i="9"/>
  <c r="B160" i="9"/>
  <c r="D160" i="9"/>
  <c r="B161" i="9"/>
  <c r="D161" i="9"/>
  <c r="B162" i="9"/>
  <c r="D162" i="9"/>
  <c r="B163" i="9"/>
  <c r="D163" i="9"/>
  <c r="B164" i="9"/>
  <c r="D164" i="9"/>
  <c r="B165" i="9"/>
  <c r="D165" i="9"/>
  <c r="B166" i="9"/>
  <c r="D166" i="9"/>
  <c r="B167" i="9"/>
  <c r="D167" i="9"/>
  <c r="B168" i="9"/>
  <c r="D168" i="9"/>
  <c r="B169" i="9"/>
  <c r="D169" i="9"/>
  <c r="B170" i="9"/>
  <c r="D170" i="9"/>
  <c r="B171" i="9"/>
  <c r="D171" i="9"/>
  <c r="B172" i="9"/>
  <c r="D172" i="9"/>
  <c r="B173" i="9"/>
  <c r="D173" i="9"/>
  <c r="B174" i="9"/>
  <c r="D174" i="9"/>
  <c r="B175" i="9"/>
  <c r="D175" i="9"/>
  <c r="B176" i="9"/>
  <c r="D176" i="9"/>
  <c r="B177" i="9"/>
  <c r="D177" i="9"/>
  <c r="B178" i="9"/>
  <c r="D178" i="9"/>
  <c r="B179" i="9"/>
  <c r="D179" i="9"/>
  <c r="B180" i="9"/>
  <c r="D180" i="9"/>
  <c r="B181" i="9"/>
  <c r="D181" i="9"/>
  <c r="B182" i="9"/>
  <c r="D182" i="9"/>
  <c r="B183" i="9"/>
  <c r="D183" i="9"/>
  <c r="B184" i="9"/>
  <c r="D184" i="9"/>
  <c r="B185" i="9"/>
  <c r="D185" i="9"/>
  <c r="B186" i="9"/>
  <c r="D186" i="9"/>
  <c r="B187" i="9"/>
  <c r="D187" i="9"/>
  <c r="B188" i="9"/>
  <c r="D188" i="9"/>
  <c r="B189" i="9"/>
  <c r="D189" i="9"/>
  <c r="B190" i="9"/>
  <c r="D190" i="9"/>
  <c r="B191" i="9"/>
  <c r="D191" i="9"/>
  <c r="B192" i="9"/>
  <c r="D192" i="9"/>
  <c r="B193" i="9"/>
  <c r="D193" i="9"/>
  <c r="B194" i="9"/>
  <c r="D194" i="9"/>
  <c r="B195" i="9"/>
  <c r="D195" i="9"/>
  <c r="B196" i="9"/>
  <c r="D196" i="9"/>
  <c r="B197" i="9"/>
  <c r="D197" i="9"/>
  <c r="B198" i="9"/>
  <c r="D198" i="9"/>
  <c r="B199" i="9"/>
  <c r="D199" i="9"/>
  <c r="B200" i="9"/>
  <c r="D200" i="9"/>
  <c r="B201" i="9"/>
  <c r="D201" i="9"/>
  <c r="B202" i="9"/>
  <c r="D202" i="9"/>
  <c r="B203" i="9"/>
  <c r="D203" i="9"/>
  <c r="B204" i="9"/>
  <c r="D204" i="9"/>
  <c r="B205" i="9"/>
  <c r="D205" i="9"/>
  <c r="B206" i="9"/>
  <c r="D206" i="9"/>
  <c r="B207" i="9"/>
  <c r="D207" i="9"/>
  <c r="B208" i="9"/>
  <c r="D208" i="9"/>
  <c r="B209" i="9"/>
  <c r="D209" i="9"/>
  <c r="B210" i="9"/>
  <c r="D210" i="9"/>
  <c r="B211" i="9"/>
  <c r="D211" i="9"/>
  <c r="B212" i="9"/>
  <c r="D212" i="9"/>
  <c r="B213" i="9"/>
  <c r="D213" i="9"/>
  <c r="B214" i="9"/>
  <c r="D214" i="9"/>
  <c r="B215" i="9"/>
  <c r="D215" i="9"/>
  <c r="B216" i="9"/>
  <c r="D216" i="9"/>
  <c r="B217" i="9"/>
  <c r="D217" i="9"/>
  <c r="B218" i="9"/>
  <c r="D218" i="9"/>
  <c r="B219" i="9"/>
  <c r="D219" i="9"/>
  <c r="B220" i="9"/>
  <c r="D220" i="9"/>
  <c r="B221" i="9"/>
  <c r="D221" i="9"/>
  <c r="B222" i="9"/>
  <c r="D222" i="9"/>
  <c r="B223" i="9"/>
  <c r="D223" i="9"/>
  <c r="B224" i="9"/>
  <c r="D224" i="9"/>
  <c r="B225" i="9"/>
  <c r="D225" i="9"/>
  <c r="B226" i="9"/>
  <c r="D226" i="9"/>
  <c r="B227" i="9"/>
  <c r="D227" i="9"/>
  <c r="B228" i="9"/>
  <c r="D228" i="9"/>
  <c r="B229" i="9"/>
  <c r="D229" i="9"/>
  <c r="B230" i="9"/>
  <c r="D230" i="9"/>
  <c r="B231" i="9"/>
  <c r="D231" i="9"/>
  <c r="B232" i="9"/>
  <c r="D232" i="9"/>
  <c r="B233" i="9"/>
  <c r="D233" i="9"/>
  <c r="B234" i="9"/>
  <c r="D234" i="9"/>
  <c r="B235" i="9"/>
  <c r="D235" i="9"/>
  <c r="B236" i="9"/>
  <c r="D236" i="9"/>
  <c r="B237" i="9"/>
  <c r="D237" i="9"/>
  <c r="B238" i="9"/>
  <c r="D238" i="9"/>
  <c r="B239" i="9"/>
  <c r="D239" i="9"/>
  <c r="B240" i="9"/>
  <c r="D240" i="9"/>
  <c r="B241" i="9"/>
  <c r="D241" i="9"/>
  <c r="B242" i="9"/>
  <c r="D242" i="9"/>
  <c r="B243" i="9"/>
  <c r="D243" i="9"/>
  <c r="B244" i="9"/>
  <c r="D244" i="9"/>
  <c r="B245" i="9"/>
  <c r="D245" i="9"/>
  <c r="B246" i="9"/>
  <c r="D246" i="9"/>
  <c r="B247" i="9"/>
  <c r="D247" i="9"/>
  <c r="B248" i="9"/>
  <c r="D248" i="9"/>
  <c r="B249" i="9"/>
  <c r="D249" i="9"/>
  <c r="B250" i="9"/>
  <c r="D250" i="9"/>
  <c r="B251" i="9"/>
  <c r="D251" i="9"/>
  <c r="B252" i="9"/>
  <c r="D252" i="9"/>
  <c r="B253" i="9"/>
  <c r="D253" i="9"/>
  <c r="B254" i="9"/>
  <c r="D254" i="9"/>
  <c r="B255" i="9"/>
  <c r="D255" i="9"/>
  <c r="B256" i="9"/>
  <c r="D256" i="9"/>
  <c r="B257" i="9"/>
  <c r="D257" i="9"/>
  <c r="B258" i="9"/>
  <c r="D258" i="9"/>
  <c r="B259" i="9"/>
  <c r="D259" i="9"/>
  <c r="B260" i="9"/>
  <c r="D260" i="9"/>
  <c r="B261" i="9"/>
  <c r="D261" i="9"/>
  <c r="B262" i="9"/>
  <c r="D262" i="9"/>
  <c r="B263" i="9"/>
  <c r="D263" i="9"/>
  <c r="B264" i="9"/>
  <c r="D264" i="9"/>
  <c r="B265" i="9"/>
  <c r="D265" i="9"/>
  <c r="B266" i="9"/>
  <c r="D266" i="9"/>
  <c r="B267" i="9"/>
  <c r="D267" i="9"/>
  <c r="B268" i="9"/>
  <c r="D268" i="9"/>
  <c r="B269" i="9"/>
  <c r="D269" i="9"/>
  <c r="B270" i="9"/>
  <c r="D270" i="9"/>
  <c r="B271" i="9"/>
  <c r="D271" i="9"/>
  <c r="B272" i="9"/>
  <c r="D272" i="9"/>
  <c r="B273" i="9"/>
  <c r="D273" i="9"/>
  <c r="B274" i="9"/>
  <c r="D274" i="9"/>
  <c r="B275" i="9"/>
  <c r="D275" i="9"/>
  <c r="B276" i="9"/>
  <c r="D276" i="9"/>
  <c r="B277" i="9"/>
  <c r="D277" i="9"/>
  <c r="B278" i="9"/>
  <c r="D278" i="9"/>
  <c r="B279" i="9"/>
  <c r="D279" i="9"/>
  <c r="B280" i="9"/>
  <c r="D280" i="9"/>
  <c r="B281" i="9"/>
  <c r="D281" i="9"/>
  <c r="B282" i="9"/>
  <c r="D282" i="9"/>
  <c r="B283" i="9"/>
  <c r="D283" i="9"/>
  <c r="B284" i="9"/>
  <c r="D284" i="9"/>
  <c r="B285" i="9"/>
  <c r="D285" i="9"/>
  <c r="B286" i="9"/>
  <c r="D286" i="9"/>
  <c r="B287" i="9"/>
  <c r="D287" i="9"/>
  <c r="B288" i="9"/>
  <c r="D288" i="9"/>
  <c r="B289" i="9"/>
  <c r="D289" i="9"/>
  <c r="B290" i="9"/>
  <c r="D290" i="9"/>
  <c r="B291" i="9"/>
  <c r="D291" i="9"/>
  <c r="B292" i="9"/>
  <c r="D292" i="9"/>
  <c r="B293" i="9"/>
  <c r="D293" i="9"/>
  <c r="B294" i="9"/>
  <c r="D294" i="9"/>
  <c r="B295" i="9"/>
  <c r="D295" i="9"/>
  <c r="B296" i="9"/>
  <c r="D296" i="9"/>
  <c r="B297" i="9"/>
  <c r="D297" i="9"/>
  <c r="B298" i="9"/>
  <c r="D298" i="9"/>
  <c r="B299" i="9"/>
  <c r="D299" i="9"/>
  <c r="B300" i="9"/>
  <c r="D300" i="9"/>
  <c r="B301" i="9"/>
  <c r="D301" i="9"/>
  <c r="B302" i="9"/>
  <c r="D302" i="9"/>
  <c r="B303" i="9"/>
  <c r="D303" i="9"/>
  <c r="B304" i="9"/>
  <c r="D304" i="9"/>
  <c r="B305" i="9"/>
  <c r="D305" i="9"/>
  <c r="B306" i="9"/>
  <c r="D306" i="9"/>
  <c r="B307" i="9"/>
  <c r="D307" i="9"/>
  <c r="B308" i="9"/>
  <c r="D308" i="9"/>
  <c r="B309" i="9"/>
  <c r="D309" i="9"/>
  <c r="B310" i="9"/>
  <c r="D310" i="9"/>
  <c r="B311" i="9"/>
  <c r="D311" i="9"/>
  <c r="B312" i="9"/>
  <c r="D312" i="9"/>
  <c r="B313" i="9"/>
  <c r="D313" i="9"/>
  <c r="B314" i="9"/>
  <c r="D314" i="9"/>
  <c r="B315" i="9"/>
  <c r="D315" i="9"/>
  <c r="B316" i="9"/>
  <c r="D316" i="9"/>
  <c r="B317" i="9"/>
  <c r="D317" i="9"/>
  <c r="B318" i="9"/>
  <c r="D318" i="9"/>
  <c r="B319" i="9"/>
  <c r="D319" i="9"/>
  <c r="B320" i="9"/>
  <c r="D320" i="9"/>
  <c r="B321" i="9"/>
  <c r="D321" i="9"/>
  <c r="B322" i="9"/>
  <c r="D322" i="9"/>
  <c r="B323" i="9"/>
  <c r="D323" i="9"/>
  <c r="B324" i="9"/>
  <c r="D324" i="9"/>
  <c r="B325" i="9"/>
  <c r="D325" i="9"/>
  <c r="B326" i="9"/>
  <c r="D326" i="9"/>
  <c r="B327" i="9"/>
  <c r="D327" i="9"/>
  <c r="B328" i="9"/>
  <c r="D328" i="9"/>
  <c r="B329" i="9"/>
  <c r="D329" i="9"/>
  <c r="B330" i="9"/>
  <c r="D330" i="9"/>
  <c r="B331" i="9"/>
  <c r="D331" i="9"/>
  <c r="B332" i="9"/>
  <c r="D332" i="9"/>
  <c r="B333" i="9"/>
  <c r="D333" i="9"/>
  <c r="B334" i="9"/>
  <c r="D334" i="9"/>
  <c r="B335" i="9"/>
  <c r="D335" i="9"/>
  <c r="B336" i="9"/>
  <c r="D336" i="9"/>
  <c r="B337" i="9"/>
  <c r="D337" i="9"/>
  <c r="B338" i="9"/>
  <c r="D338" i="9"/>
  <c r="B339" i="9"/>
  <c r="D339" i="9"/>
  <c r="B340" i="9"/>
  <c r="D340" i="9"/>
  <c r="B341" i="9"/>
  <c r="D341" i="9"/>
  <c r="B342" i="9"/>
  <c r="D342" i="9"/>
  <c r="B343" i="9"/>
  <c r="D343" i="9"/>
  <c r="B344" i="9"/>
  <c r="D344" i="9"/>
  <c r="B345" i="9"/>
  <c r="D345" i="9"/>
  <c r="B346" i="9"/>
  <c r="D346" i="9"/>
  <c r="B347" i="9"/>
  <c r="D347" i="9"/>
  <c r="B348" i="9"/>
  <c r="D348" i="9"/>
  <c r="B349" i="9"/>
  <c r="D349" i="9"/>
  <c r="B350" i="9"/>
  <c r="D350" i="9"/>
  <c r="B351" i="9"/>
  <c r="D351" i="9"/>
  <c r="B352" i="9"/>
  <c r="D352" i="9"/>
  <c r="B353" i="9"/>
  <c r="D353" i="9"/>
  <c r="B354" i="9"/>
  <c r="D354" i="9"/>
  <c r="B355" i="9"/>
  <c r="D355" i="9"/>
  <c r="B356" i="9"/>
  <c r="D356" i="9"/>
  <c r="B357" i="9"/>
  <c r="D357" i="9"/>
  <c r="B358" i="9"/>
  <c r="D358" i="9"/>
  <c r="B359" i="9"/>
  <c r="D359" i="9"/>
  <c r="B360" i="9"/>
  <c r="D360" i="9"/>
  <c r="B361" i="9"/>
  <c r="D361" i="9"/>
  <c r="B362" i="9"/>
  <c r="D362" i="9"/>
  <c r="B363" i="9"/>
  <c r="D363" i="9"/>
  <c r="B364" i="9"/>
  <c r="D364" i="9"/>
  <c r="B365" i="9"/>
  <c r="D365" i="9"/>
  <c r="B366" i="9"/>
  <c r="D366" i="9"/>
  <c r="B367" i="9"/>
  <c r="D367" i="9"/>
  <c r="B368" i="9"/>
  <c r="D368" i="9"/>
  <c r="B369" i="9"/>
  <c r="D369" i="9"/>
  <c r="B370" i="9"/>
  <c r="D370" i="9"/>
  <c r="B371" i="9"/>
  <c r="D371" i="9"/>
  <c r="B372" i="9"/>
  <c r="D372" i="9"/>
  <c r="B373" i="9"/>
  <c r="D373" i="9"/>
  <c r="B374" i="9"/>
  <c r="D374" i="9"/>
  <c r="B375" i="9"/>
  <c r="D375" i="9"/>
  <c r="B376" i="9"/>
  <c r="D376" i="9"/>
  <c r="B377" i="9"/>
  <c r="D377" i="9"/>
  <c r="B378" i="9"/>
  <c r="D378" i="9"/>
  <c r="B379" i="9"/>
  <c r="D379" i="9"/>
  <c r="B380" i="9"/>
  <c r="D380" i="9"/>
  <c r="B381" i="9"/>
  <c r="D381" i="9"/>
  <c r="B382" i="9"/>
  <c r="D382" i="9"/>
  <c r="B383" i="9"/>
  <c r="D383" i="9"/>
  <c r="B384" i="9"/>
  <c r="D384" i="9"/>
  <c r="B385" i="9"/>
  <c r="D385" i="9"/>
  <c r="B386" i="9"/>
  <c r="D386" i="9"/>
  <c r="B387" i="9"/>
  <c r="D387" i="9"/>
  <c r="B388" i="9"/>
  <c r="D388" i="9"/>
  <c r="B389" i="9"/>
  <c r="D389" i="9"/>
  <c r="B390" i="9"/>
  <c r="D390" i="9"/>
  <c r="B391" i="9"/>
  <c r="D391" i="9"/>
  <c r="B392" i="9"/>
  <c r="D392" i="9"/>
  <c r="B393" i="9"/>
  <c r="D393" i="9"/>
  <c r="B394" i="9"/>
  <c r="D394" i="9"/>
  <c r="B395" i="9"/>
  <c r="D395" i="9"/>
  <c r="B396" i="9"/>
  <c r="D396" i="9"/>
  <c r="B397" i="9"/>
  <c r="D397" i="9"/>
  <c r="B398" i="9"/>
  <c r="D398" i="9"/>
  <c r="B399" i="9"/>
  <c r="D399" i="9"/>
  <c r="B400" i="9"/>
  <c r="D400" i="9"/>
  <c r="B401" i="9"/>
  <c r="D401" i="9"/>
  <c r="B402" i="9"/>
  <c r="D402" i="9"/>
  <c r="B403" i="9"/>
  <c r="D403" i="9"/>
  <c r="B404" i="9"/>
  <c r="D404" i="9"/>
  <c r="B405" i="9"/>
  <c r="D405" i="9"/>
  <c r="B406" i="9"/>
  <c r="D406" i="9"/>
  <c r="B407" i="9"/>
  <c r="D407" i="9"/>
  <c r="B408" i="9"/>
  <c r="D408" i="9"/>
  <c r="B409" i="9"/>
  <c r="D409" i="9"/>
  <c r="B410" i="9"/>
  <c r="D410" i="9"/>
  <c r="B411" i="9"/>
  <c r="D411" i="9"/>
  <c r="B412" i="9"/>
  <c r="D412" i="9"/>
  <c r="B413" i="9"/>
  <c r="D413" i="9"/>
  <c r="B414" i="9"/>
  <c r="D414" i="9"/>
  <c r="B415" i="9"/>
  <c r="D415" i="9"/>
  <c r="B416" i="9"/>
  <c r="D416" i="9"/>
  <c r="B417" i="9"/>
  <c r="D417" i="9"/>
  <c r="B418" i="9"/>
  <c r="D418" i="9"/>
  <c r="B419" i="9"/>
  <c r="D419" i="9"/>
  <c r="B420" i="9"/>
  <c r="D420" i="9"/>
  <c r="B421" i="9"/>
  <c r="D421" i="9"/>
  <c r="B422" i="9"/>
  <c r="D422" i="9"/>
  <c r="B423" i="9"/>
  <c r="D423" i="9"/>
  <c r="B424" i="9"/>
  <c r="D424" i="9"/>
  <c r="B425" i="9"/>
  <c r="D425" i="9"/>
  <c r="B426" i="9"/>
  <c r="D426" i="9"/>
  <c r="B427" i="9"/>
  <c r="D427" i="9"/>
  <c r="B428" i="9"/>
  <c r="D428" i="9"/>
  <c r="B429" i="9"/>
  <c r="D429" i="9"/>
  <c r="B430" i="9"/>
  <c r="D430" i="9"/>
  <c r="B431" i="9"/>
  <c r="D431" i="9"/>
  <c r="B432" i="9"/>
  <c r="D432" i="9"/>
  <c r="B433" i="9"/>
  <c r="D433" i="9"/>
  <c r="B434" i="9"/>
  <c r="D434" i="9"/>
  <c r="B435" i="9"/>
  <c r="D435" i="9"/>
  <c r="B436" i="9"/>
  <c r="D436" i="9"/>
  <c r="B437" i="9"/>
  <c r="D437" i="9"/>
  <c r="B438" i="9"/>
  <c r="D438" i="9"/>
  <c r="B439" i="9"/>
  <c r="D439" i="9"/>
  <c r="B440" i="9"/>
  <c r="D440" i="9"/>
  <c r="B441" i="9"/>
  <c r="D441" i="9"/>
  <c r="B442" i="9"/>
  <c r="D442" i="9"/>
  <c r="B443" i="9"/>
  <c r="D443" i="9"/>
  <c r="B444" i="9"/>
  <c r="D444" i="9"/>
  <c r="B445" i="9"/>
  <c r="D445" i="9"/>
  <c r="B446" i="9"/>
  <c r="D446" i="9"/>
  <c r="B447" i="9"/>
  <c r="D447" i="9"/>
  <c r="B448" i="9"/>
  <c r="D448" i="9"/>
  <c r="B449" i="9"/>
  <c r="D449" i="9"/>
  <c r="B450" i="9"/>
  <c r="D450" i="9"/>
  <c r="B451" i="9"/>
  <c r="D451" i="9"/>
  <c r="B452" i="9"/>
  <c r="D452" i="9"/>
  <c r="B453" i="9"/>
  <c r="D453" i="9"/>
  <c r="B454" i="9"/>
  <c r="D454" i="9"/>
  <c r="B455" i="9"/>
  <c r="D455" i="9"/>
  <c r="B456" i="9"/>
  <c r="D456" i="9"/>
  <c r="B457" i="9"/>
  <c r="D457" i="9"/>
  <c r="B458" i="9"/>
  <c r="D458" i="9"/>
  <c r="B459" i="9"/>
  <c r="D459" i="9"/>
  <c r="B460" i="9"/>
  <c r="D460" i="9"/>
  <c r="B461" i="9"/>
  <c r="D461" i="9"/>
  <c r="B462" i="9"/>
  <c r="D462" i="9"/>
  <c r="B463" i="9"/>
  <c r="D463" i="9"/>
  <c r="B464" i="9"/>
  <c r="D464" i="9"/>
  <c r="B465" i="9"/>
  <c r="D465" i="9"/>
  <c r="B466" i="9"/>
  <c r="D466" i="9"/>
  <c r="B467" i="9"/>
  <c r="D467" i="9"/>
  <c r="B468" i="9"/>
  <c r="D468" i="9"/>
  <c r="B469" i="9"/>
  <c r="D469" i="9"/>
  <c r="B470" i="9"/>
  <c r="D470" i="9"/>
  <c r="B471" i="9"/>
  <c r="D471" i="9"/>
  <c r="B472" i="9"/>
  <c r="D472" i="9"/>
  <c r="B473" i="9"/>
  <c r="D473" i="9"/>
  <c r="B474" i="9"/>
  <c r="D474" i="9"/>
  <c r="B475" i="9"/>
  <c r="D475" i="9"/>
  <c r="B476" i="9"/>
  <c r="D476" i="9"/>
  <c r="B477" i="9"/>
  <c r="D477" i="9"/>
  <c r="B478" i="9"/>
  <c r="D478" i="9"/>
  <c r="B479" i="9"/>
  <c r="D479" i="9"/>
  <c r="B480" i="9"/>
  <c r="D480" i="9"/>
  <c r="B481" i="9"/>
  <c r="D481" i="9"/>
  <c r="B482" i="9"/>
  <c r="D482" i="9"/>
  <c r="B483" i="9"/>
  <c r="D483" i="9"/>
  <c r="B484" i="9"/>
  <c r="D484" i="9"/>
  <c r="B485" i="9"/>
  <c r="D485" i="9"/>
  <c r="B486" i="9"/>
  <c r="D486" i="9"/>
  <c r="B487" i="9"/>
  <c r="D487" i="9"/>
  <c r="B488" i="9"/>
  <c r="D488" i="9"/>
  <c r="B489" i="9"/>
  <c r="D489" i="9"/>
  <c r="B490" i="9"/>
  <c r="D490" i="9"/>
  <c r="B491" i="9"/>
  <c r="D491" i="9"/>
  <c r="B492" i="9"/>
  <c r="D492" i="9"/>
  <c r="B493" i="9"/>
  <c r="D493" i="9"/>
  <c r="B494" i="9"/>
  <c r="D494" i="9"/>
  <c r="B495" i="9"/>
  <c r="D495" i="9"/>
  <c r="B496" i="9"/>
  <c r="D496" i="9"/>
  <c r="B497" i="9"/>
  <c r="D497" i="9"/>
  <c r="B498" i="9"/>
  <c r="D498" i="9"/>
  <c r="B499" i="9"/>
  <c r="D499" i="9"/>
  <c r="B500" i="9"/>
  <c r="D500" i="9"/>
  <c r="B501" i="9"/>
  <c r="D501" i="9"/>
  <c r="B502" i="9"/>
  <c r="D502" i="9"/>
  <c r="B503" i="9"/>
  <c r="D503" i="9"/>
  <c r="B504" i="9"/>
  <c r="D504" i="9"/>
  <c r="B505" i="9"/>
  <c r="D505" i="9"/>
  <c r="B506" i="9"/>
  <c r="D506" i="9"/>
  <c r="B507" i="9"/>
  <c r="D507" i="9"/>
  <c r="B508" i="9"/>
  <c r="D508" i="9"/>
  <c r="B509" i="9"/>
  <c r="D509" i="9"/>
  <c r="B510" i="9"/>
  <c r="D510" i="9"/>
  <c r="B511" i="9"/>
  <c r="D511" i="9"/>
  <c r="B512" i="9"/>
  <c r="D512" i="9"/>
  <c r="B513" i="9"/>
  <c r="D513" i="9"/>
  <c r="B514" i="9"/>
  <c r="D514" i="9"/>
  <c r="B515" i="9"/>
  <c r="D515" i="9"/>
  <c r="B516" i="9"/>
  <c r="D516" i="9"/>
  <c r="B517" i="9"/>
  <c r="D517" i="9"/>
  <c r="B518" i="9"/>
  <c r="D518" i="9"/>
  <c r="B519" i="9"/>
  <c r="D519" i="9"/>
  <c r="B520" i="9"/>
  <c r="D520" i="9"/>
  <c r="B521" i="9"/>
  <c r="D521" i="9"/>
  <c r="B522" i="9"/>
  <c r="D522" i="9"/>
  <c r="B523" i="9"/>
  <c r="D523" i="9"/>
  <c r="B524" i="9"/>
  <c r="D524" i="9"/>
  <c r="B525" i="9"/>
  <c r="D525" i="9"/>
  <c r="B526" i="9"/>
  <c r="D526" i="9"/>
  <c r="B527" i="9"/>
  <c r="D527" i="9"/>
  <c r="B528" i="9"/>
  <c r="D528" i="9"/>
  <c r="B529" i="9"/>
  <c r="D529" i="9"/>
  <c r="B530" i="9"/>
  <c r="D530" i="9"/>
  <c r="B531" i="9"/>
  <c r="D531" i="9"/>
  <c r="B532" i="9"/>
  <c r="D532" i="9"/>
  <c r="B533" i="9"/>
  <c r="D533" i="9"/>
  <c r="B534" i="9"/>
  <c r="D534" i="9"/>
  <c r="B535" i="9"/>
  <c r="D535" i="9"/>
  <c r="B536" i="9"/>
  <c r="D536" i="9"/>
  <c r="B537" i="9"/>
  <c r="D537" i="9"/>
  <c r="B538" i="9"/>
  <c r="D538" i="9"/>
  <c r="B539" i="9"/>
  <c r="D539" i="9"/>
  <c r="B540" i="9"/>
  <c r="D540" i="9"/>
  <c r="B541" i="9"/>
  <c r="D541" i="9"/>
  <c r="B542" i="9"/>
  <c r="D542" i="9"/>
  <c r="B543" i="9"/>
  <c r="D543" i="9"/>
  <c r="B544" i="9"/>
  <c r="D544" i="9"/>
  <c r="B545" i="9"/>
  <c r="D545" i="9"/>
  <c r="B546" i="9"/>
  <c r="D546" i="9"/>
  <c r="B547" i="9"/>
  <c r="D547" i="9"/>
  <c r="B548" i="9"/>
  <c r="D548" i="9"/>
  <c r="B549" i="9"/>
  <c r="D549" i="9"/>
  <c r="B550" i="9"/>
  <c r="D550" i="9"/>
  <c r="B551" i="9"/>
  <c r="D551" i="9"/>
  <c r="B552" i="9"/>
  <c r="D552" i="9"/>
  <c r="B553" i="9"/>
  <c r="D553" i="9"/>
  <c r="B554" i="9"/>
  <c r="D554" i="9"/>
  <c r="B555" i="9"/>
  <c r="D555" i="9"/>
  <c r="B556" i="9"/>
  <c r="D556" i="9"/>
  <c r="B557" i="9"/>
  <c r="D557" i="9"/>
  <c r="B558" i="9"/>
  <c r="D558" i="9"/>
  <c r="B559" i="9"/>
  <c r="D559" i="9"/>
  <c r="B560" i="9"/>
  <c r="D560" i="9"/>
  <c r="B561" i="9"/>
  <c r="D561" i="9"/>
  <c r="B562" i="9"/>
  <c r="D562" i="9"/>
  <c r="B563" i="9"/>
  <c r="D563" i="9"/>
  <c r="B564" i="9"/>
  <c r="D564" i="9"/>
  <c r="B565" i="9"/>
  <c r="D565" i="9"/>
  <c r="B566" i="9"/>
  <c r="D566" i="9"/>
  <c r="B567" i="9"/>
  <c r="D567" i="9"/>
  <c r="B568" i="9"/>
  <c r="D568" i="9"/>
  <c r="B569" i="9"/>
  <c r="D569" i="9"/>
  <c r="B570" i="9"/>
  <c r="D570" i="9"/>
  <c r="B571" i="9"/>
  <c r="D571" i="9"/>
  <c r="B572" i="9"/>
  <c r="D572" i="9"/>
  <c r="B573" i="9"/>
  <c r="D573" i="9"/>
  <c r="B574" i="9"/>
  <c r="D574" i="9"/>
  <c r="B575" i="9"/>
  <c r="D575" i="9"/>
  <c r="B576" i="9"/>
  <c r="D576" i="9"/>
  <c r="B577" i="9"/>
  <c r="D577" i="9"/>
  <c r="B578" i="9"/>
  <c r="D578" i="9"/>
  <c r="B579" i="9"/>
  <c r="D579" i="9"/>
  <c r="B580" i="9"/>
  <c r="D580" i="9"/>
  <c r="B581" i="9"/>
  <c r="D581" i="9"/>
  <c r="B582" i="9"/>
  <c r="D582" i="9"/>
  <c r="B583" i="9"/>
  <c r="D583" i="9"/>
  <c r="B584" i="9"/>
  <c r="D584" i="9"/>
  <c r="B585" i="9"/>
  <c r="D585" i="9"/>
  <c r="B586" i="9"/>
  <c r="D586" i="9"/>
  <c r="B587" i="9"/>
  <c r="D587" i="9"/>
  <c r="B588" i="9"/>
  <c r="D588" i="9"/>
  <c r="B589" i="9"/>
  <c r="D589" i="9"/>
  <c r="B590" i="9"/>
  <c r="D590" i="9"/>
  <c r="B591" i="9"/>
  <c r="D591" i="9"/>
  <c r="B592" i="9"/>
  <c r="D592" i="9"/>
  <c r="B593" i="9"/>
  <c r="D593" i="9"/>
  <c r="B594" i="9"/>
  <c r="D594" i="9"/>
  <c r="B595" i="9"/>
  <c r="D595" i="9"/>
  <c r="B596" i="9"/>
  <c r="D596" i="9"/>
  <c r="B597" i="9"/>
  <c r="D597" i="9"/>
  <c r="B598" i="9"/>
  <c r="D598" i="9"/>
  <c r="B599" i="9"/>
  <c r="D599" i="9"/>
  <c r="B600" i="9"/>
  <c r="D600" i="9"/>
  <c r="B601" i="9"/>
  <c r="D601" i="9"/>
  <c r="B602" i="9"/>
  <c r="D602" i="9"/>
  <c r="B603" i="9"/>
  <c r="D603" i="9"/>
  <c r="B604" i="9"/>
  <c r="D604" i="9"/>
  <c r="B605" i="9"/>
  <c r="D605" i="9"/>
  <c r="B606" i="9"/>
  <c r="D606" i="9"/>
  <c r="B607" i="9"/>
  <c r="D607" i="9"/>
  <c r="B608" i="9"/>
  <c r="D608" i="9"/>
  <c r="B609" i="9"/>
  <c r="D609" i="9"/>
  <c r="B610" i="9"/>
  <c r="D610" i="9"/>
  <c r="B611" i="9"/>
  <c r="D611" i="9"/>
  <c r="B612" i="9"/>
  <c r="D612" i="9"/>
  <c r="B613" i="9"/>
  <c r="D613" i="9"/>
  <c r="B614" i="9"/>
  <c r="D614" i="9"/>
  <c r="B615" i="9"/>
  <c r="D615" i="9"/>
  <c r="B616" i="9"/>
  <c r="D616" i="9"/>
  <c r="B617" i="9"/>
  <c r="D617" i="9"/>
  <c r="B618" i="9"/>
  <c r="D618" i="9"/>
  <c r="B619" i="9"/>
  <c r="D619" i="9"/>
  <c r="B620" i="9"/>
  <c r="D620" i="9"/>
  <c r="B621" i="9"/>
  <c r="D621" i="9"/>
  <c r="B622" i="9"/>
  <c r="D622" i="9"/>
  <c r="B623" i="9"/>
  <c r="D623" i="9"/>
  <c r="B624" i="9"/>
  <c r="D624" i="9"/>
  <c r="B625" i="9"/>
  <c r="D625" i="9"/>
  <c r="B626" i="9"/>
  <c r="D626" i="9"/>
  <c r="B627" i="9"/>
  <c r="D627" i="9"/>
  <c r="B628" i="9"/>
  <c r="D628" i="9"/>
  <c r="B629" i="9"/>
  <c r="D629" i="9"/>
  <c r="B630" i="9"/>
  <c r="D630" i="9"/>
  <c r="B631" i="9"/>
  <c r="D631" i="9"/>
  <c r="B632" i="9"/>
  <c r="D632" i="9"/>
  <c r="B633" i="9"/>
  <c r="D633" i="9"/>
  <c r="B634" i="9"/>
  <c r="D634" i="9"/>
  <c r="B635" i="9"/>
  <c r="D635" i="9"/>
  <c r="B636" i="9"/>
  <c r="D636" i="9"/>
  <c r="B637" i="9"/>
  <c r="D637" i="9"/>
  <c r="B638" i="9"/>
  <c r="D638" i="9"/>
  <c r="B639" i="9"/>
  <c r="D639" i="9"/>
  <c r="B640" i="9"/>
  <c r="D640" i="9"/>
  <c r="B641" i="9"/>
  <c r="D641" i="9"/>
  <c r="B642" i="9"/>
  <c r="D642" i="9"/>
  <c r="B643" i="9"/>
  <c r="D643" i="9"/>
  <c r="B644" i="9"/>
  <c r="D644" i="9"/>
  <c r="B645" i="9"/>
  <c r="D645" i="9"/>
  <c r="B646" i="9"/>
  <c r="D646" i="9"/>
  <c r="B647" i="9"/>
  <c r="D647" i="9"/>
  <c r="B648" i="9"/>
  <c r="D648" i="9"/>
  <c r="B649" i="9"/>
  <c r="D649" i="9"/>
  <c r="B650" i="9"/>
  <c r="D650" i="9"/>
  <c r="B651" i="9"/>
  <c r="D651" i="9"/>
  <c r="B652" i="9"/>
  <c r="D652" i="9"/>
  <c r="B653" i="9"/>
  <c r="D653" i="9"/>
  <c r="B654" i="9"/>
  <c r="D654" i="9"/>
  <c r="B655" i="9"/>
  <c r="D655" i="9"/>
  <c r="B656" i="9"/>
  <c r="D656" i="9"/>
  <c r="B657" i="9"/>
  <c r="D657" i="9"/>
  <c r="B658" i="9"/>
  <c r="D658" i="9"/>
  <c r="B659" i="9"/>
  <c r="D659" i="9"/>
  <c r="B660" i="9"/>
  <c r="D660" i="9"/>
  <c r="B661" i="9"/>
  <c r="D661" i="9"/>
  <c r="B662" i="9"/>
  <c r="D662" i="9"/>
  <c r="B663" i="9"/>
  <c r="D663" i="9"/>
  <c r="B664" i="9"/>
  <c r="D664" i="9"/>
  <c r="B665" i="9"/>
  <c r="D665" i="9"/>
  <c r="B666" i="9"/>
  <c r="D666" i="9"/>
  <c r="B667" i="9"/>
  <c r="D667" i="9"/>
  <c r="B668" i="9"/>
  <c r="D668" i="9"/>
  <c r="B669" i="9"/>
  <c r="D669" i="9"/>
  <c r="B670" i="9"/>
  <c r="D670" i="9"/>
  <c r="B671" i="9"/>
  <c r="D671" i="9"/>
  <c r="B672" i="9"/>
  <c r="D672" i="9"/>
  <c r="B673" i="9"/>
  <c r="D673" i="9"/>
  <c r="B674" i="9"/>
  <c r="D674" i="9"/>
  <c r="B675" i="9"/>
  <c r="D675" i="9"/>
  <c r="B676" i="9"/>
  <c r="D676" i="9"/>
  <c r="B677" i="9"/>
  <c r="D677" i="9"/>
  <c r="B678" i="9"/>
  <c r="D678" i="9"/>
  <c r="B679" i="9"/>
  <c r="D679" i="9"/>
  <c r="B680" i="9"/>
  <c r="D680" i="9"/>
  <c r="B681" i="9"/>
  <c r="D681" i="9"/>
  <c r="B682" i="9"/>
  <c r="D682" i="9"/>
  <c r="B683" i="9"/>
  <c r="D683" i="9"/>
  <c r="B684" i="9"/>
  <c r="D684" i="9"/>
  <c r="B685" i="9"/>
  <c r="D685" i="9"/>
  <c r="B686" i="9"/>
  <c r="D686" i="9"/>
  <c r="B687" i="9"/>
  <c r="D687" i="9"/>
  <c r="B688" i="9"/>
  <c r="D688" i="9"/>
  <c r="B689" i="9"/>
  <c r="D689" i="9"/>
  <c r="B690" i="9"/>
  <c r="D690" i="9"/>
  <c r="B691" i="9"/>
  <c r="D691" i="9"/>
  <c r="B2" i="9"/>
  <c r="D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2" i="9"/>
  <c r="M3" i="5"/>
  <c r="B3" i="5"/>
  <c r="G3" i="5"/>
  <c r="M5" i="5"/>
  <c r="B5" i="5"/>
  <c r="G5" i="5"/>
  <c r="M4" i="5"/>
  <c r="B4" i="5"/>
  <c r="G4" i="5"/>
  <c r="M6" i="5"/>
  <c r="B6" i="5"/>
  <c r="G6" i="5"/>
  <c r="M7" i="5"/>
  <c r="B7" i="5"/>
  <c r="G7" i="5"/>
  <c r="M8" i="5"/>
  <c r="B8" i="5"/>
  <c r="G8" i="5"/>
  <c r="M11" i="5"/>
  <c r="B11" i="5"/>
  <c r="G11" i="5"/>
  <c r="M9" i="5"/>
  <c r="B9" i="5"/>
  <c r="G9" i="5"/>
  <c r="M12" i="5"/>
  <c r="B12" i="5"/>
  <c r="G12" i="5"/>
  <c r="M13" i="5"/>
  <c r="B13" i="5"/>
  <c r="G13" i="5"/>
  <c r="M15" i="5"/>
  <c r="B15" i="5"/>
  <c r="G15" i="5"/>
  <c r="M16" i="5"/>
  <c r="B16" i="5"/>
  <c r="G16" i="5"/>
  <c r="M18" i="5"/>
  <c r="B18" i="5"/>
  <c r="G18" i="5"/>
  <c r="M19" i="5"/>
  <c r="B19" i="5"/>
  <c r="G19" i="5"/>
  <c r="M20" i="5"/>
  <c r="B20" i="5"/>
  <c r="G20" i="5"/>
  <c r="M21" i="5"/>
  <c r="B21" i="5"/>
  <c r="G21" i="5"/>
  <c r="M22" i="5"/>
  <c r="B22" i="5"/>
  <c r="G22" i="5"/>
  <c r="M26" i="5"/>
  <c r="B26" i="5"/>
  <c r="G26" i="5"/>
  <c r="M25" i="5"/>
  <c r="B25" i="5"/>
  <c r="G25" i="5"/>
  <c r="M30" i="5"/>
  <c r="B30" i="5"/>
  <c r="G30" i="5"/>
  <c r="M28" i="5"/>
  <c r="B28" i="5"/>
  <c r="G28" i="5"/>
  <c r="M33" i="5"/>
  <c r="B33" i="5"/>
  <c r="G33" i="5"/>
  <c r="M34" i="5"/>
  <c r="B34" i="5"/>
  <c r="G34" i="5"/>
  <c r="M31" i="5"/>
  <c r="B31" i="5"/>
  <c r="G31" i="5"/>
  <c r="M37" i="5"/>
  <c r="B37" i="5"/>
  <c r="G37" i="5"/>
  <c r="M36" i="5"/>
  <c r="B36" i="5"/>
  <c r="G36" i="5"/>
  <c r="M35" i="5"/>
  <c r="B35" i="5"/>
  <c r="G35" i="5"/>
  <c r="M41" i="5"/>
  <c r="B41" i="5"/>
  <c r="G41" i="5"/>
  <c r="M43" i="5"/>
  <c r="B43" i="5"/>
  <c r="G43" i="5"/>
  <c r="M38" i="5"/>
  <c r="B38" i="5"/>
  <c r="G38" i="5"/>
  <c r="M40" i="5"/>
  <c r="B40" i="5"/>
  <c r="G40" i="5"/>
  <c r="M42" i="5"/>
  <c r="B42" i="5"/>
  <c r="G42" i="5"/>
  <c r="M45" i="5"/>
  <c r="B45" i="5"/>
  <c r="G45" i="5"/>
  <c r="M46" i="5"/>
  <c r="B46" i="5"/>
  <c r="G46" i="5"/>
  <c r="M48" i="5"/>
  <c r="B48" i="5"/>
  <c r="G48" i="5"/>
  <c r="M47" i="5"/>
  <c r="B47" i="5"/>
  <c r="G47" i="5"/>
  <c r="M49" i="5"/>
  <c r="B49" i="5"/>
  <c r="G49" i="5"/>
  <c r="M51" i="5"/>
  <c r="B51" i="5"/>
  <c r="G51" i="5"/>
  <c r="M50" i="5"/>
  <c r="B50" i="5"/>
  <c r="G50" i="5"/>
  <c r="M52" i="5"/>
  <c r="B52" i="5"/>
  <c r="G52" i="5"/>
  <c r="M56" i="5"/>
  <c r="B56" i="5"/>
  <c r="G56" i="5"/>
  <c r="M55" i="5"/>
  <c r="B55" i="5"/>
  <c r="G55" i="5"/>
  <c r="M58" i="5"/>
  <c r="B58" i="5"/>
  <c r="G58" i="5"/>
  <c r="M59" i="5"/>
  <c r="B59" i="5"/>
  <c r="G59" i="5"/>
  <c r="M57" i="5"/>
  <c r="B57" i="5"/>
  <c r="G57" i="5"/>
  <c r="M63" i="5"/>
  <c r="B63" i="5"/>
  <c r="G63" i="5"/>
  <c r="M61" i="5"/>
  <c r="B61" i="5"/>
  <c r="G61" i="5"/>
  <c r="M64" i="5"/>
  <c r="B64" i="5"/>
  <c r="G64" i="5"/>
  <c r="M68" i="5"/>
  <c r="B68" i="5"/>
  <c r="G68" i="5"/>
  <c r="M67" i="5"/>
  <c r="B67" i="5"/>
  <c r="G67" i="5"/>
  <c r="M71" i="5"/>
  <c r="B71" i="5"/>
  <c r="G71" i="5"/>
  <c r="M69" i="5"/>
  <c r="B69" i="5"/>
  <c r="G69" i="5"/>
  <c r="M70" i="5"/>
  <c r="B70" i="5"/>
  <c r="G70" i="5"/>
  <c r="M75" i="5"/>
  <c r="B75" i="5"/>
  <c r="G75" i="5"/>
  <c r="M76" i="5"/>
  <c r="B76" i="5"/>
  <c r="G76" i="5"/>
  <c r="M78" i="5"/>
  <c r="B78" i="5"/>
  <c r="G78" i="5"/>
  <c r="M79" i="5"/>
  <c r="B79" i="5"/>
  <c r="G79" i="5"/>
  <c r="M80" i="5"/>
  <c r="B80" i="5"/>
  <c r="G80" i="5"/>
  <c r="M81" i="5"/>
  <c r="B81" i="5"/>
  <c r="G81" i="5"/>
  <c r="M82" i="5"/>
  <c r="B82" i="5"/>
  <c r="G82" i="5"/>
  <c r="M85" i="5"/>
  <c r="B85" i="5"/>
  <c r="G85" i="5"/>
  <c r="M87" i="5"/>
  <c r="B87" i="5"/>
  <c r="G87" i="5"/>
  <c r="M88" i="5"/>
  <c r="B88" i="5"/>
  <c r="G88" i="5"/>
  <c r="M91" i="5"/>
  <c r="B91" i="5"/>
  <c r="G91" i="5"/>
  <c r="M90" i="5"/>
  <c r="B90" i="5"/>
  <c r="G90" i="5"/>
  <c r="M94" i="5"/>
  <c r="B94" i="5"/>
  <c r="G94" i="5"/>
  <c r="M96" i="5"/>
  <c r="B96" i="5"/>
  <c r="G96" i="5"/>
  <c r="M101" i="5"/>
  <c r="B101" i="5"/>
  <c r="G101" i="5"/>
  <c r="M132" i="5"/>
  <c r="B132" i="5"/>
  <c r="G132" i="5"/>
  <c r="M135" i="5"/>
  <c r="B135" i="5"/>
  <c r="G135" i="5"/>
  <c r="M122" i="5"/>
  <c r="B122" i="5"/>
  <c r="G122" i="5"/>
  <c r="M146" i="5"/>
  <c r="B146" i="5"/>
  <c r="G146" i="5"/>
  <c r="M103" i="5"/>
  <c r="B103" i="5"/>
  <c r="G103" i="5"/>
  <c r="M109" i="5"/>
  <c r="B109" i="5"/>
  <c r="G109" i="5"/>
  <c r="M141" i="5"/>
  <c r="B141" i="5"/>
  <c r="G141" i="5"/>
  <c r="M142" i="5"/>
  <c r="B142" i="5"/>
  <c r="G142" i="5"/>
  <c r="M137" i="5"/>
  <c r="B137" i="5"/>
  <c r="G137" i="5"/>
  <c r="M119" i="5"/>
  <c r="B119" i="5"/>
  <c r="G119" i="5"/>
  <c r="M161" i="5"/>
  <c r="B161" i="5"/>
  <c r="G161" i="5"/>
  <c r="M133" i="5"/>
  <c r="B133" i="5"/>
  <c r="G133" i="5"/>
  <c r="M144" i="5"/>
  <c r="B144" i="5"/>
  <c r="G144" i="5"/>
  <c r="M149" i="5"/>
  <c r="B149" i="5"/>
  <c r="G149" i="5"/>
  <c r="M124" i="5"/>
  <c r="B124" i="5"/>
  <c r="G124" i="5"/>
  <c r="M156" i="5"/>
  <c r="B156" i="5"/>
  <c r="G156" i="5"/>
  <c r="M158" i="5"/>
  <c r="B158" i="5"/>
  <c r="G158" i="5"/>
  <c r="M166" i="5"/>
  <c r="B166" i="5"/>
  <c r="G166" i="5"/>
  <c r="M125" i="5"/>
  <c r="B125" i="5"/>
  <c r="G125" i="5"/>
  <c r="M138" i="5"/>
  <c r="B138" i="5"/>
  <c r="G138" i="5"/>
  <c r="M165" i="5"/>
  <c r="B165" i="5"/>
  <c r="G165" i="5"/>
  <c r="M106" i="5"/>
  <c r="B106" i="5"/>
  <c r="G106" i="5"/>
  <c r="M98" i="5"/>
  <c r="B98" i="5"/>
  <c r="G98" i="5"/>
  <c r="M102" i="5"/>
  <c r="B102" i="5"/>
  <c r="G102" i="5"/>
  <c r="M107" i="5"/>
  <c r="B107" i="5"/>
  <c r="G107" i="5"/>
  <c r="M116" i="5"/>
  <c r="B116" i="5"/>
  <c r="G116" i="5"/>
  <c r="M123" i="5"/>
  <c r="B123" i="5"/>
  <c r="G123" i="5"/>
  <c r="M104" i="5"/>
  <c r="B104" i="5"/>
  <c r="G104" i="5"/>
  <c r="M110" i="5"/>
  <c r="B110" i="5"/>
  <c r="G110" i="5"/>
  <c r="M131" i="5"/>
  <c r="B131" i="5"/>
  <c r="G131" i="5"/>
  <c r="M130" i="5"/>
  <c r="B130" i="5"/>
  <c r="G130" i="5"/>
  <c r="M111" i="5"/>
  <c r="B111" i="5"/>
  <c r="G111" i="5"/>
  <c r="M127" i="5"/>
  <c r="B127" i="5"/>
  <c r="G127" i="5"/>
  <c r="M145" i="5"/>
  <c r="B145" i="5"/>
  <c r="G145" i="5"/>
  <c r="M112" i="5"/>
  <c r="B112" i="5"/>
  <c r="G112" i="5"/>
  <c r="M139" i="5"/>
  <c r="B139" i="5"/>
  <c r="G139" i="5"/>
  <c r="M148" i="5"/>
  <c r="B148" i="5"/>
  <c r="G148" i="5"/>
  <c r="M163" i="5"/>
  <c r="B163" i="5"/>
  <c r="G163" i="5"/>
  <c r="M129" i="5"/>
  <c r="B129" i="5"/>
  <c r="G129" i="5"/>
  <c r="M120" i="5"/>
  <c r="B120" i="5"/>
  <c r="G120" i="5"/>
  <c r="M128" i="5"/>
  <c r="B128" i="5"/>
  <c r="G128" i="5"/>
  <c r="M167" i="5"/>
  <c r="B167" i="5"/>
  <c r="G167" i="5"/>
  <c r="M114" i="5"/>
  <c r="B114" i="5"/>
  <c r="G114" i="5"/>
  <c r="M150" i="5"/>
  <c r="B150" i="5"/>
  <c r="G150" i="5"/>
  <c r="M147" i="5"/>
  <c r="B147" i="5"/>
  <c r="G147" i="5"/>
  <c r="M153" i="5"/>
  <c r="B153" i="5"/>
  <c r="G153" i="5"/>
  <c r="M159" i="5"/>
  <c r="B159" i="5"/>
  <c r="G159" i="5"/>
  <c r="M117" i="5"/>
  <c r="B117" i="5"/>
  <c r="G117" i="5"/>
  <c r="M152" i="5"/>
  <c r="B152" i="5"/>
  <c r="G152" i="5"/>
  <c r="M164" i="5"/>
  <c r="B164" i="5"/>
  <c r="G164" i="5"/>
  <c r="M113" i="5"/>
  <c r="B113" i="5"/>
  <c r="G113" i="5"/>
  <c r="M168" i="5"/>
  <c r="B168" i="5"/>
  <c r="G168" i="5"/>
  <c r="M126" i="5"/>
  <c r="B126" i="5"/>
  <c r="G126" i="5"/>
  <c r="M160" i="5"/>
  <c r="B160" i="5"/>
  <c r="G160" i="5"/>
  <c r="M162" i="5"/>
  <c r="B162" i="5"/>
  <c r="G162" i="5"/>
  <c r="M169" i="5"/>
  <c r="B169" i="5"/>
  <c r="G169" i="5"/>
  <c r="M157" i="5"/>
  <c r="B157" i="5"/>
  <c r="G157" i="5"/>
  <c r="M136" i="5"/>
  <c r="B136" i="5"/>
  <c r="G136" i="5"/>
  <c r="M151" i="5"/>
  <c r="B151" i="5"/>
  <c r="G151" i="5"/>
  <c r="M121" i="5"/>
  <c r="B121" i="5"/>
  <c r="G121" i="5"/>
  <c r="M143" i="5"/>
  <c r="B143" i="5"/>
  <c r="G143" i="5"/>
  <c r="M115" i="5"/>
  <c r="B115" i="5"/>
  <c r="G115" i="5"/>
  <c r="M140" i="5"/>
  <c r="B140" i="5"/>
  <c r="G140" i="5"/>
  <c r="M154" i="5"/>
  <c r="B154" i="5"/>
  <c r="G154" i="5"/>
  <c r="M105" i="5"/>
  <c r="B105" i="5"/>
  <c r="G105" i="5"/>
  <c r="M170" i="5"/>
  <c r="B170" i="5"/>
  <c r="G170" i="5"/>
  <c r="M155" i="5"/>
  <c r="B155" i="5"/>
  <c r="G155" i="5"/>
  <c r="M99" i="5"/>
  <c r="B99" i="5"/>
  <c r="G99" i="5"/>
  <c r="M134" i="5"/>
  <c r="B134" i="5"/>
  <c r="G134" i="5"/>
  <c r="M118" i="5"/>
  <c r="B118" i="5"/>
  <c r="G118" i="5"/>
  <c r="M100" i="5"/>
  <c r="B100" i="5"/>
  <c r="G100" i="5"/>
  <c r="M108" i="5"/>
  <c r="B108" i="5"/>
  <c r="G108" i="5"/>
  <c r="M97" i="5"/>
  <c r="B97" i="5"/>
  <c r="G97" i="5"/>
  <c r="M171" i="5"/>
  <c r="B171" i="5"/>
  <c r="G171" i="5"/>
  <c r="M95" i="5"/>
  <c r="B95" i="5"/>
  <c r="G95" i="5"/>
  <c r="M93" i="5"/>
  <c r="B93" i="5"/>
  <c r="G93" i="5"/>
  <c r="M92" i="5"/>
  <c r="B92" i="5"/>
  <c r="G92" i="5"/>
  <c r="M83" i="5"/>
  <c r="B83" i="5"/>
  <c r="G83" i="5"/>
  <c r="M86" i="5"/>
  <c r="B86" i="5"/>
  <c r="G86" i="5"/>
  <c r="M77" i="5"/>
  <c r="B77" i="5"/>
  <c r="G77" i="5"/>
  <c r="M74" i="5"/>
  <c r="B74" i="5"/>
  <c r="G74" i="5"/>
  <c r="M84" i="5"/>
  <c r="B84" i="5"/>
  <c r="G84" i="5"/>
  <c r="M53" i="5"/>
  <c r="B53" i="5"/>
  <c r="G53" i="5"/>
  <c r="M65" i="5"/>
  <c r="B65" i="5"/>
  <c r="G65" i="5"/>
  <c r="M62" i="5"/>
  <c r="B62" i="5"/>
  <c r="G62" i="5"/>
  <c r="M60" i="5"/>
  <c r="B60" i="5"/>
  <c r="G60" i="5"/>
  <c r="M89" i="5"/>
  <c r="B89" i="5"/>
  <c r="G89" i="5"/>
  <c r="M66" i="5"/>
  <c r="B66" i="5"/>
  <c r="G66" i="5"/>
  <c r="M54" i="5"/>
  <c r="B54" i="5"/>
  <c r="G54" i="5"/>
  <c r="M32" i="5"/>
  <c r="B32" i="5"/>
  <c r="G32" i="5"/>
  <c r="M39" i="5"/>
  <c r="B39" i="5"/>
  <c r="G39" i="5"/>
  <c r="M73" i="5"/>
  <c r="B73" i="5"/>
  <c r="G73" i="5"/>
  <c r="M27" i="5"/>
  <c r="B27" i="5"/>
  <c r="G27" i="5"/>
  <c r="M23" i="5"/>
  <c r="B23" i="5"/>
  <c r="G23" i="5"/>
  <c r="M29" i="5"/>
  <c r="B29" i="5"/>
  <c r="G29" i="5"/>
  <c r="M14" i="5"/>
  <c r="B14" i="5"/>
  <c r="G14" i="5"/>
  <c r="M17" i="5"/>
  <c r="B17" i="5"/>
  <c r="G17" i="5"/>
  <c r="M44" i="5"/>
  <c r="B44" i="5"/>
  <c r="G44" i="5"/>
  <c r="M10" i="5"/>
  <c r="B10" i="5"/>
  <c r="G10" i="5"/>
  <c r="M24" i="5"/>
  <c r="B24" i="5"/>
  <c r="G24" i="5"/>
  <c r="M72" i="5"/>
  <c r="B72" i="5"/>
  <c r="G72" i="5"/>
  <c r="M229" i="5"/>
  <c r="B229" i="5"/>
  <c r="G229" i="5"/>
  <c r="M233" i="5"/>
  <c r="B233" i="5"/>
  <c r="G233" i="5"/>
  <c r="M199" i="5"/>
  <c r="B199" i="5"/>
  <c r="G199" i="5"/>
  <c r="M241" i="5"/>
  <c r="B241" i="5"/>
  <c r="G241" i="5"/>
  <c r="M266" i="5"/>
  <c r="B266" i="5"/>
  <c r="G266" i="5"/>
  <c r="M234" i="5"/>
  <c r="B234" i="5"/>
  <c r="G234" i="5"/>
  <c r="M506" i="5"/>
  <c r="B506" i="5"/>
  <c r="G506" i="5"/>
  <c r="M320" i="5"/>
  <c r="B320" i="5"/>
  <c r="G320" i="5"/>
  <c r="M230" i="5"/>
  <c r="B230" i="5"/>
  <c r="G230" i="5"/>
  <c r="M307" i="5"/>
  <c r="B307" i="5"/>
  <c r="G307" i="5"/>
  <c r="M180" i="5"/>
  <c r="B180" i="5"/>
  <c r="G180" i="5"/>
  <c r="M327" i="5"/>
  <c r="B327" i="5"/>
  <c r="G327" i="5"/>
  <c r="M213" i="5"/>
  <c r="B213" i="5"/>
  <c r="G213" i="5"/>
  <c r="M314" i="5"/>
  <c r="B314" i="5"/>
  <c r="G314" i="5"/>
  <c r="M259" i="5"/>
  <c r="B259" i="5"/>
  <c r="G259" i="5"/>
  <c r="M184" i="5"/>
  <c r="B184" i="5"/>
  <c r="G184" i="5"/>
  <c r="M277" i="5"/>
  <c r="B277" i="5"/>
  <c r="G277" i="5"/>
  <c r="M347" i="5"/>
  <c r="B347" i="5"/>
  <c r="G347" i="5"/>
  <c r="M174" i="5"/>
  <c r="B174" i="5"/>
  <c r="G174" i="5"/>
  <c r="M176" i="5"/>
  <c r="B176" i="5"/>
  <c r="G176" i="5"/>
  <c r="M201" i="5"/>
  <c r="B201" i="5"/>
  <c r="G201" i="5"/>
  <c r="M190" i="5"/>
  <c r="B190" i="5"/>
  <c r="G190" i="5"/>
  <c r="M172" i="5"/>
  <c r="B172" i="5"/>
  <c r="G172" i="5"/>
  <c r="M173" i="5"/>
  <c r="B173" i="5"/>
  <c r="G173" i="5"/>
  <c r="M188" i="5"/>
  <c r="B188" i="5"/>
  <c r="G188" i="5"/>
  <c r="M209" i="5"/>
  <c r="B209" i="5"/>
  <c r="G209" i="5"/>
  <c r="M186" i="5"/>
  <c r="B186" i="5"/>
  <c r="G186" i="5"/>
  <c r="M226" i="5"/>
  <c r="B226" i="5"/>
  <c r="G226" i="5"/>
  <c r="M212" i="5"/>
  <c r="B212" i="5"/>
  <c r="G212" i="5"/>
  <c r="M217" i="5"/>
  <c r="B217" i="5"/>
  <c r="G217" i="5"/>
  <c r="M196" i="5"/>
  <c r="B196" i="5"/>
  <c r="G196" i="5"/>
  <c r="M189" i="5"/>
  <c r="B189" i="5"/>
  <c r="G189" i="5"/>
  <c r="M225" i="5"/>
  <c r="B225" i="5"/>
  <c r="G225" i="5"/>
  <c r="M194" i="5"/>
  <c r="B194" i="5"/>
  <c r="G194" i="5"/>
  <c r="M200" i="5"/>
  <c r="B200" i="5"/>
  <c r="G200" i="5"/>
  <c r="M245" i="5"/>
  <c r="B245" i="5"/>
  <c r="G245" i="5"/>
  <c r="M228" i="5"/>
  <c r="B228" i="5"/>
  <c r="G228" i="5"/>
  <c r="M250" i="5"/>
  <c r="B250" i="5"/>
  <c r="G250" i="5"/>
  <c r="M198" i="5"/>
  <c r="B198" i="5"/>
  <c r="G198" i="5"/>
  <c r="M231" i="5"/>
  <c r="B231" i="5"/>
  <c r="G231" i="5"/>
  <c r="M251" i="5"/>
  <c r="B251" i="5"/>
  <c r="G251" i="5"/>
  <c r="M208" i="5"/>
  <c r="B208" i="5"/>
  <c r="G208" i="5"/>
  <c r="M246" i="5"/>
  <c r="B246" i="5"/>
  <c r="G246" i="5"/>
  <c r="M240" i="5"/>
  <c r="B240" i="5"/>
  <c r="G240" i="5"/>
  <c r="M175" i="5"/>
  <c r="B175" i="5"/>
  <c r="G175" i="5"/>
  <c r="M197" i="5"/>
  <c r="B197" i="5"/>
  <c r="G197" i="5"/>
  <c r="M270" i="5"/>
  <c r="B270" i="5"/>
  <c r="G270" i="5"/>
  <c r="M265" i="5"/>
  <c r="B265" i="5"/>
  <c r="G265" i="5"/>
  <c r="M238" i="5"/>
  <c r="B238" i="5"/>
  <c r="G238" i="5"/>
  <c r="M280" i="5"/>
  <c r="B280" i="5"/>
  <c r="G280" i="5"/>
  <c r="M242" i="5"/>
  <c r="B242" i="5"/>
  <c r="G242" i="5"/>
  <c r="M179" i="5"/>
  <c r="B179" i="5"/>
  <c r="G179" i="5"/>
  <c r="M298" i="5"/>
  <c r="B298" i="5"/>
  <c r="G298" i="5"/>
  <c r="M252" i="5"/>
  <c r="B252" i="5"/>
  <c r="G252" i="5"/>
  <c r="M236" i="5"/>
  <c r="B236" i="5"/>
  <c r="G236" i="5"/>
  <c r="M206" i="5"/>
  <c r="B206" i="5"/>
  <c r="G206" i="5"/>
  <c r="M248" i="5"/>
  <c r="B248" i="5"/>
  <c r="G248" i="5"/>
  <c r="M264" i="5"/>
  <c r="B264" i="5"/>
  <c r="G264" i="5"/>
  <c r="M181" i="5"/>
  <c r="B181" i="5"/>
  <c r="G181" i="5"/>
  <c r="M295" i="5"/>
  <c r="B295" i="5"/>
  <c r="G295" i="5"/>
  <c r="M214" i="5"/>
  <c r="B214" i="5"/>
  <c r="G214" i="5"/>
  <c r="M177" i="5"/>
  <c r="B177" i="5"/>
  <c r="G177" i="5"/>
  <c r="M178" i="5"/>
  <c r="B178" i="5"/>
  <c r="G178" i="5"/>
  <c r="M224" i="5"/>
  <c r="B224" i="5"/>
  <c r="G224" i="5"/>
  <c r="M311" i="5"/>
  <c r="B311" i="5"/>
  <c r="G311" i="5"/>
  <c r="M268" i="5"/>
  <c r="B268" i="5"/>
  <c r="G268" i="5"/>
  <c r="M331" i="5"/>
  <c r="B331" i="5"/>
  <c r="G331" i="5"/>
  <c r="M302" i="5"/>
  <c r="B302" i="5"/>
  <c r="G302" i="5"/>
  <c r="M222" i="5"/>
  <c r="B222" i="5"/>
  <c r="G222" i="5"/>
  <c r="M211" i="5"/>
  <c r="B211" i="5"/>
  <c r="G211" i="5"/>
  <c r="M244" i="5"/>
  <c r="B244" i="5"/>
  <c r="G244" i="5"/>
  <c r="M291" i="5"/>
  <c r="B291" i="5"/>
  <c r="G291" i="5"/>
  <c r="M235" i="5"/>
  <c r="B235" i="5"/>
  <c r="G235" i="5"/>
  <c r="M253" i="5"/>
  <c r="B253" i="5"/>
  <c r="G253" i="5"/>
  <c r="M275" i="5"/>
  <c r="B275" i="5"/>
  <c r="G275" i="5"/>
  <c r="M258" i="5"/>
  <c r="B258" i="5"/>
  <c r="G258" i="5"/>
  <c r="M191" i="5"/>
  <c r="B191" i="5"/>
  <c r="G191" i="5"/>
  <c r="M262" i="5"/>
  <c r="B262" i="5"/>
  <c r="G262" i="5"/>
  <c r="M315" i="5"/>
  <c r="B315" i="5"/>
  <c r="G315" i="5"/>
  <c r="M300" i="5"/>
  <c r="B300" i="5"/>
  <c r="G300" i="5"/>
  <c r="M321" i="5"/>
  <c r="B321" i="5"/>
  <c r="G321" i="5"/>
  <c r="M204" i="5"/>
  <c r="B204" i="5"/>
  <c r="G204" i="5"/>
  <c r="M239" i="5"/>
  <c r="B239" i="5"/>
  <c r="G239" i="5"/>
  <c r="M296" i="5"/>
  <c r="B296" i="5"/>
  <c r="G296" i="5"/>
  <c r="M255" i="5"/>
  <c r="B255" i="5"/>
  <c r="G255" i="5"/>
  <c r="M218" i="5"/>
  <c r="B218" i="5"/>
  <c r="G218" i="5"/>
  <c r="M193" i="5"/>
  <c r="B193" i="5"/>
  <c r="G193" i="5"/>
  <c r="M351" i="5"/>
  <c r="B351" i="5"/>
  <c r="G351" i="5"/>
  <c r="M282" i="5"/>
  <c r="B282" i="5"/>
  <c r="G282" i="5"/>
  <c r="M220" i="5"/>
  <c r="B220" i="5"/>
  <c r="G220" i="5"/>
  <c r="M367" i="5"/>
  <c r="B367" i="5"/>
  <c r="G367" i="5"/>
  <c r="M267" i="5"/>
  <c r="B267" i="5"/>
  <c r="G267" i="5"/>
  <c r="M232" i="5"/>
  <c r="B232" i="5"/>
  <c r="G232" i="5"/>
  <c r="M301" i="5"/>
  <c r="B301" i="5"/>
  <c r="G301" i="5"/>
  <c r="M205" i="5"/>
  <c r="B205" i="5"/>
  <c r="G205" i="5"/>
  <c r="M297" i="5"/>
  <c r="B297" i="5"/>
  <c r="G297" i="5"/>
  <c r="M303" i="5"/>
  <c r="B303" i="5"/>
  <c r="G303" i="5"/>
  <c r="M271" i="5"/>
  <c r="B271" i="5"/>
  <c r="G271" i="5"/>
  <c r="M192" i="5"/>
  <c r="B192" i="5"/>
  <c r="G192" i="5"/>
  <c r="M286" i="5"/>
  <c r="B286" i="5"/>
  <c r="G286" i="5"/>
  <c r="M243" i="5"/>
  <c r="B243" i="5"/>
  <c r="G243" i="5"/>
  <c r="M336" i="5"/>
  <c r="B336" i="5"/>
  <c r="G336" i="5"/>
  <c r="M345" i="5"/>
  <c r="B345" i="5"/>
  <c r="G345" i="5"/>
  <c r="M330" i="5"/>
  <c r="B330" i="5"/>
  <c r="G330" i="5"/>
  <c r="M324" i="5"/>
  <c r="B324" i="5"/>
  <c r="G324" i="5"/>
  <c r="M346" i="5"/>
  <c r="B346" i="5"/>
  <c r="G346" i="5"/>
  <c r="M279" i="5"/>
  <c r="B279" i="5"/>
  <c r="G279" i="5"/>
  <c r="M207" i="5"/>
  <c r="B207" i="5"/>
  <c r="G207" i="5"/>
  <c r="M215" i="5"/>
  <c r="B215" i="5"/>
  <c r="G215" i="5"/>
  <c r="M285" i="5"/>
  <c r="B285" i="5"/>
  <c r="G285" i="5"/>
  <c r="M358" i="5"/>
  <c r="B358" i="5"/>
  <c r="G358" i="5"/>
  <c r="M203" i="5"/>
  <c r="B203" i="5"/>
  <c r="G203" i="5"/>
  <c r="M313" i="5"/>
  <c r="B313" i="5"/>
  <c r="G313" i="5"/>
  <c r="M294" i="5"/>
  <c r="B294" i="5"/>
  <c r="G294" i="5"/>
  <c r="M329" i="5"/>
  <c r="B329" i="5"/>
  <c r="G329" i="5"/>
  <c r="M256" i="5"/>
  <c r="B256" i="5"/>
  <c r="G256" i="5"/>
  <c r="M257" i="5"/>
  <c r="B257" i="5"/>
  <c r="G257" i="5"/>
  <c r="M389" i="5"/>
  <c r="B389" i="5"/>
  <c r="G389" i="5"/>
  <c r="M322" i="5"/>
  <c r="B322" i="5"/>
  <c r="G322" i="5"/>
  <c r="M379" i="5"/>
  <c r="B379" i="5"/>
  <c r="G379" i="5"/>
  <c r="M249" i="5"/>
  <c r="B249" i="5"/>
  <c r="G249" i="5"/>
  <c r="M384" i="5"/>
  <c r="B384" i="5"/>
  <c r="G384" i="5"/>
  <c r="M350" i="5"/>
  <c r="B350" i="5"/>
  <c r="G350" i="5"/>
  <c r="M388" i="5"/>
  <c r="B388" i="5"/>
  <c r="G388" i="5"/>
  <c r="M272" i="5"/>
  <c r="B272" i="5"/>
  <c r="G272" i="5"/>
  <c r="M383" i="5"/>
  <c r="B383" i="5"/>
  <c r="G383" i="5"/>
  <c r="M306" i="5"/>
  <c r="B306" i="5"/>
  <c r="G306" i="5"/>
  <c r="M261" i="5"/>
  <c r="B261" i="5"/>
  <c r="G261" i="5"/>
  <c r="M363" i="5"/>
  <c r="B363" i="5"/>
  <c r="G363" i="5"/>
  <c r="M316" i="5"/>
  <c r="B316" i="5"/>
  <c r="G316" i="5"/>
  <c r="M219" i="5"/>
  <c r="B219" i="5"/>
  <c r="G219" i="5"/>
  <c r="M382" i="5"/>
  <c r="B382" i="5"/>
  <c r="G382" i="5"/>
  <c r="M378" i="5"/>
  <c r="B378" i="5"/>
  <c r="G378" i="5"/>
  <c r="M332" i="5"/>
  <c r="B332" i="5"/>
  <c r="G332" i="5"/>
  <c r="M370" i="5"/>
  <c r="B370" i="5"/>
  <c r="G370" i="5"/>
  <c r="M376" i="5"/>
  <c r="B376" i="5"/>
  <c r="G376" i="5"/>
  <c r="M187" i="5"/>
  <c r="B187" i="5"/>
  <c r="G187" i="5"/>
  <c r="M260" i="5"/>
  <c r="B260" i="5"/>
  <c r="G260" i="5"/>
  <c r="M353" i="5"/>
  <c r="B353" i="5"/>
  <c r="G353" i="5"/>
  <c r="M308" i="5"/>
  <c r="B308" i="5"/>
  <c r="G308" i="5"/>
  <c r="M323" i="5"/>
  <c r="B323" i="5"/>
  <c r="G323" i="5"/>
  <c r="M381" i="5"/>
  <c r="B381" i="5"/>
  <c r="G381" i="5"/>
  <c r="M338" i="5"/>
  <c r="B338" i="5"/>
  <c r="G338" i="5"/>
  <c r="M460" i="5"/>
  <c r="B460" i="5"/>
  <c r="G460" i="5"/>
  <c r="M344" i="5"/>
  <c r="B344" i="5"/>
  <c r="G344" i="5"/>
  <c r="M335" i="5"/>
  <c r="B335" i="5"/>
  <c r="G335" i="5"/>
  <c r="M309" i="5"/>
  <c r="B309" i="5"/>
  <c r="G309" i="5"/>
  <c r="M397" i="5"/>
  <c r="B397" i="5"/>
  <c r="G397" i="5"/>
  <c r="M456" i="5"/>
  <c r="B456" i="5"/>
  <c r="G456" i="5"/>
  <c r="M439" i="5"/>
  <c r="B439" i="5"/>
  <c r="G439" i="5"/>
  <c r="M417" i="5"/>
  <c r="B417" i="5"/>
  <c r="G417" i="5"/>
  <c r="M339" i="5"/>
  <c r="B339" i="5"/>
  <c r="G339" i="5"/>
  <c r="M254" i="5"/>
  <c r="B254" i="5"/>
  <c r="G254" i="5"/>
  <c r="M337" i="5"/>
  <c r="B337" i="5"/>
  <c r="G337" i="5"/>
  <c r="M356" i="5"/>
  <c r="B356" i="5"/>
  <c r="G356" i="5"/>
  <c r="M319" i="5"/>
  <c r="B319" i="5"/>
  <c r="G319" i="5"/>
  <c r="M293" i="5"/>
  <c r="B293" i="5"/>
  <c r="G293" i="5"/>
  <c r="M375" i="5"/>
  <c r="B375" i="5"/>
  <c r="G375" i="5"/>
  <c r="M183" i="5"/>
  <c r="B183" i="5"/>
  <c r="G183" i="5"/>
  <c r="M299" i="5"/>
  <c r="B299" i="5"/>
  <c r="G299" i="5"/>
  <c r="M360" i="5"/>
  <c r="B360" i="5"/>
  <c r="G360" i="5"/>
  <c r="M457" i="5"/>
  <c r="B457" i="5"/>
  <c r="G457" i="5"/>
  <c r="M364" i="5"/>
  <c r="B364" i="5"/>
  <c r="G364" i="5"/>
  <c r="M354" i="5"/>
  <c r="B354" i="5"/>
  <c r="G354" i="5"/>
  <c r="M434" i="5"/>
  <c r="B434" i="5"/>
  <c r="G434" i="5"/>
  <c r="M359" i="5"/>
  <c r="B359" i="5"/>
  <c r="G359" i="5"/>
  <c r="M411" i="5"/>
  <c r="B411" i="5"/>
  <c r="G411" i="5"/>
  <c r="M464" i="5"/>
  <c r="B464" i="5"/>
  <c r="G464" i="5"/>
  <c r="M284" i="5"/>
  <c r="B284" i="5"/>
  <c r="G284" i="5"/>
  <c r="M357" i="5"/>
  <c r="B357" i="5"/>
  <c r="G357" i="5"/>
  <c r="M247" i="5"/>
  <c r="B247" i="5"/>
  <c r="G247" i="5"/>
  <c r="M263" i="5"/>
  <c r="B263" i="5"/>
  <c r="G263" i="5"/>
  <c r="M348" i="5"/>
  <c r="B348" i="5"/>
  <c r="G348" i="5"/>
  <c r="M317" i="5"/>
  <c r="B317" i="5"/>
  <c r="G317" i="5"/>
  <c r="M223" i="5"/>
  <c r="B223" i="5"/>
  <c r="G223" i="5"/>
  <c r="M433" i="5"/>
  <c r="B433" i="5"/>
  <c r="G433" i="5"/>
  <c r="M289" i="5"/>
  <c r="B289" i="5"/>
  <c r="G289" i="5"/>
  <c r="M444" i="5"/>
  <c r="B444" i="5"/>
  <c r="G444" i="5"/>
  <c r="M409" i="5"/>
  <c r="B409" i="5"/>
  <c r="G409" i="5"/>
  <c r="M477" i="5"/>
  <c r="B477" i="5"/>
  <c r="G477" i="5"/>
  <c r="M278" i="5"/>
  <c r="B278" i="5"/>
  <c r="G278" i="5"/>
  <c r="M288" i="5"/>
  <c r="B288" i="5"/>
  <c r="G288" i="5"/>
  <c r="M459" i="5"/>
  <c r="B459" i="5"/>
  <c r="G459" i="5"/>
  <c r="M493" i="5"/>
  <c r="B493" i="5"/>
  <c r="G493" i="5"/>
  <c r="M414" i="5"/>
  <c r="B414" i="5"/>
  <c r="G414" i="5"/>
  <c r="M373" i="5"/>
  <c r="B373" i="5"/>
  <c r="G373" i="5"/>
  <c r="M406" i="5"/>
  <c r="B406" i="5"/>
  <c r="G406" i="5"/>
  <c r="M390" i="5"/>
  <c r="B390" i="5"/>
  <c r="G390" i="5"/>
  <c r="M290" i="5"/>
  <c r="B290" i="5"/>
  <c r="G290" i="5"/>
  <c r="M281" i="5"/>
  <c r="B281" i="5"/>
  <c r="G281" i="5"/>
  <c r="M304" i="5"/>
  <c r="B304" i="5"/>
  <c r="G304" i="5"/>
  <c r="M227" i="5"/>
  <c r="B227" i="5"/>
  <c r="G227" i="5"/>
  <c r="M451" i="5"/>
  <c r="B451" i="5"/>
  <c r="G451" i="5"/>
  <c r="M352" i="5"/>
  <c r="B352" i="5"/>
  <c r="G352" i="5"/>
  <c r="M448" i="5"/>
  <c r="B448" i="5"/>
  <c r="G448" i="5"/>
  <c r="M366" i="5"/>
  <c r="B366" i="5"/>
  <c r="G366" i="5"/>
  <c r="M469" i="5"/>
  <c r="B469" i="5"/>
  <c r="G469" i="5"/>
  <c r="M503" i="5"/>
  <c r="B503" i="5"/>
  <c r="G503" i="5"/>
  <c r="M445" i="5"/>
  <c r="B445" i="5"/>
  <c r="G445" i="5"/>
  <c r="M450" i="5"/>
  <c r="B450" i="5"/>
  <c r="G450" i="5"/>
  <c r="M380" i="5"/>
  <c r="B380" i="5"/>
  <c r="G380" i="5"/>
  <c r="M500" i="5"/>
  <c r="B500" i="5"/>
  <c r="G500" i="5"/>
  <c r="M400" i="5"/>
  <c r="B400" i="5"/>
  <c r="G400" i="5"/>
  <c r="M429" i="5"/>
  <c r="B429" i="5"/>
  <c r="G429" i="5"/>
  <c r="M431" i="5"/>
  <c r="B431" i="5"/>
  <c r="G431" i="5"/>
  <c r="M427" i="5"/>
  <c r="B427" i="5"/>
  <c r="G427" i="5"/>
  <c r="M333" i="5"/>
  <c r="B333" i="5"/>
  <c r="G333" i="5"/>
  <c r="M387" i="5"/>
  <c r="B387" i="5"/>
  <c r="G387" i="5"/>
  <c r="M505" i="5"/>
  <c r="B505" i="5"/>
  <c r="G505" i="5"/>
  <c r="M401" i="5"/>
  <c r="B401" i="5"/>
  <c r="G401" i="5"/>
  <c r="M402" i="5"/>
  <c r="B402" i="5"/>
  <c r="G402" i="5"/>
  <c r="M374" i="5"/>
  <c r="B374" i="5"/>
  <c r="G374" i="5"/>
  <c r="M518" i="5"/>
  <c r="B518" i="5"/>
  <c r="G518" i="5"/>
  <c r="M408" i="5"/>
  <c r="B408" i="5"/>
  <c r="G408" i="5"/>
  <c r="M269" i="5"/>
  <c r="B269" i="5"/>
  <c r="G269" i="5"/>
  <c r="M372" i="5"/>
  <c r="B372" i="5"/>
  <c r="G372" i="5"/>
  <c r="M449" i="5"/>
  <c r="B449" i="5"/>
  <c r="G449" i="5"/>
  <c r="M365" i="5"/>
  <c r="B365" i="5"/>
  <c r="G365" i="5"/>
  <c r="M371" i="5"/>
  <c r="B371" i="5"/>
  <c r="G371" i="5"/>
  <c r="M494" i="5"/>
  <c r="B494" i="5"/>
  <c r="G494" i="5"/>
  <c r="M471" i="5"/>
  <c r="B471" i="5"/>
  <c r="G471" i="5"/>
  <c r="M413" i="5"/>
  <c r="B413" i="5"/>
  <c r="G413" i="5"/>
  <c r="M292" i="5"/>
  <c r="B292" i="5"/>
  <c r="G292" i="5"/>
  <c r="M386" i="5"/>
  <c r="B386" i="5"/>
  <c r="G386" i="5"/>
  <c r="M467" i="5"/>
  <c r="B467" i="5"/>
  <c r="G467" i="5"/>
  <c r="M391" i="5"/>
  <c r="B391" i="5"/>
  <c r="G391" i="5"/>
  <c r="M470" i="5"/>
  <c r="B470" i="5"/>
  <c r="G470" i="5"/>
  <c r="M369" i="5"/>
  <c r="B369" i="5"/>
  <c r="G369" i="5"/>
  <c r="M517" i="5"/>
  <c r="B517" i="5"/>
  <c r="G517" i="5"/>
  <c r="M426" i="5"/>
  <c r="B426" i="5"/>
  <c r="G426" i="5"/>
  <c r="M418" i="5"/>
  <c r="B418" i="5"/>
  <c r="G418" i="5"/>
  <c r="M419" i="5"/>
  <c r="B419" i="5"/>
  <c r="G419" i="5"/>
  <c r="M385" i="5"/>
  <c r="B385" i="5"/>
  <c r="G385" i="5"/>
  <c r="M440" i="5"/>
  <c r="B440" i="5"/>
  <c r="G440" i="5"/>
  <c r="M496" i="5"/>
  <c r="B496" i="5"/>
  <c r="G496" i="5"/>
  <c r="M475" i="5"/>
  <c r="B475" i="5"/>
  <c r="G475" i="5"/>
  <c r="M368" i="5"/>
  <c r="B368" i="5"/>
  <c r="G368" i="5"/>
  <c r="M499" i="5"/>
  <c r="B499" i="5"/>
  <c r="G499" i="5"/>
  <c r="M342" i="5"/>
  <c r="B342" i="5"/>
  <c r="G342" i="5"/>
  <c r="M452" i="5"/>
  <c r="B452" i="5"/>
  <c r="G452" i="5"/>
  <c r="M512" i="5"/>
  <c r="B512" i="5"/>
  <c r="G512" i="5"/>
  <c r="M509" i="5"/>
  <c r="B509" i="5"/>
  <c r="G509" i="5"/>
  <c r="M538" i="5"/>
  <c r="B538" i="5"/>
  <c r="G538" i="5"/>
  <c r="M421" i="5"/>
  <c r="B421" i="5"/>
  <c r="G421" i="5"/>
  <c r="M361" i="5"/>
  <c r="B361" i="5"/>
  <c r="G361" i="5"/>
  <c r="M483" i="5"/>
  <c r="B483" i="5"/>
  <c r="G483" i="5"/>
  <c r="M507" i="5"/>
  <c r="B507" i="5"/>
  <c r="G507" i="5"/>
  <c r="M484" i="5"/>
  <c r="B484" i="5"/>
  <c r="G484" i="5"/>
  <c r="M527" i="5"/>
  <c r="B527" i="5"/>
  <c r="G527" i="5"/>
  <c r="M415" i="5"/>
  <c r="B415" i="5"/>
  <c r="G415" i="5"/>
  <c r="M416" i="5"/>
  <c r="B416" i="5"/>
  <c r="G416" i="5"/>
  <c r="M480" i="5"/>
  <c r="B480" i="5"/>
  <c r="G480" i="5"/>
  <c r="M473" i="5"/>
  <c r="B473" i="5"/>
  <c r="G473" i="5"/>
  <c r="M555" i="5"/>
  <c r="B555" i="5"/>
  <c r="G555" i="5"/>
  <c r="M283" i="5"/>
  <c r="B283" i="5"/>
  <c r="G283" i="5"/>
  <c r="M325" i="5"/>
  <c r="B325" i="5"/>
  <c r="G325" i="5"/>
  <c r="M398" i="5"/>
  <c r="B398" i="5"/>
  <c r="G398" i="5"/>
  <c r="M443" i="5"/>
  <c r="B443" i="5"/>
  <c r="G443" i="5"/>
  <c r="M399" i="5"/>
  <c r="B399" i="5"/>
  <c r="G399" i="5"/>
  <c r="M428" i="5"/>
  <c r="B428" i="5"/>
  <c r="G428" i="5"/>
  <c r="M210" i="5"/>
  <c r="B210" i="5"/>
  <c r="G210" i="5"/>
  <c r="M481" i="5"/>
  <c r="B481" i="5"/>
  <c r="G481" i="5"/>
  <c r="M526" i="5"/>
  <c r="B526" i="5"/>
  <c r="G526" i="5"/>
  <c r="M287" i="5"/>
  <c r="B287" i="5"/>
  <c r="G287" i="5"/>
  <c r="M343" i="5"/>
  <c r="B343" i="5"/>
  <c r="G343" i="5"/>
  <c r="M476" i="5"/>
  <c r="B476" i="5"/>
  <c r="G476" i="5"/>
  <c r="M273" i="5"/>
  <c r="B273" i="5"/>
  <c r="G273" i="5"/>
  <c r="M392" i="5"/>
  <c r="B392" i="5"/>
  <c r="G392" i="5"/>
  <c r="M221" i="5"/>
  <c r="B221" i="5"/>
  <c r="G221" i="5"/>
  <c r="M472" i="5"/>
  <c r="B472" i="5"/>
  <c r="G472" i="5"/>
  <c r="M458" i="5"/>
  <c r="B458" i="5"/>
  <c r="G458" i="5"/>
  <c r="M479" i="5"/>
  <c r="B479" i="5"/>
  <c r="G479" i="5"/>
  <c r="M552" i="5"/>
  <c r="B552" i="5"/>
  <c r="G552" i="5"/>
  <c r="M182" i="5"/>
  <c r="B182" i="5"/>
  <c r="G182" i="5"/>
  <c r="M463" i="5"/>
  <c r="B463" i="5"/>
  <c r="G463" i="5"/>
  <c r="M488" i="5"/>
  <c r="B488" i="5"/>
  <c r="G488" i="5"/>
  <c r="M216" i="5"/>
  <c r="B216" i="5"/>
  <c r="G216" i="5"/>
  <c r="M543" i="5"/>
  <c r="B543" i="5"/>
  <c r="G543" i="5"/>
  <c r="M362" i="5"/>
  <c r="B362" i="5"/>
  <c r="G362" i="5"/>
  <c r="M545" i="5"/>
  <c r="B545" i="5"/>
  <c r="G545" i="5"/>
  <c r="M435" i="5"/>
  <c r="B435" i="5"/>
  <c r="G435" i="5"/>
  <c r="M485" i="5"/>
  <c r="B485" i="5"/>
  <c r="G485" i="5"/>
  <c r="M516" i="5"/>
  <c r="B516" i="5"/>
  <c r="G516" i="5"/>
  <c r="M455" i="5"/>
  <c r="B455" i="5"/>
  <c r="G455" i="5"/>
  <c r="M521" i="5"/>
  <c r="B521" i="5"/>
  <c r="G521" i="5"/>
  <c r="M430" i="5"/>
  <c r="B430" i="5"/>
  <c r="G430" i="5"/>
  <c r="M478" i="5"/>
  <c r="B478" i="5"/>
  <c r="G478" i="5"/>
  <c r="M195" i="5"/>
  <c r="B195" i="5"/>
  <c r="G195" i="5"/>
  <c r="M407" i="5"/>
  <c r="B407" i="5"/>
  <c r="G407" i="5"/>
  <c r="M328" i="5"/>
  <c r="B328" i="5"/>
  <c r="G328" i="5"/>
  <c r="M498" i="5"/>
  <c r="B498" i="5"/>
  <c r="G498" i="5"/>
  <c r="M420" i="5"/>
  <c r="B420" i="5"/>
  <c r="G420" i="5"/>
  <c r="M539" i="5"/>
  <c r="B539" i="5"/>
  <c r="G539" i="5"/>
  <c r="M553" i="5"/>
  <c r="B553" i="5"/>
  <c r="G553" i="5"/>
  <c r="M461" i="5"/>
  <c r="B461" i="5"/>
  <c r="G461" i="5"/>
  <c r="M276" i="5"/>
  <c r="B276" i="5"/>
  <c r="G276" i="5"/>
  <c r="M446" i="5"/>
  <c r="B446" i="5"/>
  <c r="G446" i="5"/>
  <c r="M453" i="5"/>
  <c r="B453" i="5"/>
  <c r="G453" i="5"/>
  <c r="M454" i="5"/>
  <c r="B454" i="5"/>
  <c r="G454" i="5"/>
  <c r="M377" i="5"/>
  <c r="B377" i="5"/>
  <c r="G377" i="5"/>
  <c r="M412" i="5"/>
  <c r="B412" i="5"/>
  <c r="G412" i="5"/>
  <c r="M502" i="5"/>
  <c r="B502" i="5"/>
  <c r="G502" i="5"/>
  <c r="M542" i="5"/>
  <c r="B542" i="5"/>
  <c r="G542" i="5"/>
  <c r="M403" i="5"/>
  <c r="B403" i="5"/>
  <c r="G403" i="5"/>
  <c r="M554" i="5"/>
  <c r="B554" i="5"/>
  <c r="G554" i="5"/>
  <c r="M404" i="5"/>
  <c r="B404" i="5"/>
  <c r="G404" i="5"/>
  <c r="M438" i="5"/>
  <c r="B438" i="5"/>
  <c r="G438" i="5"/>
  <c r="M557" i="5"/>
  <c r="B557" i="5"/>
  <c r="G557" i="5"/>
  <c r="M185" i="5"/>
  <c r="B185" i="5"/>
  <c r="G185" i="5"/>
  <c r="M569" i="5"/>
  <c r="B569" i="5"/>
  <c r="G569" i="5"/>
  <c r="M528" i="5"/>
  <c r="B528" i="5"/>
  <c r="G528" i="5"/>
  <c r="M462" i="5"/>
  <c r="B462" i="5"/>
  <c r="G462" i="5"/>
  <c r="M491" i="5"/>
  <c r="B491" i="5"/>
  <c r="G491" i="5"/>
  <c r="M441" i="5"/>
  <c r="B441" i="5"/>
  <c r="G441" i="5"/>
  <c r="M544" i="5"/>
  <c r="B544" i="5"/>
  <c r="G544" i="5"/>
  <c r="M305" i="5"/>
  <c r="B305" i="5"/>
  <c r="G305" i="5"/>
  <c r="M561" i="5"/>
  <c r="B561" i="5"/>
  <c r="G561" i="5"/>
  <c r="M468" i="5"/>
  <c r="B468" i="5"/>
  <c r="G468" i="5"/>
  <c r="M393" i="5"/>
  <c r="B393" i="5"/>
  <c r="G393" i="5"/>
  <c r="M202" i="5"/>
  <c r="B202" i="5"/>
  <c r="G202" i="5"/>
  <c r="M490" i="5"/>
  <c r="B490" i="5"/>
  <c r="G490" i="5"/>
  <c r="M486" i="5"/>
  <c r="B486" i="5"/>
  <c r="G486" i="5"/>
  <c r="M546" i="5"/>
  <c r="B546" i="5"/>
  <c r="G546" i="5"/>
  <c r="M519" i="5"/>
  <c r="B519" i="5"/>
  <c r="G519" i="5"/>
  <c r="M432" i="5"/>
  <c r="B432" i="5"/>
  <c r="G432" i="5"/>
  <c r="M355" i="5"/>
  <c r="B355" i="5"/>
  <c r="G355" i="5"/>
  <c r="M514" i="5"/>
  <c r="B514" i="5"/>
  <c r="G514" i="5"/>
  <c r="M540" i="5"/>
  <c r="B540" i="5"/>
  <c r="G540" i="5"/>
  <c r="M405" i="5"/>
  <c r="B405" i="5"/>
  <c r="G405" i="5"/>
  <c r="M436" i="5"/>
  <c r="B436" i="5"/>
  <c r="G436" i="5"/>
  <c r="M237" i="5"/>
  <c r="B237" i="5"/>
  <c r="G237" i="5"/>
  <c r="M577" i="5"/>
  <c r="B577" i="5"/>
  <c r="G577" i="5"/>
  <c r="M495" i="5"/>
  <c r="B495" i="5"/>
  <c r="G495" i="5"/>
  <c r="M422" i="5"/>
  <c r="B422" i="5"/>
  <c r="G422" i="5"/>
  <c r="M584" i="5"/>
  <c r="B584" i="5"/>
  <c r="G584" i="5"/>
  <c r="M274" i="5"/>
  <c r="B274" i="5"/>
  <c r="G274" i="5"/>
  <c r="M504" i="5"/>
  <c r="B504" i="5"/>
  <c r="G504" i="5"/>
  <c r="M529" i="5"/>
  <c r="B529" i="5"/>
  <c r="G529" i="5"/>
  <c r="M530" i="5"/>
  <c r="B530" i="5"/>
  <c r="G530" i="5"/>
  <c r="M465" i="5"/>
  <c r="B465" i="5"/>
  <c r="G465" i="5"/>
  <c r="M312" i="5"/>
  <c r="B312" i="5"/>
  <c r="G312" i="5"/>
  <c r="M466" i="5"/>
  <c r="B466" i="5"/>
  <c r="G466" i="5"/>
  <c r="M566" i="5"/>
  <c r="B566" i="5"/>
  <c r="G566" i="5"/>
  <c r="M571" i="5"/>
  <c r="B571" i="5"/>
  <c r="G571" i="5"/>
  <c r="M482" i="5"/>
  <c r="B482" i="5"/>
  <c r="G482" i="5"/>
  <c r="M410" i="5"/>
  <c r="B410" i="5"/>
  <c r="G410" i="5"/>
  <c r="M547" i="5"/>
  <c r="B547" i="5"/>
  <c r="G547" i="5"/>
  <c r="M334" i="5"/>
  <c r="B334" i="5"/>
  <c r="G334" i="5"/>
  <c r="M442" i="5"/>
  <c r="B442" i="5"/>
  <c r="G442" i="5"/>
  <c r="M394" i="5"/>
  <c r="B394" i="5"/>
  <c r="G394" i="5"/>
  <c r="M524" i="5"/>
  <c r="B524" i="5"/>
  <c r="G524" i="5"/>
  <c r="M492" i="5"/>
  <c r="B492" i="5"/>
  <c r="G492" i="5"/>
  <c r="M525" i="5"/>
  <c r="B525" i="5"/>
  <c r="G525" i="5"/>
  <c r="M508" i="5"/>
  <c r="B508" i="5"/>
  <c r="G508" i="5"/>
  <c r="M326" i="5"/>
  <c r="B326" i="5"/>
  <c r="G326" i="5"/>
  <c r="M564" i="5"/>
  <c r="B564" i="5"/>
  <c r="G564" i="5"/>
  <c r="M531" i="5"/>
  <c r="B531" i="5"/>
  <c r="G531" i="5"/>
  <c r="M560" i="5"/>
  <c r="B560" i="5"/>
  <c r="G560" i="5"/>
  <c r="M447" i="5"/>
  <c r="B447" i="5"/>
  <c r="G447" i="5"/>
  <c r="M541" i="5"/>
  <c r="B541" i="5"/>
  <c r="G541" i="5"/>
  <c r="M558" i="5"/>
  <c r="B558" i="5"/>
  <c r="G558" i="5"/>
  <c r="M548" i="5"/>
  <c r="B548" i="5"/>
  <c r="G548" i="5"/>
  <c r="M523" i="5"/>
  <c r="B523" i="5"/>
  <c r="G523" i="5"/>
  <c r="M310" i="5"/>
  <c r="B310" i="5"/>
  <c r="G310" i="5"/>
  <c r="M549" i="5"/>
  <c r="B549" i="5"/>
  <c r="G549" i="5"/>
  <c r="M532" i="5"/>
  <c r="B532" i="5"/>
  <c r="G532" i="5"/>
  <c r="M533" i="5"/>
  <c r="B533" i="5"/>
  <c r="G533" i="5"/>
  <c r="M395" i="5"/>
  <c r="B395" i="5"/>
  <c r="G395" i="5"/>
  <c r="M510" i="5"/>
  <c r="B510" i="5"/>
  <c r="G510" i="5"/>
  <c r="M423" i="5"/>
  <c r="B423" i="5"/>
  <c r="G423" i="5"/>
  <c r="M559" i="5"/>
  <c r="B559" i="5"/>
  <c r="G559" i="5"/>
  <c r="M424" i="5"/>
  <c r="B424" i="5"/>
  <c r="G424" i="5"/>
  <c r="M349" i="5"/>
  <c r="B349" i="5"/>
  <c r="G349" i="5"/>
  <c r="M425" i="5"/>
  <c r="B425" i="5"/>
  <c r="G425" i="5"/>
  <c r="M522" i="5"/>
  <c r="B522" i="5"/>
  <c r="G522" i="5"/>
  <c r="M562" i="5"/>
  <c r="B562" i="5"/>
  <c r="G562" i="5"/>
  <c r="M513" i="5"/>
  <c r="B513" i="5"/>
  <c r="G513" i="5"/>
  <c r="M340" i="5"/>
  <c r="B340" i="5"/>
  <c r="G340" i="5"/>
  <c r="M341" i="5"/>
  <c r="B341" i="5"/>
  <c r="G341" i="5"/>
  <c r="M563" i="5"/>
  <c r="B563" i="5"/>
  <c r="G563" i="5"/>
  <c r="M489" i="5"/>
  <c r="B489" i="5"/>
  <c r="G489" i="5"/>
  <c r="M501" i="5"/>
  <c r="B501" i="5"/>
  <c r="G501" i="5"/>
  <c r="M585" i="5"/>
  <c r="B585" i="5"/>
  <c r="G585" i="5"/>
  <c r="M572" i="5"/>
  <c r="B572" i="5"/>
  <c r="G572" i="5"/>
  <c r="M511" i="5"/>
  <c r="B511" i="5"/>
  <c r="G511" i="5"/>
  <c r="M396" i="5"/>
  <c r="B396" i="5"/>
  <c r="G396" i="5"/>
  <c r="M497" i="5"/>
  <c r="B497" i="5"/>
  <c r="G497" i="5"/>
  <c r="M437" i="5"/>
  <c r="B437" i="5"/>
  <c r="G437" i="5"/>
  <c r="M582" i="5"/>
  <c r="B582" i="5"/>
  <c r="G582" i="5"/>
  <c r="M551" i="5"/>
  <c r="B551" i="5"/>
  <c r="G551" i="5"/>
  <c r="M520" i="5"/>
  <c r="B520" i="5"/>
  <c r="G520" i="5"/>
  <c r="M578" i="5"/>
  <c r="B578" i="5"/>
  <c r="G578" i="5"/>
  <c r="M487" i="5"/>
  <c r="B487" i="5"/>
  <c r="G487" i="5"/>
  <c r="M534" i="5"/>
  <c r="B534" i="5"/>
  <c r="G534" i="5"/>
  <c r="M318" i="5"/>
  <c r="B318" i="5"/>
  <c r="G318" i="5"/>
  <c r="M583" i="5"/>
  <c r="B583" i="5"/>
  <c r="G583" i="5"/>
  <c r="M535" i="5"/>
  <c r="B535" i="5"/>
  <c r="G535" i="5"/>
  <c r="M588" i="5"/>
  <c r="B588" i="5"/>
  <c r="G588" i="5"/>
  <c r="M515" i="5"/>
  <c r="B515" i="5"/>
  <c r="G515" i="5"/>
  <c r="M567" i="5"/>
  <c r="B567" i="5"/>
  <c r="G567" i="5"/>
  <c r="M591" i="5"/>
  <c r="B591" i="5"/>
  <c r="G591" i="5"/>
  <c r="M565" i="5"/>
  <c r="B565" i="5"/>
  <c r="G565" i="5"/>
  <c r="M556" i="5"/>
  <c r="B556" i="5"/>
  <c r="G556" i="5"/>
  <c r="M570" i="5"/>
  <c r="B570" i="5"/>
  <c r="G570" i="5"/>
  <c r="M550" i="5"/>
  <c r="B550" i="5"/>
  <c r="G550" i="5"/>
  <c r="M474" i="5"/>
  <c r="B474" i="5"/>
  <c r="G474" i="5"/>
  <c r="M586" i="5"/>
  <c r="B586" i="5"/>
  <c r="G586" i="5"/>
  <c r="M536" i="5"/>
  <c r="B536" i="5"/>
  <c r="G536" i="5"/>
  <c r="M593" i="5"/>
  <c r="B593" i="5"/>
  <c r="G593" i="5"/>
  <c r="M581" i="5"/>
  <c r="B581" i="5"/>
  <c r="G581" i="5"/>
  <c r="M579" i="5"/>
  <c r="B579" i="5"/>
  <c r="G579" i="5"/>
  <c r="M580" i="5"/>
  <c r="B580" i="5"/>
  <c r="G580" i="5"/>
  <c r="M590" i="5"/>
  <c r="B590" i="5"/>
  <c r="G590" i="5"/>
  <c r="M568" i="5"/>
  <c r="B568" i="5"/>
  <c r="G568" i="5"/>
  <c r="M573" i="5"/>
  <c r="B573" i="5"/>
  <c r="G573" i="5"/>
  <c r="M574" i="5"/>
  <c r="B574" i="5"/>
  <c r="G574" i="5"/>
  <c r="M575" i="5"/>
  <c r="B575" i="5"/>
  <c r="G575" i="5"/>
  <c r="M592" i="5"/>
  <c r="B592" i="5"/>
  <c r="G592" i="5"/>
  <c r="M594" i="5"/>
  <c r="B594" i="5"/>
  <c r="G594" i="5"/>
  <c r="M587" i="5"/>
  <c r="B587" i="5"/>
  <c r="G587" i="5"/>
  <c r="M596" i="5"/>
  <c r="B596" i="5"/>
  <c r="G596" i="5"/>
  <c r="M595" i="5"/>
  <c r="B595" i="5"/>
  <c r="G595" i="5"/>
  <c r="M597" i="5"/>
  <c r="B597" i="5"/>
  <c r="G597" i="5"/>
  <c r="M589" i="5"/>
  <c r="B589" i="5"/>
  <c r="G589" i="5"/>
  <c r="M576" i="5"/>
  <c r="B576" i="5"/>
  <c r="G576" i="5"/>
  <c r="M537" i="5"/>
  <c r="B537" i="5"/>
  <c r="G537" i="5"/>
  <c r="M598" i="5"/>
  <c r="B598" i="5"/>
  <c r="G598" i="5"/>
  <c r="M601" i="5"/>
  <c r="B601" i="5"/>
  <c r="G601" i="5"/>
  <c r="M619" i="5"/>
  <c r="B619" i="5"/>
  <c r="G619" i="5"/>
  <c r="M603" i="5"/>
  <c r="B603" i="5"/>
  <c r="G603" i="5"/>
  <c r="M604" i="5"/>
  <c r="B604" i="5"/>
  <c r="G604" i="5"/>
  <c r="M606" i="5"/>
  <c r="B606" i="5"/>
  <c r="G606" i="5"/>
  <c r="M623" i="5"/>
  <c r="B623" i="5"/>
  <c r="G623" i="5"/>
  <c r="M609" i="5"/>
  <c r="B609" i="5"/>
  <c r="G609" i="5"/>
  <c r="M610" i="5"/>
  <c r="B610" i="5"/>
  <c r="G610" i="5"/>
  <c r="M624" i="5"/>
  <c r="B624" i="5"/>
  <c r="G624" i="5"/>
  <c r="M600" i="5"/>
  <c r="B600" i="5"/>
  <c r="G600" i="5"/>
  <c r="M607" i="5"/>
  <c r="B607" i="5"/>
  <c r="G607" i="5"/>
  <c r="M622" i="5"/>
  <c r="B622" i="5"/>
  <c r="G622" i="5"/>
  <c r="M608" i="5"/>
  <c r="B608" i="5"/>
  <c r="G608" i="5"/>
  <c r="M611" i="5"/>
  <c r="B611" i="5"/>
  <c r="G611" i="5"/>
  <c r="M625" i="5"/>
  <c r="B625" i="5"/>
  <c r="G625" i="5"/>
  <c r="M612" i="5"/>
  <c r="B612" i="5"/>
  <c r="G612" i="5"/>
  <c r="M605" i="5"/>
  <c r="B605" i="5"/>
  <c r="G605" i="5"/>
  <c r="M616" i="5"/>
  <c r="B616" i="5"/>
  <c r="G616" i="5"/>
  <c r="M615" i="5"/>
  <c r="B615" i="5"/>
  <c r="G615" i="5"/>
  <c r="M620" i="5"/>
  <c r="B620" i="5"/>
  <c r="G620" i="5"/>
  <c r="M613" i="5"/>
  <c r="B613" i="5"/>
  <c r="G613" i="5"/>
  <c r="M621" i="5"/>
  <c r="B621" i="5"/>
  <c r="G621" i="5"/>
  <c r="M599" i="5"/>
  <c r="B599" i="5"/>
  <c r="G599" i="5"/>
  <c r="M602" i="5"/>
  <c r="B602" i="5"/>
  <c r="G602" i="5"/>
  <c r="M617" i="5"/>
  <c r="B617" i="5"/>
  <c r="G617" i="5"/>
  <c r="M614" i="5"/>
  <c r="B614" i="5"/>
  <c r="G614" i="5"/>
  <c r="M618" i="5"/>
  <c r="B618" i="5"/>
  <c r="G618" i="5"/>
  <c r="M626" i="5"/>
  <c r="B626" i="5"/>
  <c r="G626" i="5"/>
  <c r="M2" i="5"/>
  <c r="B2" i="5"/>
  <c r="G2" i="5"/>
  <c r="E3" i="5"/>
  <c r="E5" i="5"/>
  <c r="E4" i="5"/>
  <c r="E6" i="5"/>
  <c r="E7" i="5"/>
  <c r="E8" i="5"/>
  <c r="E11" i="5"/>
  <c r="E9" i="5"/>
  <c r="E12" i="5"/>
  <c r="E13" i="5"/>
  <c r="E15" i="5"/>
  <c r="E16" i="5"/>
  <c r="E18" i="5"/>
  <c r="E19" i="5"/>
  <c r="E20" i="5"/>
  <c r="E21" i="5"/>
  <c r="E22" i="5"/>
  <c r="E26" i="5"/>
  <c r="E25" i="5"/>
  <c r="E30" i="5"/>
  <c r="E28" i="5"/>
  <c r="E33" i="5"/>
  <c r="E34" i="5"/>
  <c r="E31" i="5"/>
  <c r="E37" i="5"/>
  <c r="E36" i="5"/>
  <c r="E35" i="5"/>
  <c r="E41" i="5"/>
  <c r="E43" i="5"/>
  <c r="E38" i="5"/>
  <c r="E40" i="5"/>
  <c r="E42" i="5"/>
  <c r="E45" i="5"/>
  <c r="E46" i="5"/>
  <c r="E48" i="5"/>
  <c r="E47" i="5"/>
  <c r="E49" i="5"/>
  <c r="E51" i="5"/>
  <c r="E50" i="5"/>
  <c r="E52" i="5"/>
  <c r="E56" i="5"/>
  <c r="E55" i="5"/>
  <c r="E58" i="5"/>
  <c r="E59" i="5"/>
  <c r="E57" i="5"/>
  <c r="E63" i="5"/>
  <c r="E61" i="5"/>
  <c r="E64" i="5"/>
  <c r="E68" i="5"/>
  <c r="E67" i="5"/>
  <c r="E71" i="5"/>
  <c r="E69" i="5"/>
  <c r="E70" i="5"/>
  <c r="E75" i="5"/>
  <c r="E76" i="5"/>
  <c r="E78" i="5"/>
  <c r="E79" i="5"/>
  <c r="E80" i="5"/>
  <c r="E81" i="5"/>
  <c r="E82" i="5"/>
  <c r="E85" i="5"/>
  <c r="E87" i="5"/>
  <c r="E88" i="5"/>
  <c r="E91" i="5"/>
  <c r="E90" i="5"/>
  <c r="E94" i="5"/>
  <c r="E96" i="5"/>
  <c r="E101" i="5"/>
  <c r="E132" i="5"/>
  <c r="E135" i="5"/>
  <c r="E122" i="5"/>
  <c r="E146" i="5"/>
  <c r="E103" i="5"/>
  <c r="E109" i="5"/>
  <c r="E141" i="5"/>
  <c r="E142" i="5"/>
  <c r="E137" i="5"/>
  <c r="E119" i="5"/>
  <c r="E161" i="5"/>
  <c r="E133" i="5"/>
  <c r="E144" i="5"/>
  <c r="E149" i="5"/>
  <c r="E124" i="5"/>
  <c r="E156" i="5"/>
  <c r="E158" i="5"/>
  <c r="E166" i="5"/>
  <c r="E125" i="5"/>
  <c r="E138" i="5"/>
  <c r="E165" i="5"/>
  <c r="E106" i="5"/>
  <c r="E98" i="5"/>
  <c r="E102" i="5"/>
  <c r="E107" i="5"/>
  <c r="E116" i="5"/>
  <c r="E123" i="5"/>
  <c r="E104" i="5"/>
  <c r="E110" i="5"/>
  <c r="E131" i="5"/>
  <c r="E130" i="5"/>
  <c r="E111" i="5"/>
  <c r="E127" i="5"/>
  <c r="E145" i="5"/>
  <c r="E112" i="5"/>
  <c r="E139" i="5"/>
  <c r="E148" i="5"/>
  <c r="E163" i="5"/>
  <c r="E129" i="5"/>
  <c r="E120" i="5"/>
  <c r="E128" i="5"/>
  <c r="E167" i="5"/>
  <c r="E114" i="5"/>
  <c r="E150" i="5"/>
  <c r="E147" i="5"/>
  <c r="E153" i="5"/>
  <c r="E159" i="5"/>
  <c r="E117" i="5"/>
  <c r="E152" i="5"/>
  <c r="E164" i="5"/>
  <c r="E113" i="5"/>
  <c r="E168" i="5"/>
  <c r="E126" i="5"/>
  <c r="E160" i="5"/>
  <c r="E162" i="5"/>
  <c r="E169" i="5"/>
  <c r="E157" i="5"/>
  <c r="E136" i="5"/>
  <c r="E151" i="5"/>
  <c r="E121" i="5"/>
  <c r="E143" i="5"/>
  <c r="E115" i="5"/>
  <c r="E140" i="5"/>
  <c r="E154" i="5"/>
  <c r="E105" i="5"/>
  <c r="E170" i="5"/>
  <c r="E155" i="5"/>
  <c r="E99" i="5"/>
  <c r="E134" i="5"/>
  <c r="E118" i="5"/>
  <c r="E100" i="5"/>
  <c r="E108" i="5"/>
  <c r="E97" i="5"/>
  <c r="E171" i="5"/>
  <c r="E95" i="5"/>
  <c r="E93" i="5"/>
  <c r="E92" i="5"/>
  <c r="E83" i="5"/>
  <c r="E86" i="5"/>
  <c r="E77" i="5"/>
  <c r="E74" i="5"/>
  <c r="E84" i="5"/>
  <c r="E53" i="5"/>
  <c r="E65" i="5"/>
  <c r="E62" i="5"/>
  <c r="E60" i="5"/>
  <c r="E89" i="5"/>
  <c r="E66" i="5"/>
  <c r="E54" i="5"/>
  <c r="E32" i="5"/>
  <c r="E39" i="5"/>
  <c r="E73" i="5"/>
  <c r="E27" i="5"/>
  <c r="E23" i="5"/>
  <c r="E29" i="5"/>
  <c r="E14" i="5"/>
  <c r="E17" i="5"/>
  <c r="E44" i="5"/>
  <c r="E10" i="5"/>
  <c r="E24" i="5"/>
  <c r="E72" i="5"/>
  <c r="E229" i="5"/>
  <c r="E233" i="5"/>
  <c r="E199" i="5"/>
  <c r="E241" i="5"/>
  <c r="E266" i="5"/>
  <c r="E234" i="5"/>
  <c r="E506" i="5"/>
  <c r="E320" i="5"/>
  <c r="E230" i="5"/>
  <c r="E307" i="5"/>
  <c r="E180" i="5"/>
  <c r="E327" i="5"/>
  <c r="E213" i="5"/>
  <c r="E314" i="5"/>
  <c r="E259" i="5"/>
  <c r="E184" i="5"/>
  <c r="E277" i="5"/>
  <c r="E347" i="5"/>
  <c r="E174" i="5"/>
  <c r="E176" i="5"/>
  <c r="E201" i="5"/>
  <c r="E190" i="5"/>
  <c r="E172" i="5"/>
  <c r="E173" i="5"/>
  <c r="E188" i="5"/>
  <c r="E209" i="5"/>
  <c r="E186" i="5"/>
  <c r="E226" i="5"/>
  <c r="E212" i="5"/>
  <c r="E217" i="5"/>
  <c r="E196" i="5"/>
  <c r="E189" i="5"/>
  <c r="E225" i="5"/>
  <c r="E194" i="5"/>
  <c r="E200" i="5"/>
  <c r="E245" i="5"/>
  <c r="E228" i="5"/>
  <c r="E250" i="5"/>
  <c r="E198" i="5"/>
  <c r="E231" i="5"/>
  <c r="E251" i="5"/>
  <c r="E208" i="5"/>
  <c r="E246" i="5"/>
  <c r="E240" i="5"/>
  <c r="E175" i="5"/>
  <c r="E197" i="5"/>
  <c r="E270" i="5"/>
  <c r="E265" i="5"/>
  <c r="E238" i="5"/>
  <c r="E280" i="5"/>
  <c r="E242" i="5"/>
  <c r="E179" i="5"/>
  <c r="E298" i="5"/>
  <c r="E252" i="5"/>
  <c r="E236" i="5"/>
  <c r="E206" i="5"/>
  <c r="E248" i="5"/>
  <c r="E264" i="5"/>
  <c r="E181" i="5"/>
  <c r="E295" i="5"/>
  <c r="E214" i="5"/>
  <c r="E177" i="5"/>
  <c r="E178" i="5"/>
  <c r="E224" i="5"/>
  <c r="E311" i="5"/>
  <c r="E268" i="5"/>
  <c r="E331" i="5"/>
  <c r="E302" i="5"/>
  <c r="E222" i="5"/>
  <c r="E211" i="5"/>
  <c r="E244" i="5"/>
  <c r="E291" i="5"/>
  <c r="E235" i="5"/>
  <c r="E253" i="5"/>
  <c r="E275" i="5"/>
  <c r="E258" i="5"/>
  <c r="E191" i="5"/>
  <c r="E262" i="5"/>
  <c r="E315" i="5"/>
  <c r="E300" i="5"/>
  <c r="E321" i="5"/>
  <c r="E204" i="5"/>
  <c r="E239" i="5"/>
  <c r="E296" i="5"/>
  <c r="E255" i="5"/>
  <c r="E218" i="5"/>
  <c r="E193" i="5"/>
  <c r="E351" i="5"/>
  <c r="E282" i="5"/>
  <c r="E220" i="5"/>
  <c r="E367" i="5"/>
  <c r="E267" i="5"/>
  <c r="E232" i="5"/>
  <c r="E301" i="5"/>
  <c r="E205" i="5"/>
  <c r="E297" i="5"/>
  <c r="E303" i="5"/>
  <c r="E271" i="5"/>
  <c r="E192" i="5"/>
  <c r="E286" i="5"/>
  <c r="E243" i="5"/>
  <c r="E336" i="5"/>
  <c r="E345" i="5"/>
  <c r="E330" i="5"/>
  <c r="E324" i="5"/>
  <c r="E346" i="5"/>
  <c r="E279" i="5"/>
  <c r="E207" i="5"/>
  <c r="E215" i="5"/>
  <c r="E285" i="5"/>
  <c r="E358" i="5"/>
  <c r="E203" i="5"/>
  <c r="E313" i="5"/>
  <c r="E294" i="5"/>
  <c r="E329" i="5"/>
  <c r="E256" i="5"/>
  <c r="E257" i="5"/>
  <c r="E389" i="5"/>
  <c r="E322" i="5"/>
  <c r="E379" i="5"/>
  <c r="E249" i="5"/>
  <c r="E384" i="5"/>
  <c r="E350" i="5"/>
  <c r="E388" i="5"/>
  <c r="E272" i="5"/>
  <c r="E383" i="5"/>
  <c r="E306" i="5"/>
  <c r="E261" i="5"/>
  <c r="E363" i="5"/>
  <c r="E316" i="5"/>
  <c r="E219" i="5"/>
  <c r="E382" i="5"/>
  <c r="E378" i="5"/>
  <c r="E332" i="5"/>
  <c r="E370" i="5"/>
  <c r="E376" i="5"/>
  <c r="E187" i="5"/>
  <c r="E260" i="5"/>
  <c r="E353" i="5"/>
  <c r="E308" i="5"/>
  <c r="E323" i="5"/>
  <c r="E381" i="5"/>
  <c r="E338" i="5"/>
  <c r="E460" i="5"/>
  <c r="E344" i="5"/>
  <c r="E335" i="5"/>
  <c r="E309" i="5"/>
  <c r="E397" i="5"/>
  <c r="E456" i="5"/>
  <c r="E439" i="5"/>
  <c r="E417" i="5"/>
  <c r="E339" i="5"/>
  <c r="E254" i="5"/>
  <c r="E337" i="5"/>
  <c r="E356" i="5"/>
  <c r="E319" i="5"/>
  <c r="E293" i="5"/>
  <c r="E375" i="5"/>
  <c r="E183" i="5"/>
  <c r="E299" i="5"/>
  <c r="E360" i="5"/>
  <c r="E457" i="5"/>
  <c r="E364" i="5"/>
  <c r="E354" i="5"/>
  <c r="E434" i="5"/>
  <c r="E359" i="5"/>
  <c r="E411" i="5"/>
  <c r="E464" i="5"/>
  <c r="E284" i="5"/>
  <c r="E357" i="5"/>
  <c r="E247" i="5"/>
  <c r="E263" i="5"/>
  <c r="E348" i="5"/>
  <c r="E317" i="5"/>
  <c r="E223" i="5"/>
  <c r="E433" i="5"/>
  <c r="E289" i="5"/>
  <c r="E444" i="5"/>
  <c r="E409" i="5"/>
  <c r="E477" i="5"/>
  <c r="E278" i="5"/>
  <c r="E288" i="5"/>
  <c r="E459" i="5"/>
  <c r="E493" i="5"/>
  <c r="E414" i="5"/>
  <c r="E373" i="5"/>
  <c r="E406" i="5"/>
  <c r="E390" i="5"/>
  <c r="E290" i="5"/>
  <c r="E281" i="5"/>
  <c r="E304" i="5"/>
  <c r="E227" i="5"/>
  <c r="E451" i="5"/>
  <c r="E352" i="5"/>
  <c r="E448" i="5"/>
  <c r="E366" i="5"/>
  <c r="E469" i="5"/>
  <c r="E503" i="5"/>
  <c r="E445" i="5"/>
  <c r="E450" i="5"/>
  <c r="E380" i="5"/>
  <c r="E500" i="5"/>
  <c r="E400" i="5"/>
  <c r="E429" i="5"/>
  <c r="E431" i="5"/>
  <c r="E427" i="5"/>
  <c r="E333" i="5"/>
  <c r="E387" i="5"/>
  <c r="E505" i="5"/>
  <c r="E401" i="5"/>
  <c r="E402" i="5"/>
  <c r="E374" i="5"/>
  <c r="E518" i="5"/>
  <c r="E408" i="5"/>
  <c r="E269" i="5"/>
  <c r="E372" i="5"/>
  <c r="E449" i="5"/>
  <c r="E365" i="5"/>
  <c r="E371" i="5"/>
  <c r="E494" i="5"/>
  <c r="E471" i="5"/>
  <c r="E413" i="5"/>
  <c r="E292" i="5"/>
  <c r="E386" i="5"/>
  <c r="E467" i="5"/>
  <c r="E391" i="5"/>
  <c r="E470" i="5"/>
  <c r="E369" i="5"/>
  <c r="E517" i="5"/>
  <c r="E426" i="5"/>
  <c r="E418" i="5"/>
  <c r="E419" i="5"/>
  <c r="E385" i="5"/>
  <c r="E440" i="5"/>
  <c r="E496" i="5"/>
  <c r="E475" i="5"/>
  <c r="E368" i="5"/>
  <c r="E499" i="5"/>
  <c r="E342" i="5"/>
  <c r="E452" i="5"/>
  <c r="E512" i="5"/>
  <c r="E509" i="5"/>
  <c r="E538" i="5"/>
  <c r="E421" i="5"/>
  <c r="E361" i="5"/>
  <c r="E483" i="5"/>
  <c r="E507" i="5"/>
  <c r="E484" i="5"/>
  <c r="E527" i="5"/>
  <c r="E415" i="5"/>
  <c r="E416" i="5"/>
  <c r="E480" i="5"/>
  <c r="E473" i="5"/>
  <c r="E555" i="5"/>
  <c r="E283" i="5"/>
  <c r="E325" i="5"/>
  <c r="E398" i="5"/>
  <c r="E443" i="5"/>
  <c r="E399" i="5"/>
  <c r="E428" i="5"/>
  <c r="E210" i="5"/>
  <c r="E481" i="5"/>
  <c r="E526" i="5"/>
  <c r="E287" i="5"/>
  <c r="E343" i="5"/>
  <c r="E476" i="5"/>
  <c r="E273" i="5"/>
  <c r="E392" i="5"/>
  <c r="E221" i="5"/>
  <c r="E472" i="5"/>
  <c r="E458" i="5"/>
  <c r="E479" i="5"/>
  <c r="E552" i="5"/>
  <c r="E182" i="5"/>
  <c r="E463" i="5"/>
  <c r="E488" i="5"/>
  <c r="E216" i="5"/>
  <c r="E543" i="5"/>
  <c r="E362" i="5"/>
  <c r="E545" i="5"/>
  <c r="E435" i="5"/>
  <c r="E485" i="5"/>
  <c r="E516" i="5"/>
  <c r="E455" i="5"/>
  <c r="E521" i="5"/>
  <c r="E430" i="5"/>
  <c r="E478" i="5"/>
  <c r="E195" i="5"/>
  <c r="E407" i="5"/>
  <c r="E328" i="5"/>
  <c r="E498" i="5"/>
  <c r="E420" i="5"/>
  <c r="E539" i="5"/>
  <c r="E553" i="5"/>
  <c r="E461" i="5"/>
  <c r="E276" i="5"/>
  <c r="E446" i="5"/>
  <c r="E453" i="5"/>
  <c r="E454" i="5"/>
  <c r="E377" i="5"/>
  <c r="E412" i="5"/>
  <c r="E502" i="5"/>
  <c r="E542" i="5"/>
  <c r="E403" i="5"/>
  <c r="E554" i="5"/>
  <c r="E404" i="5"/>
  <c r="E438" i="5"/>
  <c r="E557" i="5"/>
  <c r="E185" i="5"/>
  <c r="E569" i="5"/>
  <c r="E528" i="5"/>
  <c r="E462" i="5"/>
  <c r="E491" i="5"/>
  <c r="E441" i="5"/>
  <c r="E544" i="5"/>
  <c r="E305" i="5"/>
  <c r="E561" i="5"/>
  <c r="E468" i="5"/>
  <c r="E393" i="5"/>
  <c r="E202" i="5"/>
  <c r="E490" i="5"/>
  <c r="E486" i="5"/>
  <c r="E546" i="5"/>
  <c r="E519" i="5"/>
  <c r="E432" i="5"/>
  <c r="E355" i="5"/>
  <c r="E514" i="5"/>
  <c r="E540" i="5"/>
  <c r="E405" i="5"/>
  <c r="E436" i="5"/>
  <c r="E237" i="5"/>
  <c r="E577" i="5"/>
  <c r="E495" i="5"/>
  <c r="E422" i="5"/>
  <c r="E584" i="5"/>
  <c r="E274" i="5"/>
  <c r="E504" i="5"/>
  <c r="E529" i="5"/>
  <c r="E530" i="5"/>
  <c r="E465" i="5"/>
  <c r="E312" i="5"/>
  <c r="E466" i="5"/>
  <c r="E566" i="5"/>
  <c r="E571" i="5"/>
  <c r="E482" i="5"/>
  <c r="E410" i="5"/>
  <c r="E547" i="5"/>
  <c r="E334" i="5"/>
  <c r="E442" i="5"/>
  <c r="E394" i="5"/>
  <c r="E524" i="5"/>
  <c r="E492" i="5"/>
  <c r="E525" i="5"/>
  <c r="E508" i="5"/>
  <c r="E326" i="5"/>
  <c r="E564" i="5"/>
  <c r="E531" i="5"/>
  <c r="E560" i="5"/>
  <c r="E447" i="5"/>
  <c r="E541" i="5"/>
  <c r="E558" i="5"/>
  <c r="E548" i="5"/>
  <c r="E523" i="5"/>
  <c r="E310" i="5"/>
  <c r="E549" i="5"/>
  <c r="E532" i="5"/>
  <c r="E533" i="5"/>
  <c r="E395" i="5"/>
  <c r="E510" i="5"/>
  <c r="E423" i="5"/>
  <c r="E559" i="5"/>
  <c r="E424" i="5"/>
  <c r="E349" i="5"/>
  <c r="E425" i="5"/>
  <c r="E522" i="5"/>
  <c r="E562" i="5"/>
  <c r="E513" i="5"/>
  <c r="E340" i="5"/>
  <c r="E341" i="5"/>
  <c r="E563" i="5"/>
  <c r="E489" i="5"/>
  <c r="E501" i="5"/>
  <c r="E585" i="5"/>
  <c r="E572" i="5"/>
  <c r="E511" i="5"/>
  <c r="E396" i="5"/>
  <c r="E497" i="5"/>
  <c r="E437" i="5"/>
  <c r="E582" i="5"/>
  <c r="E551" i="5"/>
  <c r="E520" i="5"/>
  <c r="E578" i="5"/>
  <c r="E487" i="5"/>
  <c r="E534" i="5"/>
  <c r="E318" i="5"/>
  <c r="E583" i="5"/>
  <c r="E535" i="5"/>
  <c r="E588" i="5"/>
  <c r="E515" i="5"/>
  <c r="E567" i="5"/>
  <c r="E591" i="5"/>
  <c r="E565" i="5"/>
  <c r="E556" i="5"/>
  <c r="E570" i="5"/>
  <c r="E550" i="5"/>
  <c r="E474" i="5"/>
  <c r="E586" i="5"/>
  <c r="E536" i="5"/>
  <c r="E593" i="5"/>
  <c r="E581" i="5"/>
  <c r="E579" i="5"/>
  <c r="E580" i="5"/>
  <c r="E590" i="5"/>
  <c r="E568" i="5"/>
  <c r="E573" i="5"/>
  <c r="E574" i="5"/>
  <c r="E575" i="5"/>
  <c r="E592" i="5"/>
  <c r="E594" i="5"/>
  <c r="E587" i="5"/>
  <c r="E596" i="5"/>
  <c r="E595" i="5"/>
  <c r="E597" i="5"/>
  <c r="E589" i="5"/>
  <c r="E576" i="5"/>
  <c r="E537" i="5"/>
  <c r="E598" i="5"/>
  <c r="E601" i="5"/>
  <c r="E619" i="5"/>
  <c r="E603" i="5"/>
  <c r="E604" i="5"/>
  <c r="E606" i="5"/>
  <c r="E623" i="5"/>
  <c r="E609" i="5"/>
  <c r="E610" i="5"/>
  <c r="E624" i="5"/>
  <c r="E600" i="5"/>
  <c r="E607" i="5"/>
  <c r="E622" i="5"/>
  <c r="E608" i="5"/>
  <c r="E611" i="5"/>
  <c r="E625" i="5"/>
  <c r="E612" i="5"/>
  <c r="E605" i="5"/>
  <c r="E616" i="5"/>
  <c r="E615" i="5"/>
  <c r="E620" i="5"/>
  <c r="E613" i="5"/>
  <c r="E621" i="5"/>
  <c r="E599" i="5"/>
  <c r="E602" i="5"/>
  <c r="E617" i="5"/>
  <c r="E614" i="5"/>
  <c r="E618" i="5"/>
  <c r="E626" i="5"/>
  <c r="E2" i="5"/>
  <c r="D3" i="5"/>
  <c r="D5" i="5"/>
  <c r="D4" i="5"/>
  <c r="D6" i="5"/>
  <c r="D7" i="5"/>
  <c r="D8" i="5"/>
  <c r="D11" i="5"/>
  <c r="D9" i="5"/>
  <c r="D12" i="5"/>
  <c r="D13" i="5"/>
  <c r="D15" i="5"/>
  <c r="D16" i="5"/>
  <c r="D18" i="5"/>
  <c r="D19" i="5"/>
  <c r="D20" i="5"/>
  <c r="D21" i="5"/>
  <c r="D22" i="5"/>
  <c r="D26" i="5"/>
  <c r="D25" i="5"/>
  <c r="D30" i="5"/>
  <c r="D28" i="5"/>
  <c r="D33" i="5"/>
  <c r="D34" i="5"/>
  <c r="D31" i="5"/>
  <c r="D37" i="5"/>
  <c r="D36" i="5"/>
  <c r="D35" i="5"/>
  <c r="D41" i="5"/>
  <c r="D43" i="5"/>
  <c r="D38" i="5"/>
  <c r="D40" i="5"/>
  <c r="D42" i="5"/>
  <c r="D45" i="5"/>
  <c r="D46" i="5"/>
  <c r="D48" i="5"/>
  <c r="D47" i="5"/>
  <c r="D49" i="5"/>
  <c r="D51" i="5"/>
  <c r="D50" i="5"/>
  <c r="D52" i="5"/>
  <c r="D56" i="5"/>
  <c r="D55" i="5"/>
  <c r="D58" i="5"/>
  <c r="D59" i="5"/>
  <c r="D57" i="5"/>
  <c r="D63" i="5"/>
  <c r="D61" i="5"/>
  <c r="D64" i="5"/>
  <c r="D68" i="5"/>
  <c r="D67" i="5"/>
  <c r="D71" i="5"/>
  <c r="D69" i="5"/>
  <c r="D70" i="5"/>
  <c r="D75" i="5"/>
  <c r="D76" i="5"/>
  <c r="D78" i="5"/>
  <c r="D79" i="5"/>
  <c r="D80" i="5"/>
  <c r="D81" i="5"/>
  <c r="D82" i="5"/>
  <c r="D85" i="5"/>
  <c r="D87" i="5"/>
  <c r="D88" i="5"/>
  <c r="D91" i="5"/>
  <c r="D90" i="5"/>
  <c r="D94" i="5"/>
  <c r="D96" i="5"/>
  <c r="D101" i="5"/>
  <c r="D132" i="5"/>
  <c r="D135" i="5"/>
  <c r="D122" i="5"/>
  <c r="D146" i="5"/>
  <c r="D103" i="5"/>
  <c r="D109" i="5"/>
  <c r="D141" i="5"/>
  <c r="D142" i="5"/>
  <c r="D137" i="5"/>
  <c r="D119" i="5"/>
  <c r="D161" i="5"/>
  <c r="D133" i="5"/>
  <c r="D144" i="5"/>
  <c r="D149" i="5"/>
  <c r="D124" i="5"/>
  <c r="D156" i="5"/>
  <c r="D158" i="5"/>
  <c r="D166" i="5"/>
  <c r="D125" i="5"/>
  <c r="D138" i="5"/>
  <c r="D165" i="5"/>
  <c r="D106" i="5"/>
  <c r="D98" i="5"/>
  <c r="D102" i="5"/>
  <c r="D107" i="5"/>
  <c r="D116" i="5"/>
  <c r="D123" i="5"/>
  <c r="D104" i="5"/>
  <c r="D110" i="5"/>
  <c r="D131" i="5"/>
  <c r="D130" i="5"/>
  <c r="D111" i="5"/>
  <c r="D127" i="5"/>
  <c r="D145" i="5"/>
  <c r="D112" i="5"/>
  <c r="D139" i="5"/>
  <c r="D148" i="5"/>
  <c r="D163" i="5"/>
  <c r="D129" i="5"/>
  <c r="D120" i="5"/>
  <c r="D128" i="5"/>
  <c r="D167" i="5"/>
  <c r="D114" i="5"/>
  <c r="D150" i="5"/>
  <c r="D147" i="5"/>
  <c r="D153" i="5"/>
  <c r="D159" i="5"/>
  <c r="D117" i="5"/>
  <c r="D152" i="5"/>
  <c r="D164" i="5"/>
  <c r="D113" i="5"/>
  <c r="D168" i="5"/>
  <c r="D126" i="5"/>
  <c r="D160" i="5"/>
  <c r="D162" i="5"/>
  <c r="D169" i="5"/>
  <c r="D157" i="5"/>
  <c r="D136" i="5"/>
  <c r="D151" i="5"/>
  <c r="D121" i="5"/>
  <c r="D143" i="5"/>
  <c r="D115" i="5"/>
  <c r="D140" i="5"/>
  <c r="D154" i="5"/>
  <c r="D105" i="5"/>
  <c r="D170" i="5"/>
  <c r="D155" i="5"/>
  <c r="D99" i="5"/>
  <c r="D134" i="5"/>
  <c r="D118" i="5"/>
  <c r="D100" i="5"/>
  <c r="D108" i="5"/>
  <c r="D97" i="5"/>
  <c r="D171" i="5"/>
  <c r="D95" i="5"/>
  <c r="D93" i="5"/>
  <c r="D92" i="5"/>
  <c r="D83" i="5"/>
  <c r="D86" i="5"/>
  <c r="D77" i="5"/>
  <c r="D74" i="5"/>
  <c r="D84" i="5"/>
  <c r="D53" i="5"/>
  <c r="D65" i="5"/>
  <c r="D62" i="5"/>
  <c r="D60" i="5"/>
  <c r="D89" i="5"/>
  <c r="D66" i="5"/>
  <c r="D54" i="5"/>
  <c r="D32" i="5"/>
  <c r="D39" i="5"/>
  <c r="D73" i="5"/>
  <c r="D27" i="5"/>
  <c r="D23" i="5"/>
  <c r="D29" i="5"/>
  <c r="D14" i="5"/>
  <c r="D17" i="5"/>
  <c r="D44" i="5"/>
  <c r="D10" i="5"/>
  <c r="D24" i="5"/>
  <c r="D72" i="5"/>
  <c r="D229" i="5"/>
  <c r="D233" i="5"/>
  <c r="D199" i="5"/>
  <c r="D241" i="5"/>
  <c r="D266" i="5"/>
  <c r="D234" i="5"/>
  <c r="D506" i="5"/>
  <c r="D320" i="5"/>
  <c r="D230" i="5"/>
  <c r="D307" i="5"/>
  <c r="D180" i="5"/>
  <c r="D327" i="5"/>
  <c r="D213" i="5"/>
  <c r="D314" i="5"/>
  <c r="D259" i="5"/>
  <c r="D184" i="5"/>
  <c r="D277" i="5"/>
  <c r="D347" i="5"/>
  <c r="D174" i="5"/>
  <c r="D176" i="5"/>
  <c r="D201" i="5"/>
  <c r="D190" i="5"/>
  <c r="D172" i="5"/>
  <c r="D173" i="5"/>
  <c r="D188" i="5"/>
  <c r="D209" i="5"/>
  <c r="D186" i="5"/>
  <c r="D226" i="5"/>
  <c r="D212" i="5"/>
  <c r="D217" i="5"/>
  <c r="D196" i="5"/>
  <c r="D189" i="5"/>
  <c r="D225" i="5"/>
  <c r="D194" i="5"/>
  <c r="D200" i="5"/>
  <c r="D245" i="5"/>
  <c r="D228" i="5"/>
  <c r="D250" i="5"/>
  <c r="D198" i="5"/>
  <c r="D231" i="5"/>
  <c r="D251" i="5"/>
  <c r="D208" i="5"/>
  <c r="D246" i="5"/>
  <c r="D240" i="5"/>
  <c r="D175" i="5"/>
  <c r="D197" i="5"/>
  <c r="D270" i="5"/>
  <c r="D265" i="5"/>
  <c r="D238" i="5"/>
  <c r="D280" i="5"/>
  <c r="D242" i="5"/>
  <c r="D179" i="5"/>
  <c r="D298" i="5"/>
  <c r="D252" i="5"/>
  <c r="D236" i="5"/>
  <c r="D206" i="5"/>
  <c r="D248" i="5"/>
  <c r="D264" i="5"/>
  <c r="D181" i="5"/>
  <c r="D295" i="5"/>
  <c r="D214" i="5"/>
  <c r="D177" i="5"/>
  <c r="D178" i="5"/>
  <c r="D224" i="5"/>
  <c r="D311" i="5"/>
  <c r="D268" i="5"/>
  <c r="D331" i="5"/>
  <c r="D302" i="5"/>
  <c r="D222" i="5"/>
  <c r="D211" i="5"/>
  <c r="D244" i="5"/>
  <c r="D291" i="5"/>
  <c r="D235" i="5"/>
  <c r="D253" i="5"/>
  <c r="D275" i="5"/>
  <c r="D258" i="5"/>
  <c r="D191" i="5"/>
  <c r="D262" i="5"/>
  <c r="D315" i="5"/>
  <c r="D300" i="5"/>
  <c r="D321" i="5"/>
  <c r="D204" i="5"/>
  <c r="D239" i="5"/>
  <c r="D296" i="5"/>
  <c r="D255" i="5"/>
  <c r="D218" i="5"/>
  <c r="D193" i="5"/>
  <c r="D351" i="5"/>
  <c r="D282" i="5"/>
  <c r="D220" i="5"/>
  <c r="D367" i="5"/>
  <c r="D267" i="5"/>
  <c r="D232" i="5"/>
  <c r="D301" i="5"/>
  <c r="D205" i="5"/>
  <c r="D297" i="5"/>
  <c r="D303" i="5"/>
  <c r="D271" i="5"/>
  <c r="D192" i="5"/>
  <c r="D286" i="5"/>
  <c r="D243" i="5"/>
  <c r="D336" i="5"/>
  <c r="D345" i="5"/>
  <c r="D330" i="5"/>
  <c r="D324" i="5"/>
  <c r="D346" i="5"/>
  <c r="D279" i="5"/>
  <c r="D207" i="5"/>
  <c r="D215" i="5"/>
  <c r="D285" i="5"/>
  <c r="D358" i="5"/>
  <c r="D203" i="5"/>
  <c r="D313" i="5"/>
  <c r="D294" i="5"/>
  <c r="D329" i="5"/>
  <c r="D256" i="5"/>
  <c r="D257" i="5"/>
  <c r="D389" i="5"/>
  <c r="D322" i="5"/>
  <c r="D379" i="5"/>
  <c r="D249" i="5"/>
  <c r="D384" i="5"/>
  <c r="D350" i="5"/>
  <c r="D388" i="5"/>
  <c r="D272" i="5"/>
  <c r="D383" i="5"/>
  <c r="D306" i="5"/>
  <c r="D261" i="5"/>
  <c r="D363" i="5"/>
  <c r="D316" i="5"/>
  <c r="D219" i="5"/>
  <c r="D382" i="5"/>
  <c r="D378" i="5"/>
  <c r="D332" i="5"/>
  <c r="D370" i="5"/>
  <c r="D376" i="5"/>
  <c r="D187" i="5"/>
  <c r="D260" i="5"/>
  <c r="D353" i="5"/>
  <c r="D308" i="5"/>
  <c r="D323" i="5"/>
  <c r="D381" i="5"/>
  <c r="D338" i="5"/>
  <c r="D460" i="5"/>
  <c r="D344" i="5"/>
  <c r="D335" i="5"/>
  <c r="D309" i="5"/>
  <c r="D397" i="5"/>
  <c r="D456" i="5"/>
  <c r="D439" i="5"/>
  <c r="D417" i="5"/>
  <c r="D339" i="5"/>
  <c r="D254" i="5"/>
  <c r="D337" i="5"/>
  <c r="D356" i="5"/>
  <c r="D319" i="5"/>
  <c r="D293" i="5"/>
  <c r="D375" i="5"/>
  <c r="D183" i="5"/>
  <c r="D299" i="5"/>
  <c r="D360" i="5"/>
  <c r="D457" i="5"/>
  <c r="D364" i="5"/>
  <c r="D354" i="5"/>
  <c r="D434" i="5"/>
  <c r="D359" i="5"/>
  <c r="D411" i="5"/>
  <c r="D464" i="5"/>
  <c r="D284" i="5"/>
  <c r="D357" i="5"/>
  <c r="D247" i="5"/>
  <c r="D263" i="5"/>
  <c r="D348" i="5"/>
  <c r="D317" i="5"/>
  <c r="D223" i="5"/>
  <c r="D433" i="5"/>
  <c r="D289" i="5"/>
  <c r="D444" i="5"/>
  <c r="D409" i="5"/>
  <c r="D477" i="5"/>
  <c r="D278" i="5"/>
  <c r="D288" i="5"/>
  <c r="D459" i="5"/>
  <c r="D493" i="5"/>
  <c r="D414" i="5"/>
  <c r="D373" i="5"/>
  <c r="D406" i="5"/>
  <c r="D390" i="5"/>
  <c r="D290" i="5"/>
  <c r="D281" i="5"/>
  <c r="D304" i="5"/>
  <c r="D227" i="5"/>
  <c r="D451" i="5"/>
  <c r="D352" i="5"/>
  <c r="D448" i="5"/>
  <c r="D366" i="5"/>
  <c r="D469" i="5"/>
  <c r="D503" i="5"/>
  <c r="D445" i="5"/>
  <c r="D450" i="5"/>
  <c r="D380" i="5"/>
  <c r="D500" i="5"/>
  <c r="D400" i="5"/>
  <c r="D429" i="5"/>
  <c r="D431" i="5"/>
  <c r="D427" i="5"/>
  <c r="D333" i="5"/>
  <c r="D387" i="5"/>
  <c r="D505" i="5"/>
  <c r="D401" i="5"/>
  <c r="D402" i="5"/>
  <c r="D374" i="5"/>
  <c r="D518" i="5"/>
  <c r="D408" i="5"/>
  <c r="D269" i="5"/>
  <c r="D372" i="5"/>
  <c r="D449" i="5"/>
  <c r="D365" i="5"/>
  <c r="D371" i="5"/>
  <c r="D494" i="5"/>
  <c r="D471" i="5"/>
  <c r="D413" i="5"/>
  <c r="D292" i="5"/>
  <c r="D386" i="5"/>
  <c r="D467" i="5"/>
  <c r="D391" i="5"/>
  <c r="D470" i="5"/>
  <c r="D369" i="5"/>
  <c r="D517" i="5"/>
  <c r="D426" i="5"/>
  <c r="D418" i="5"/>
  <c r="D419" i="5"/>
  <c r="D385" i="5"/>
  <c r="D440" i="5"/>
  <c r="D496" i="5"/>
  <c r="D475" i="5"/>
  <c r="D368" i="5"/>
  <c r="D499" i="5"/>
  <c r="D342" i="5"/>
  <c r="D452" i="5"/>
  <c r="D512" i="5"/>
  <c r="D509" i="5"/>
  <c r="D538" i="5"/>
  <c r="D421" i="5"/>
  <c r="D361" i="5"/>
  <c r="D483" i="5"/>
  <c r="D507" i="5"/>
  <c r="D484" i="5"/>
  <c r="D527" i="5"/>
  <c r="D415" i="5"/>
  <c r="D416" i="5"/>
  <c r="D480" i="5"/>
  <c r="D473" i="5"/>
  <c r="D555" i="5"/>
  <c r="D283" i="5"/>
  <c r="D325" i="5"/>
  <c r="D398" i="5"/>
  <c r="D443" i="5"/>
  <c r="D399" i="5"/>
  <c r="D428" i="5"/>
  <c r="D210" i="5"/>
  <c r="D481" i="5"/>
  <c r="D526" i="5"/>
  <c r="D287" i="5"/>
  <c r="D343" i="5"/>
  <c r="D476" i="5"/>
  <c r="D273" i="5"/>
  <c r="D392" i="5"/>
  <c r="D221" i="5"/>
  <c r="D472" i="5"/>
  <c r="D458" i="5"/>
  <c r="D479" i="5"/>
  <c r="D552" i="5"/>
  <c r="D182" i="5"/>
  <c r="D463" i="5"/>
  <c r="D488" i="5"/>
  <c r="D216" i="5"/>
  <c r="D543" i="5"/>
  <c r="D362" i="5"/>
  <c r="D545" i="5"/>
  <c r="D435" i="5"/>
  <c r="D485" i="5"/>
  <c r="D516" i="5"/>
  <c r="D455" i="5"/>
  <c r="D521" i="5"/>
  <c r="D430" i="5"/>
  <c r="D478" i="5"/>
  <c r="D195" i="5"/>
  <c r="D407" i="5"/>
  <c r="D328" i="5"/>
  <c r="D498" i="5"/>
  <c r="D420" i="5"/>
  <c r="D539" i="5"/>
  <c r="D553" i="5"/>
  <c r="D461" i="5"/>
  <c r="D276" i="5"/>
  <c r="D446" i="5"/>
  <c r="D453" i="5"/>
  <c r="D454" i="5"/>
  <c r="D377" i="5"/>
  <c r="D412" i="5"/>
  <c r="D502" i="5"/>
  <c r="D542" i="5"/>
  <c r="D403" i="5"/>
  <c r="D554" i="5"/>
  <c r="D404" i="5"/>
  <c r="D438" i="5"/>
  <c r="D557" i="5"/>
  <c r="D185" i="5"/>
  <c r="D569" i="5"/>
  <c r="D528" i="5"/>
  <c r="D462" i="5"/>
  <c r="D491" i="5"/>
  <c r="D441" i="5"/>
  <c r="D544" i="5"/>
  <c r="D305" i="5"/>
  <c r="D561" i="5"/>
  <c r="D468" i="5"/>
  <c r="D393" i="5"/>
  <c r="D202" i="5"/>
  <c r="D490" i="5"/>
  <c r="D486" i="5"/>
  <c r="D546" i="5"/>
  <c r="D519" i="5"/>
  <c r="D432" i="5"/>
  <c r="D355" i="5"/>
  <c r="D514" i="5"/>
  <c r="D540" i="5"/>
  <c r="D405" i="5"/>
  <c r="D436" i="5"/>
  <c r="D237" i="5"/>
  <c r="D577" i="5"/>
  <c r="D495" i="5"/>
  <c r="D422" i="5"/>
  <c r="D584" i="5"/>
  <c r="D274" i="5"/>
  <c r="D504" i="5"/>
  <c r="D529" i="5"/>
  <c r="D530" i="5"/>
  <c r="D465" i="5"/>
  <c r="D312" i="5"/>
  <c r="D466" i="5"/>
  <c r="D566" i="5"/>
  <c r="D571" i="5"/>
  <c r="D482" i="5"/>
  <c r="D410" i="5"/>
  <c r="D547" i="5"/>
  <c r="D334" i="5"/>
  <c r="D442" i="5"/>
  <c r="D394" i="5"/>
  <c r="D524" i="5"/>
  <c r="D492" i="5"/>
  <c r="D525" i="5"/>
  <c r="D508" i="5"/>
  <c r="D326" i="5"/>
  <c r="D564" i="5"/>
  <c r="D531" i="5"/>
  <c r="D560" i="5"/>
  <c r="D447" i="5"/>
  <c r="D541" i="5"/>
  <c r="D558" i="5"/>
  <c r="D548" i="5"/>
  <c r="D523" i="5"/>
  <c r="D310" i="5"/>
  <c r="D549" i="5"/>
  <c r="D532" i="5"/>
  <c r="D533" i="5"/>
  <c r="D395" i="5"/>
  <c r="D510" i="5"/>
  <c r="D423" i="5"/>
  <c r="D559" i="5"/>
  <c r="D424" i="5"/>
  <c r="D349" i="5"/>
  <c r="D425" i="5"/>
  <c r="D522" i="5"/>
  <c r="D562" i="5"/>
  <c r="D513" i="5"/>
  <c r="D340" i="5"/>
  <c r="D341" i="5"/>
  <c r="D563" i="5"/>
  <c r="D489" i="5"/>
  <c r="D501" i="5"/>
  <c r="D585" i="5"/>
  <c r="D572" i="5"/>
  <c r="D511" i="5"/>
  <c r="D396" i="5"/>
  <c r="D497" i="5"/>
  <c r="D437" i="5"/>
  <c r="D582" i="5"/>
  <c r="D551" i="5"/>
  <c r="D520" i="5"/>
  <c r="D578" i="5"/>
  <c r="D487" i="5"/>
  <c r="D534" i="5"/>
  <c r="D318" i="5"/>
  <c r="D583" i="5"/>
  <c r="D535" i="5"/>
  <c r="D588" i="5"/>
  <c r="D515" i="5"/>
  <c r="D567" i="5"/>
  <c r="D591" i="5"/>
  <c r="D565" i="5"/>
  <c r="D556" i="5"/>
  <c r="D570" i="5"/>
  <c r="D550" i="5"/>
  <c r="D474" i="5"/>
  <c r="D586" i="5"/>
  <c r="D536" i="5"/>
  <c r="D593" i="5"/>
  <c r="D581" i="5"/>
  <c r="D579" i="5"/>
  <c r="D580" i="5"/>
  <c r="D590" i="5"/>
  <c r="D568" i="5"/>
  <c r="D573" i="5"/>
  <c r="D574" i="5"/>
  <c r="D575" i="5"/>
  <c r="D592" i="5"/>
  <c r="D594" i="5"/>
  <c r="D587" i="5"/>
  <c r="D596" i="5"/>
  <c r="D595" i="5"/>
  <c r="D597" i="5"/>
  <c r="D589" i="5"/>
  <c r="D576" i="5"/>
  <c r="D537" i="5"/>
  <c r="D598" i="5"/>
  <c r="D601" i="5"/>
  <c r="D619" i="5"/>
  <c r="D603" i="5"/>
  <c r="D604" i="5"/>
  <c r="D606" i="5"/>
  <c r="D623" i="5"/>
  <c r="D609" i="5"/>
  <c r="D610" i="5"/>
  <c r="D624" i="5"/>
  <c r="D600" i="5"/>
  <c r="D607" i="5"/>
  <c r="D622" i="5"/>
  <c r="D608" i="5"/>
  <c r="D611" i="5"/>
  <c r="D625" i="5"/>
  <c r="D612" i="5"/>
  <c r="D605" i="5"/>
  <c r="D616" i="5"/>
  <c r="D615" i="5"/>
  <c r="D620" i="5"/>
  <c r="D613" i="5"/>
  <c r="D621" i="5"/>
  <c r="D599" i="5"/>
  <c r="D602" i="5"/>
  <c r="D617" i="5"/>
  <c r="D614" i="5"/>
  <c r="D618" i="5"/>
  <c r="D626" i="5"/>
  <c r="D2" i="5"/>
  <c r="C3" i="5"/>
  <c r="C5" i="5"/>
  <c r="C4" i="5"/>
  <c r="C6" i="5"/>
  <c r="C7" i="5"/>
  <c r="C8" i="5"/>
  <c r="C11" i="5"/>
  <c r="C9" i="5"/>
  <c r="C12" i="5"/>
  <c r="C13" i="5"/>
  <c r="C15" i="5"/>
  <c r="C16" i="5"/>
  <c r="C18" i="5"/>
  <c r="C19" i="5"/>
  <c r="C20" i="5"/>
  <c r="C21" i="5"/>
  <c r="C22" i="5"/>
  <c r="C26" i="5"/>
  <c r="C25" i="5"/>
  <c r="C30" i="5"/>
  <c r="C28" i="5"/>
  <c r="C33" i="5"/>
  <c r="C34" i="5"/>
  <c r="C31" i="5"/>
  <c r="C37" i="5"/>
  <c r="C36" i="5"/>
  <c r="C35" i="5"/>
  <c r="C41" i="5"/>
  <c r="C43" i="5"/>
  <c r="C38" i="5"/>
  <c r="C40" i="5"/>
  <c r="C42" i="5"/>
  <c r="C45" i="5"/>
  <c r="C46" i="5"/>
  <c r="C48" i="5"/>
  <c r="C47" i="5"/>
  <c r="C49" i="5"/>
  <c r="C51" i="5"/>
  <c r="C50" i="5"/>
  <c r="C52" i="5"/>
  <c r="C56" i="5"/>
  <c r="C55" i="5"/>
  <c r="C58" i="5"/>
  <c r="C59" i="5"/>
  <c r="C57" i="5"/>
  <c r="C63" i="5"/>
  <c r="C61" i="5"/>
  <c r="C64" i="5"/>
  <c r="C68" i="5"/>
  <c r="C67" i="5"/>
  <c r="C71" i="5"/>
  <c r="C69" i="5"/>
  <c r="C70" i="5"/>
  <c r="C75" i="5"/>
  <c r="C76" i="5"/>
  <c r="C78" i="5"/>
  <c r="C79" i="5"/>
  <c r="C80" i="5"/>
  <c r="C81" i="5"/>
  <c r="C82" i="5"/>
  <c r="C85" i="5"/>
  <c r="C87" i="5"/>
  <c r="C88" i="5"/>
  <c r="C91" i="5"/>
  <c r="C90" i="5"/>
  <c r="C94" i="5"/>
  <c r="C96" i="5"/>
  <c r="C101" i="5"/>
  <c r="C132" i="5"/>
  <c r="C135" i="5"/>
  <c r="C122" i="5"/>
  <c r="C146" i="5"/>
  <c r="C103" i="5"/>
  <c r="C109" i="5"/>
  <c r="C141" i="5"/>
  <c r="C142" i="5"/>
  <c r="C137" i="5"/>
  <c r="C119" i="5"/>
  <c r="C161" i="5"/>
  <c r="C133" i="5"/>
  <c r="C144" i="5"/>
  <c r="C149" i="5"/>
  <c r="C124" i="5"/>
  <c r="C156" i="5"/>
  <c r="C158" i="5"/>
  <c r="C166" i="5"/>
  <c r="C125" i="5"/>
  <c r="C138" i="5"/>
  <c r="C165" i="5"/>
  <c r="C106" i="5"/>
  <c r="C98" i="5"/>
  <c r="C102" i="5"/>
  <c r="C107" i="5"/>
  <c r="C116" i="5"/>
  <c r="C123" i="5"/>
  <c r="C104" i="5"/>
  <c r="C110" i="5"/>
  <c r="C131" i="5"/>
  <c r="C130" i="5"/>
  <c r="C111" i="5"/>
  <c r="C127" i="5"/>
  <c r="C145" i="5"/>
  <c r="C112" i="5"/>
  <c r="C139" i="5"/>
  <c r="C148" i="5"/>
  <c r="C163" i="5"/>
  <c r="C129" i="5"/>
  <c r="C120" i="5"/>
  <c r="C128" i="5"/>
  <c r="C167" i="5"/>
  <c r="C114" i="5"/>
  <c r="C150" i="5"/>
  <c r="C147" i="5"/>
  <c r="C153" i="5"/>
  <c r="C159" i="5"/>
  <c r="C117" i="5"/>
  <c r="C152" i="5"/>
  <c r="C164" i="5"/>
  <c r="C113" i="5"/>
  <c r="C168" i="5"/>
  <c r="C126" i="5"/>
  <c r="C160" i="5"/>
  <c r="C162" i="5"/>
  <c r="C169" i="5"/>
  <c r="C157" i="5"/>
  <c r="C136" i="5"/>
  <c r="C151" i="5"/>
  <c r="C121" i="5"/>
  <c r="C143" i="5"/>
  <c r="C115" i="5"/>
  <c r="C140" i="5"/>
  <c r="C154" i="5"/>
  <c r="C105" i="5"/>
  <c r="C170" i="5"/>
  <c r="C155" i="5"/>
  <c r="C99" i="5"/>
  <c r="C134" i="5"/>
  <c r="C118" i="5"/>
  <c r="C100" i="5"/>
  <c r="C108" i="5"/>
  <c r="C97" i="5"/>
  <c r="C171" i="5"/>
  <c r="C95" i="5"/>
  <c r="C93" i="5"/>
  <c r="C92" i="5"/>
  <c r="C83" i="5"/>
  <c r="C86" i="5"/>
  <c r="C77" i="5"/>
  <c r="C74" i="5"/>
  <c r="C84" i="5"/>
  <c r="C53" i="5"/>
  <c r="C65" i="5"/>
  <c r="C62" i="5"/>
  <c r="C60" i="5"/>
  <c r="C89" i="5"/>
  <c r="C66" i="5"/>
  <c r="C54" i="5"/>
  <c r="C32" i="5"/>
  <c r="C39" i="5"/>
  <c r="C73" i="5"/>
  <c r="C27" i="5"/>
  <c r="C23" i="5"/>
  <c r="C29" i="5"/>
  <c r="C14" i="5"/>
  <c r="C17" i="5"/>
  <c r="C44" i="5"/>
  <c r="C10" i="5"/>
  <c r="C24" i="5"/>
  <c r="C72" i="5"/>
  <c r="C229" i="5"/>
  <c r="C233" i="5"/>
  <c r="C199" i="5"/>
  <c r="C241" i="5"/>
  <c r="C266" i="5"/>
  <c r="C234" i="5"/>
  <c r="C506" i="5"/>
  <c r="C320" i="5"/>
  <c r="C230" i="5"/>
  <c r="C307" i="5"/>
  <c r="C180" i="5"/>
  <c r="C327" i="5"/>
  <c r="C213" i="5"/>
  <c r="C314" i="5"/>
  <c r="C259" i="5"/>
  <c r="C184" i="5"/>
  <c r="C277" i="5"/>
  <c r="C347" i="5"/>
  <c r="C174" i="5"/>
  <c r="C176" i="5"/>
  <c r="C201" i="5"/>
  <c r="C190" i="5"/>
  <c r="C172" i="5"/>
  <c r="C173" i="5"/>
  <c r="C188" i="5"/>
  <c r="C209" i="5"/>
  <c r="C186" i="5"/>
  <c r="C226" i="5"/>
  <c r="C212" i="5"/>
  <c r="C217" i="5"/>
  <c r="C196" i="5"/>
  <c r="C189" i="5"/>
  <c r="C225" i="5"/>
  <c r="C194" i="5"/>
  <c r="C200" i="5"/>
  <c r="C245" i="5"/>
  <c r="C228" i="5"/>
  <c r="C250" i="5"/>
  <c r="C198" i="5"/>
  <c r="C231" i="5"/>
  <c r="C251" i="5"/>
  <c r="C208" i="5"/>
  <c r="C246" i="5"/>
  <c r="C240" i="5"/>
  <c r="C175" i="5"/>
  <c r="C197" i="5"/>
  <c r="C270" i="5"/>
  <c r="C265" i="5"/>
  <c r="C238" i="5"/>
  <c r="C280" i="5"/>
  <c r="C242" i="5"/>
  <c r="C179" i="5"/>
  <c r="C298" i="5"/>
  <c r="C252" i="5"/>
  <c r="C236" i="5"/>
  <c r="C206" i="5"/>
  <c r="C248" i="5"/>
  <c r="C264" i="5"/>
  <c r="C181" i="5"/>
  <c r="C295" i="5"/>
  <c r="C214" i="5"/>
  <c r="C177" i="5"/>
  <c r="C178" i="5"/>
  <c r="C224" i="5"/>
  <c r="C311" i="5"/>
  <c r="C268" i="5"/>
  <c r="C331" i="5"/>
  <c r="C302" i="5"/>
  <c r="C222" i="5"/>
  <c r="C211" i="5"/>
  <c r="C244" i="5"/>
  <c r="C291" i="5"/>
  <c r="C235" i="5"/>
  <c r="C253" i="5"/>
  <c r="C275" i="5"/>
  <c r="C258" i="5"/>
  <c r="C191" i="5"/>
  <c r="C262" i="5"/>
  <c r="C315" i="5"/>
  <c r="C300" i="5"/>
  <c r="C321" i="5"/>
  <c r="C204" i="5"/>
  <c r="C239" i="5"/>
  <c r="C296" i="5"/>
  <c r="C255" i="5"/>
  <c r="C218" i="5"/>
  <c r="C193" i="5"/>
  <c r="C351" i="5"/>
  <c r="C282" i="5"/>
  <c r="C220" i="5"/>
  <c r="C367" i="5"/>
  <c r="C267" i="5"/>
  <c r="C232" i="5"/>
  <c r="C301" i="5"/>
  <c r="C205" i="5"/>
  <c r="C297" i="5"/>
  <c r="C303" i="5"/>
  <c r="C271" i="5"/>
  <c r="C192" i="5"/>
  <c r="C286" i="5"/>
  <c r="C243" i="5"/>
  <c r="C336" i="5"/>
  <c r="C345" i="5"/>
  <c r="C330" i="5"/>
  <c r="C324" i="5"/>
  <c r="C346" i="5"/>
  <c r="C279" i="5"/>
  <c r="C207" i="5"/>
  <c r="C215" i="5"/>
  <c r="C285" i="5"/>
  <c r="C358" i="5"/>
  <c r="C203" i="5"/>
  <c r="C313" i="5"/>
  <c r="C294" i="5"/>
  <c r="C329" i="5"/>
  <c r="C256" i="5"/>
  <c r="C257" i="5"/>
  <c r="C389" i="5"/>
  <c r="C322" i="5"/>
  <c r="C379" i="5"/>
  <c r="C249" i="5"/>
  <c r="C384" i="5"/>
  <c r="C350" i="5"/>
  <c r="C388" i="5"/>
  <c r="C272" i="5"/>
  <c r="C383" i="5"/>
  <c r="C306" i="5"/>
  <c r="C261" i="5"/>
  <c r="C363" i="5"/>
  <c r="C316" i="5"/>
  <c r="C219" i="5"/>
  <c r="C382" i="5"/>
  <c r="C378" i="5"/>
  <c r="C332" i="5"/>
  <c r="C370" i="5"/>
  <c r="C376" i="5"/>
  <c r="C187" i="5"/>
  <c r="C260" i="5"/>
  <c r="C353" i="5"/>
  <c r="C308" i="5"/>
  <c r="C323" i="5"/>
  <c r="C381" i="5"/>
  <c r="C338" i="5"/>
  <c r="C460" i="5"/>
  <c r="C344" i="5"/>
  <c r="C335" i="5"/>
  <c r="C309" i="5"/>
  <c r="C397" i="5"/>
  <c r="C456" i="5"/>
  <c r="C439" i="5"/>
  <c r="C417" i="5"/>
  <c r="C339" i="5"/>
  <c r="C254" i="5"/>
  <c r="C337" i="5"/>
  <c r="C356" i="5"/>
  <c r="C319" i="5"/>
  <c r="C293" i="5"/>
  <c r="C375" i="5"/>
  <c r="C183" i="5"/>
  <c r="C299" i="5"/>
  <c r="C360" i="5"/>
  <c r="C457" i="5"/>
  <c r="C364" i="5"/>
  <c r="C354" i="5"/>
  <c r="C434" i="5"/>
  <c r="C359" i="5"/>
  <c r="C411" i="5"/>
  <c r="C464" i="5"/>
  <c r="C284" i="5"/>
  <c r="C357" i="5"/>
  <c r="C247" i="5"/>
  <c r="C263" i="5"/>
  <c r="C348" i="5"/>
  <c r="C317" i="5"/>
  <c r="C223" i="5"/>
  <c r="C433" i="5"/>
  <c r="C289" i="5"/>
  <c r="C444" i="5"/>
  <c r="C409" i="5"/>
  <c r="C477" i="5"/>
  <c r="C278" i="5"/>
  <c r="C288" i="5"/>
  <c r="C459" i="5"/>
  <c r="C493" i="5"/>
  <c r="C414" i="5"/>
  <c r="C373" i="5"/>
  <c r="C406" i="5"/>
  <c r="C390" i="5"/>
  <c r="C290" i="5"/>
  <c r="C281" i="5"/>
  <c r="C304" i="5"/>
  <c r="C227" i="5"/>
  <c r="C451" i="5"/>
  <c r="C352" i="5"/>
  <c r="C448" i="5"/>
  <c r="C366" i="5"/>
  <c r="C469" i="5"/>
  <c r="C503" i="5"/>
  <c r="C445" i="5"/>
  <c r="C450" i="5"/>
  <c r="C380" i="5"/>
  <c r="C500" i="5"/>
  <c r="C400" i="5"/>
  <c r="C429" i="5"/>
  <c r="C431" i="5"/>
  <c r="C427" i="5"/>
  <c r="C333" i="5"/>
  <c r="C387" i="5"/>
  <c r="C505" i="5"/>
  <c r="C401" i="5"/>
  <c r="C402" i="5"/>
  <c r="C374" i="5"/>
  <c r="C518" i="5"/>
  <c r="C408" i="5"/>
  <c r="C269" i="5"/>
  <c r="C372" i="5"/>
  <c r="C449" i="5"/>
  <c r="C365" i="5"/>
  <c r="C371" i="5"/>
  <c r="C494" i="5"/>
  <c r="C471" i="5"/>
  <c r="C413" i="5"/>
  <c r="C292" i="5"/>
  <c r="C386" i="5"/>
  <c r="C467" i="5"/>
  <c r="C391" i="5"/>
  <c r="C470" i="5"/>
  <c r="C369" i="5"/>
  <c r="C517" i="5"/>
  <c r="C426" i="5"/>
  <c r="C418" i="5"/>
  <c r="C419" i="5"/>
  <c r="C385" i="5"/>
  <c r="C440" i="5"/>
  <c r="C496" i="5"/>
  <c r="C475" i="5"/>
  <c r="C368" i="5"/>
  <c r="C499" i="5"/>
  <c r="C342" i="5"/>
  <c r="C452" i="5"/>
  <c r="C512" i="5"/>
  <c r="C509" i="5"/>
  <c r="C538" i="5"/>
  <c r="C421" i="5"/>
  <c r="C361" i="5"/>
  <c r="C483" i="5"/>
  <c r="C507" i="5"/>
  <c r="C484" i="5"/>
  <c r="C527" i="5"/>
  <c r="C415" i="5"/>
  <c r="C416" i="5"/>
  <c r="C480" i="5"/>
  <c r="C473" i="5"/>
  <c r="C555" i="5"/>
  <c r="C283" i="5"/>
  <c r="C325" i="5"/>
  <c r="C398" i="5"/>
  <c r="C443" i="5"/>
  <c r="C399" i="5"/>
  <c r="C428" i="5"/>
  <c r="C210" i="5"/>
  <c r="C481" i="5"/>
  <c r="C526" i="5"/>
  <c r="C287" i="5"/>
  <c r="C343" i="5"/>
  <c r="C476" i="5"/>
  <c r="C273" i="5"/>
  <c r="C392" i="5"/>
  <c r="C221" i="5"/>
  <c r="C472" i="5"/>
  <c r="C458" i="5"/>
  <c r="C479" i="5"/>
  <c r="C552" i="5"/>
  <c r="C182" i="5"/>
  <c r="C463" i="5"/>
  <c r="C488" i="5"/>
  <c r="C216" i="5"/>
  <c r="C543" i="5"/>
  <c r="C362" i="5"/>
  <c r="C545" i="5"/>
  <c r="C435" i="5"/>
  <c r="C485" i="5"/>
  <c r="C516" i="5"/>
  <c r="C455" i="5"/>
  <c r="C521" i="5"/>
  <c r="C430" i="5"/>
  <c r="C478" i="5"/>
  <c r="C195" i="5"/>
  <c r="C407" i="5"/>
  <c r="C328" i="5"/>
  <c r="C498" i="5"/>
  <c r="C420" i="5"/>
  <c r="C539" i="5"/>
  <c r="C553" i="5"/>
  <c r="C461" i="5"/>
  <c r="C276" i="5"/>
  <c r="C446" i="5"/>
  <c r="C453" i="5"/>
  <c r="C454" i="5"/>
  <c r="C377" i="5"/>
  <c r="C412" i="5"/>
  <c r="C502" i="5"/>
  <c r="C542" i="5"/>
  <c r="C403" i="5"/>
  <c r="C554" i="5"/>
  <c r="C404" i="5"/>
  <c r="C438" i="5"/>
  <c r="C557" i="5"/>
  <c r="C185" i="5"/>
  <c r="C569" i="5"/>
  <c r="C528" i="5"/>
  <c r="C462" i="5"/>
  <c r="C491" i="5"/>
  <c r="C441" i="5"/>
  <c r="C544" i="5"/>
  <c r="C305" i="5"/>
  <c r="C561" i="5"/>
  <c r="C468" i="5"/>
  <c r="C393" i="5"/>
  <c r="C202" i="5"/>
  <c r="C490" i="5"/>
  <c r="C486" i="5"/>
  <c r="C546" i="5"/>
  <c r="C519" i="5"/>
  <c r="C432" i="5"/>
  <c r="C355" i="5"/>
  <c r="C514" i="5"/>
  <c r="C540" i="5"/>
  <c r="C405" i="5"/>
  <c r="C436" i="5"/>
  <c r="C237" i="5"/>
  <c r="C577" i="5"/>
  <c r="C495" i="5"/>
  <c r="C422" i="5"/>
  <c r="C584" i="5"/>
  <c r="C274" i="5"/>
  <c r="C504" i="5"/>
  <c r="C529" i="5"/>
  <c r="C530" i="5"/>
  <c r="C465" i="5"/>
  <c r="C312" i="5"/>
  <c r="C466" i="5"/>
  <c r="C566" i="5"/>
  <c r="C571" i="5"/>
  <c r="C482" i="5"/>
  <c r="C410" i="5"/>
  <c r="C547" i="5"/>
  <c r="C334" i="5"/>
  <c r="C442" i="5"/>
  <c r="C394" i="5"/>
  <c r="C524" i="5"/>
  <c r="C492" i="5"/>
  <c r="C525" i="5"/>
  <c r="C508" i="5"/>
  <c r="C326" i="5"/>
  <c r="C564" i="5"/>
  <c r="C531" i="5"/>
  <c r="C560" i="5"/>
  <c r="C447" i="5"/>
  <c r="C541" i="5"/>
  <c r="C558" i="5"/>
  <c r="C548" i="5"/>
  <c r="C523" i="5"/>
  <c r="C310" i="5"/>
  <c r="C549" i="5"/>
  <c r="C532" i="5"/>
  <c r="C533" i="5"/>
  <c r="C395" i="5"/>
  <c r="C510" i="5"/>
  <c r="C423" i="5"/>
  <c r="C559" i="5"/>
  <c r="C424" i="5"/>
  <c r="C349" i="5"/>
  <c r="C425" i="5"/>
  <c r="C522" i="5"/>
  <c r="C562" i="5"/>
  <c r="C513" i="5"/>
  <c r="C340" i="5"/>
  <c r="C341" i="5"/>
  <c r="C563" i="5"/>
  <c r="C489" i="5"/>
  <c r="C501" i="5"/>
  <c r="C585" i="5"/>
  <c r="C572" i="5"/>
  <c r="C511" i="5"/>
  <c r="C396" i="5"/>
  <c r="C497" i="5"/>
  <c r="C437" i="5"/>
  <c r="C582" i="5"/>
  <c r="C551" i="5"/>
  <c r="C520" i="5"/>
  <c r="C578" i="5"/>
  <c r="C487" i="5"/>
  <c r="C534" i="5"/>
  <c r="C318" i="5"/>
  <c r="C583" i="5"/>
  <c r="C535" i="5"/>
  <c r="C588" i="5"/>
  <c r="C515" i="5"/>
  <c r="C567" i="5"/>
  <c r="C591" i="5"/>
  <c r="C565" i="5"/>
  <c r="C556" i="5"/>
  <c r="C570" i="5"/>
  <c r="C550" i="5"/>
  <c r="C474" i="5"/>
  <c r="C586" i="5"/>
  <c r="C536" i="5"/>
  <c r="C593" i="5"/>
  <c r="C581" i="5"/>
  <c r="C579" i="5"/>
  <c r="C580" i="5"/>
  <c r="C590" i="5"/>
  <c r="C568" i="5"/>
  <c r="C573" i="5"/>
  <c r="C574" i="5"/>
  <c r="C575" i="5"/>
  <c r="C592" i="5"/>
  <c r="C594" i="5"/>
  <c r="C587" i="5"/>
  <c r="C596" i="5"/>
  <c r="C595" i="5"/>
  <c r="C597" i="5"/>
  <c r="C589" i="5"/>
  <c r="C576" i="5"/>
  <c r="C537" i="5"/>
  <c r="C598" i="5"/>
  <c r="C601" i="5"/>
  <c r="C619" i="5"/>
  <c r="C603" i="5"/>
  <c r="C604" i="5"/>
  <c r="C606" i="5"/>
  <c r="C623" i="5"/>
  <c r="C609" i="5"/>
  <c r="C610" i="5"/>
  <c r="C624" i="5"/>
  <c r="C600" i="5"/>
  <c r="C607" i="5"/>
  <c r="C622" i="5"/>
  <c r="C608" i="5"/>
  <c r="C611" i="5"/>
  <c r="C625" i="5"/>
  <c r="C612" i="5"/>
  <c r="C605" i="5"/>
  <c r="C616" i="5"/>
  <c r="C615" i="5"/>
  <c r="C620" i="5"/>
  <c r="C613" i="5"/>
  <c r="C621" i="5"/>
  <c r="C599" i="5"/>
  <c r="C602" i="5"/>
  <c r="C617" i="5"/>
  <c r="C614" i="5"/>
  <c r="C618" i="5"/>
  <c r="C626" i="5"/>
  <c r="C2" i="5"/>
  <c r="I3" i="5"/>
  <c r="H3" i="5"/>
  <c r="I5" i="5"/>
  <c r="H5" i="5"/>
  <c r="I4" i="5"/>
  <c r="H4" i="5"/>
  <c r="I6" i="5"/>
  <c r="H6" i="5"/>
  <c r="I7" i="5"/>
  <c r="H7" i="5"/>
  <c r="I8" i="5"/>
  <c r="H8" i="5"/>
  <c r="I11" i="5"/>
  <c r="H11" i="5"/>
  <c r="I9" i="5"/>
  <c r="H9" i="5"/>
  <c r="I12" i="5"/>
  <c r="H12" i="5"/>
  <c r="I13" i="5"/>
  <c r="H13" i="5"/>
  <c r="I15" i="5"/>
  <c r="H15" i="5"/>
  <c r="I16" i="5"/>
  <c r="H16" i="5"/>
  <c r="I18" i="5"/>
  <c r="H18" i="5"/>
  <c r="I19" i="5"/>
  <c r="H19" i="5"/>
  <c r="I20" i="5"/>
  <c r="H20" i="5"/>
  <c r="I21" i="5"/>
  <c r="H21" i="5"/>
  <c r="I22" i="5"/>
  <c r="H22" i="5"/>
  <c r="I26" i="5"/>
  <c r="H26" i="5"/>
  <c r="I25" i="5"/>
  <c r="H25" i="5"/>
  <c r="I30" i="5"/>
  <c r="H30" i="5"/>
  <c r="I28" i="5"/>
  <c r="H28" i="5"/>
  <c r="I33" i="5"/>
  <c r="H33" i="5"/>
  <c r="I34" i="5"/>
  <c r="H34" i="5"/>
  <c r="I31" i="5"/>
  <c r="H31" i="5"/>
  <c r="I37" i="5"/>
  <c r="H37" i="5"/>
  <c r="I36" i="5"/>
  <c r="H36" i="5"/>
  <c r="I35" i="5"/>
  <c r="H35" i="5"/>
  <c r="I41" i="5"/>
  <c r="H41" i="5"/>
  <c r="I43" i="5"/>
  <c r="H43" i="5"/>
  <c r="I38" i="5"/>
  <c r="H38" i="5"/>
  <c r="I40" i="5"/>
  <c r="H40" i="5"/>
  <c r="I42" i="5"/>
  <c r="H42" i="5"/>
  <c r="I45" i="5"/>
  <c r="H45" i="5"/>
  <c r="I46" i="5"/>
  <c r="H46" i="5"/>
  <c r="I48" i="5"/>
  <c r="H48" i="5"/>
  <c r="I47" i="5"/>
  <c r="H47" i="5"/>
  <c r="I49" i="5"/>
  <c r="H49" i="5"/>
  <c r="I51" i="5"/>
  <c r="H51" i="5"/>
  <c r="I50" i="5"/>
  <c r="H50" i="5"/>
  <c r="I52" i="5"/>
  <c r="H52" i="5"/>
  <c r="I56" i="5"/>
  <c r="H56" i="5"/>
  <c r="I55" i="5"/>
  <c r="H55" i="5"/>
  <c r="I58" i="5"/>
  <c r="H58" i="5"/>
  <c r="I59" i="5"/>
  <c r="H59" i="5"/>
  <c r="I57" i="5"/>
  <c r="H57" i="5"/>
  <c r="I63" i="5"/>
  <c r="H63" i="5"/>
  <c r="I61" i="5"/>
  <c r="H61" i="5"/>
  <c r="I64" i="5"/>
  <c r="H64" i="5"/>
  <c r="I68" i="5"/>
  <c r="H68" i="5"/>
  <c r="I67" i="5"/>
  <c r="H67" i="5"/>
  <c r="I71" i="5"/>
  <c r="H71" i="5"/>
  <c r="I69" i="5"/>
  <c r="H69" i="5"/>
  <c r="I70" i="5"/>
  <c r="H70" i="5"/>
  <c r="I75" i="5"/>
  <c r="H75" i="5"/>
  <c r="I76" i="5"/>
  <c r="H76" i="5"/>
  <c r="I78" i="5"/>
  <c r="H78" i="5"/>
  <c r="I79" i="5"/>
  <c r="H79" i="5"/>
  <c r="I80" i="5"/>
  <c r="H80" i="5"/>
  <c r="I81" i="5"/>
  <c r="H81" i="5"/>
  <c r="I82" i="5"/>
  <c r="H82" i="5"/>
  <c r="I85" i="5"/>
  <c r="H85" i="5"/>
  <c r="I87" i="5"/>
  <c r="H87" i="5"/>
  <c r="I88" i="5"/>
  <c r="H88" i="5"/>
  <c r="I91" i="5"/>
  <c r="H91" i="5"/>
  <c r="I90" i="5"/>
  <c r="H90" i="5"/>
  <c r="I94" i="5"/>
  <c r="H94" i="5"/>
  <c r="I96" i="5"/>
  <c r="H96" i="5"/>
  <c r="I124" i="5"/>
  <c r="H124" i="5"/>
  <c r="I106" i="5"/>
  <c r="H106" i="5"/>
  <c r="I166" i="5"/>
  <c r="H166" i="5"/>
  <c r="I125" i="5"/>
  <c r="H125" i="5"/>
  <c r="I149" i="5"/>
  <c r="H149" i="5"/>
  <c r="I165" i="5"/>
  <c r="H165" i="5"/>
  <c r="I138" i="5"/>
  <c r="H138" i="5"/>
  <c r="I119" i="5"/>
  <c r="H119" i="5"/>
  <c r="I156" i="5"/>
  <c r="H156" i="5"/>
  <c r="I133" i="5"/>
  <c r="H133" i="5"/>
  <c r="I141" i="5"/>
  <c r="H141" i="5"/>
  <c r="I109" i="5"/>
  <c r="H109" i="5"/>
  <c r="I161" i="5"/>
  <c r="H161" i="5"/>
  <c r="I158" i="5"/>
  <c r="H158" i="5"/>
  <c r="I144" i="5"/>
  <c r="H144" i="5"/>
  <c r="I137" i="5"/>
  <c r="H137" i="5"/>
  <c r="I142" i="5"/>
  <c r="H142" i="5"/>
  <c r="I135" i="5"/>
  <c r="H135" i="5"/>
  <c r="I146" i="5"/>
  <c r="H146" i="5"/>
  <c r="I103" i="5"/>
  <c r="H103" i="5"/>
  <c r="I122" i="5"/>
  <c r="H122" i="5"/>
  <c r="I132" i="5"/>
  <c r="H132" i="5"/>
  <c r="I101" i="5"/>
  <c r="H101" i="5"/>
  <c r="I98" i="5"/>
  <c r="H98" i="5"/>
  <c r="I102" i="5"/>
  <c r="H102" i="5"/>
  <c r="I107" i="5"/>
  <c r="H107" i="5"/>
  <c r="I116" i="5"/>
  <c r="H116" i="5"/>
  <c r="I123" i="5"/>
  <c r="H123" i="5"/>
  <c r="I104" i="5"/>
  <c r="H104" i="5"/>
  <c r="I110" i="5"/>
  <c r="H110" i="5"/>
  <c r="I131" i="5"/>
  <c r="H131" i="5"/>
  <c r="I130" i="5"/>
  <c r="H130" i="5"/>
  <c r="I111" i="5"/>
  <c r="H111" i="5"/>
  <c r="I127" i="5"/>
  <c r="H127" i="5"/>
  <c r="I145" i="5"/>
  <c r="H145" i="5"/>
  <c r="I112" i="5"/>
  <c r="H112" i="5"/>
  <c r="I139" i="5"/>
  <c r="H139" i="5"/>
  <c r="I148" i="5"/>
  <c r="H148" i="5"/>
  <c r="I163" i="5"/>
  <c r="H163" i="5"/>
  <c r="I129" i="5"/>
  <c r="H129" i="5"/>
  <c r="I120" i="5"/>
  <c r="H120" i="5"/>
  <c r="I128" i="5"/>
  <c r="H128" i="5"/>
  <c r="I167" i="5"/>
  <c r="H167" i="5"/>
  <c r="I114" i="5"/>
  <c r="H114" i="5"/>
  <c r="I150" i="5"/>
  <c r="H150" i="5"/>
  <c r="I147" i="5"/>
  <c r="H147" i="5"/>
  <c r="I153" i="5"/>
  <c r="H153" i="5"/>
  <c r="I159" i="5"/>
  <c r="H159" i="5"/>
  <c r="I117" i="5"/>
  <c r="H117" i="5"/>
  <c r="I152" i="5"/>
  <c r="H152" i="5"/>
  <c r="I164" i="5"/>
  <c r="H164" i="5"/>
  <c r="I113" i="5"/>
  <c r="H113" i="5"/>
  <c r="I168" i="5"/>
  <c r="H168" i="5"/>
  <c r="I126" i="5"/>
  <c r="H126" i="5"/>
  <c r="I160" i="5"/>
  <c r="H160" i="5"/>
  <c r="I162" i="5"/>
  <c r="H162" i="5"/>
  <c r="I169" i="5"/>
  <c r="H169" i="5"/>
  <c r="I157" i="5"/>
  <c r="H157" i="5"/>
  <c r="I136" i="5"/>
  <c r="H136" i="5"/>
  <c r="I151" i="5"/>
  <c r="H151" i="5"/>
  <c r="I121" i="5"/>
  <c r="H121" i="5"/>
  <c r="I143" i="5"/>
  <c r="H143" i="5"/>
  <c r="I115" i="5"/>
  <c r="H115" i="5"/>
  <c r="I140" i="5"/>
  <c r="H140" i="5"/>
  <c r="I154" i="5"/>
  <c r="H154" i="5"/>
  <c r="I105" i="5"/>
  <c r="H105" i="5"/>
  <c r="I170" i="5"/>
  <c r="H170" i="5"/>
  <c r="I155" i="5"/>
  <c r="H155" i="5"/>
  <c r="I99" i="5"/>
  <c r="H99" i="5"/>
  <c r="I134" i="5"/>
  <c r="H134" i="5"/>
  <c r="I118" i="5"/>
  <c r="H118" i="5"/>
  <c r="I100" i="5"/>
  <c r="H100" i="5"/>
  <c r="I108" i="5"/>
  <c r="H108" i="5"/>
  <c r="I97" i="5"/>
  <c r="H97" i="5"/>
  <c r="I171" i="5"/>
  <c r="H171" i="5"/>
  <c r="I95" i="5"/>
  <c r="H95" i="5"/>
  <c r="I93" i="5"/>
  <c r="H93" i="5"/>
  <c r="I92" i="5"/>
  <c r="H92" i="5"/>
  <c r="I83" i="5"/>
  <c r="H83" i="5"/>
  <c r="I86" i="5"/>
  <c r="H86" i="5"/>
  <c r="I77" i="5"/>
  <c r="H77" i="5"/>
  <c r="I74" i="5"/>
  <c r="H74" i="5"/>
  <c r="I84" i="5"/>
  <c r="H84" i="5"/>
  <c r="I53" i="5"/>
  <c r="H53" i="5"/>
  <c r="I65" i="5"/>
  <c r="H65" i="5"/>
  <c r="I62" i="5"/>
  <c r="H62" i="5"/>
  <c r="I60" i="5"/>
  <c r="H60" i="5"/>
  <c r="I89" i="5"/>
  <c r="H89" i="5"/>
  <c r="I66" i="5"/>
  <c r="H66" i="5"/>
  <c r="I54" i="5"/>
  <c r="H54" i="5"/>
  <c r="I32" i="5"/>
  <c r="H32" i="5"/>
  <c r="I39" i="5"/>
  <c r="H39" i="5"/>
  <c r="I73" i="5"/>
  <c r="H73" i="5"/>
  <c r="I27" i="5"/>
  <c r="H27" i="5"/>
  <c r="I23" i="5"/>
  <c r="H23" i="5"/>
  <c r="I29" i="5"/>
  <c r="H29" i="5"/>
  <c r="I14" i="5"/>
  <c r="H14" i="5"/>
  <c r="I17" i="5"/>
  <c r="H17" i="5"/>
  <c r="I44" i="5"/>
  <c r="H44" i="5"/>
  <c r="I10" i="5"/>
  <c r="H10" i="5"/>
  <c r="I24" i="5"/>
  <c r="H24" i="5"/>
  <c r="I72" i="5"/>
  <c r="H72" i="5"/>
  <c r="I229" i="5"/>
  <c r="H229" i="5"/>
  <c r="I233" i="5"/>
  <c r="H233" i="5"/>
  <c r="I199" i="5"/>
  <c r="H199" i="5"/>
  <c r="I241" i="5"/>
  <c r="H241" i="5"/>
  <c r="I266" i="5"/>
  <c r="H266" i="5"/>
  <c r="I234" i="5"/>
  <c r="H234" i="5"/>
  <c r="I506" i="5"/>
  <c r="H506" i="5"/>
  <c r="I320" i="5"/>
  <c r="H320" i="5"/>
  <c r="I230" i="5"/>
  <c r="H230" i="5"/>
  <c r="I307" i="5"/>
  <c r="H307" i="5"/>
  <c r="I180" i="5"/>
  <c r="H180" i="5"/>
  <c r="I327" i="5"/>
  <c r="H327" i="5"/>
  <c r="I213" i="5"/>
  <c r="H213" i="5"/>
  <c r="I314" i="5"/>
  <c r="H314" i="5"/>
  <c r="I259" i="5"/>
  <c r="H259" i="5"/>
  <c r="I184" i="5"/>
  <c r="H184" i="5"/>
  <c r="I277" i="5"/>
  <c r="H277" i="5"/>
  <c r="I347" i="5"/>
  <c r="H347" i="5"/>
  <c r="I174" i="5"/>
  <c r="H174" i="5"/>
  <c r="I176" i="5"/>
  <c r="H176" i="5"/>
  <c r="I201" i="5"/>
  <c r="H201" i="5"/>
  <c r="I190" i="5"/>
  <c r="H190" i="5"/>
  <c r="I172" i="5"/>
  <c r="H172" i="5"/>
  <c r="I173" i="5"/>
  <c r="H173" i="5"/>
  <c r="I188" i="5"/>
  <c r="H188" i="5"/>
  <c r="I209" i="5"/>
  <c r="H209" i="5"/>
  <c r="I186" i="5"/>
  <c r="H186" i="5"/>
  <c r="I226" i="5"/>
  <c r="H226" i="5"/>
  <c r="I212" i="5"/>
  <c r="H212" i="5"/>
  <c r="I217" i="5"/>
  <c r="H217" i="5"/>
  <c r="I196" i="5"/>
  <c r="H196" i="5"/>
  <c r="I189" i="5"/>
  <c r="H189" i="5"/>
  <c r="I225" i="5"/>
  <c r="H225" i="5"/>
  <c r="I194" i="5"/>
  <c r="H194" i="5"/>
  <c r="I200" i="5"/>
  <c r="H200" i="5"/>
  <c r="I245" i="5"/>
  <c r="H245" i="5"/>
  <c r="I228" i="5"/>
  <c r="H228" i="5"/>
  <c r="I250" i="5"/>
  <c r="H250" i="5"/>
  <c r="I198" i="5"/>
  <c r="H198" i="5"/>
  <c r="I231" i="5"/>
  <c r="H231" i="5"/>
  <c r="I251" i="5"/>
  <c r="H251" i="5"/>
  <c r="I208" i="5"/>
  <c r="H208" i="5"/>
  <c r="I246" i="5"/>
  <c r="H246" i="5"/>
  <c r="I240" i="5"/>
  <c r="H240" i="5"/>
  <c r="I175" i="5"/>
  <c r="H175" i="5"/>
  <c r="I197" i="5"/>
  <c r="H197" i="5"/>
  <c r="I270" i="5"/>
  <c r="H270" i="5"/>
  <c r="I265" i="5"/>
  <c r="H265" i="5"/>
  <c r="I238" i="5"/>
  <c r="H238" i="5"/>
  <c r="I280" i="5"/>
  <c r="H280" i="5"/>
  <c r="I242" i="5"/>
  <c r="H242" i="5"/>
  <c r="I179" i="5"/>
  <c r="H179" i="5"/>
  <c r="I298" i="5"/>
  <c r="H298" i="5"/>
  <c r="I252" i="5"/>
  <c r="H252" i="5"/>
  <c r="I236" i="5"/>
  <c r="H236" i="5"/>
  <c r="I206" i="5"/>
  <c r="H206" i="5"/>
  <c r="I248" i="5"/>
  <c r="H248" i="5"/>
  <c r="I264" i="5"/>
  <c r="H264" i="5"/>
  <c r="I181" i="5"/>
  <c r="H181" i="5"/>
  <c r="I295" i="5"/>
  <c r="H295" i="5"/>
  <c r="I214" i="5"/>
  <c r="H214" i="5"/>
  <c r="I177" i="5"/>
  <c r="H177" i="5"/>
  <c r="I178" i="5"/>
  <c r="H178" i="5"/>
  <c r="I224" i="5"/>
  <c r="H224" i="5"/>
  <c r="I311" i="5"/>
  <c r="H311" i="5"/>
  <c r="I268" i="5"/>
  <c r="H268" i="5"/>
  <c r="I331" i="5"/>
  <c r="H331" i="5"/>
  <c r="I302" i="5"/>
  <c r="H302" i="5"/>
  <c r="I222" i="5"/>
  <c r="H222" i="5"/>
  <c r="I211" i="5"/>
  <c r="H211" i="5"/>
  <c r="I244" i="5"/>
  <c r="H244" i="5"/>
  <c r="I291" i="5"/>
  <c r="H291" i="5"/>
  <c r="I235" i="5"/>
  <c r="H235" i="5"/>
  <c r="I253" i="5"/>
  <c r="H253" i="5"/>
  <c r="I275" i="5"/>
  <c r="H275" i="5"/>
  <c r="I258" i="5"/>
  <c r="H258" i="5"/>
  <c r="I191" i="5"/>
  <c r="H191" i="5"/>
  <c r="I262" i="5"/>
  <c r="H262" i="5"/>
  <c r="I315" i="5"/>
  <c r="H315" i="5"/>
  <c r="I300" i="5"/>
  <c r="H300" i="5"/>
  <c r="I321" i="5"/>
  <c r="H321" i="5"/>
  <c r="I204" i="5"/>
  <c r="H204" i="5"/>
  <c r="I239" i="5"/>
  <c r="H239" i="5"/>
  <c r="I296" i="5"/>
  <c r="H296" i="5"/>
  <c r="I255" i="5"/>
  <c r="H255" i="5"/>
  <c r="I218" i="5"/>
  <c r="H218" i="5"/>
  <c r="I193" i="5"/>
  <c r="H193" i="5"/>
  <c r="I351" i="5"/>
  <c r="H351" i="5"/>
  <c r="I282" i="5"/>
  <c r="H282" i="5"/>
  <c r="I220" i="5"/>
  <c r="H220" i="5"/>
  <c r="I367" i="5"/>
  <c r="H367" i="5"/>
  <c r="I267" i="5"/>
  <c r="H267" i="5"/>
  <c r="I232" i="5"/>
  <c r="H232" i="5"/>
  <c r="I301" i="5"/>
  <c r="H301" i="5"/>
  <c r="I205" i="5"/>
  <c r="H205" i="5"/>
  <c r="I297" i="5"/>
  <c r="H297" i="5"/>
  <c r="I303" i="5"/>
  <c r="H303" i="5"/>
  <c r="I271" i="5"/>
  <c r="H271" i="5"/>
  <c r="I192" i="5"/>
  <c r="H192" i="5"/>
  <c r="I286" i="5"/>
  <c r="H286" i="5"/>
  <c r="I243" i="5"/>
  <c r="H243" i="5"/>
  <c r="I336" i="5"/>
  <c r="H336" i="5"/>
  <c r="I345" i="5"/>
  <c r="H345" i="5"/>
  <c r="I330" i="5"/>
  <c r="H330" i="5"/>
  <c r="I324" i="5"/>
  <c r="H324" i="5"/>
  <c r="I346" i="5"/>
  <c r="H346" i="5"/>
  <c r="I279" i="5"/>
  <c r="H279" i="5"/>
  <c r="I207" i="5"/>
  <c r="H207" i="5"/>
  <c r="I215" i="5"/>
  <c r="H215" i="5"/>
  <c r="I285" i="5"/>
  <c r="H285" i="5"/>
  <c r="I358" i="5"/>
  <c r="H358" i="5"/>
  <c r="I203" i="5"/>
  <c r="H203" i="5"/>
  <c r="I313" i="5"/>
  <c r="H313" i="5"/>
  <c r="I294" i="5"/>
  <c r="H294" i="5"/>
  <c r="I329" i="5"/>
  <c r="H329" i="5"/>
  <c r="I256" i="5"/>
  <c r="H256" i="5"/>
  <c r="I257" i="5"/>
  <c r="H257" i="5"/>
  <c r="I389" i="5"/>
  <c r="H389" i="5"/>
  <c r="I322" i="5"/>
  <c r="H322" i="5"/>
  <c r="I379" i="5"/>
  <c r="H379" i="5"/>
  <c r="I249" i="5"/>
  <c r="H249" i="5"/>
  <c r="I384" i="5"/>
  <c r="H384" i="5"/>
  <c r="I350" i="5"/>
  <c r="H350" i="5"/>
  <c r="I388" i="5"/>
  <c r="H388" i="5"/>
  <c r="I272" i="5"/>
  <c r="H272" i="5"/>
  <c r="I383" i="5"/>
  <c r="H383" i="5"/>
  <c r="I306" i="5"/>
  <c r="H306" i="5"/>
  <c r="I261" i="5"/>
  <c r="H261" i="5"/>
  <c r="I363" i="5"/>
  <c r="H363" i="5"/>
  <c r="I316" i="5"/>
  <c r="H316" i="5"/>
  <c r="I219" i="5"/>
  <c r="H219" i="5"/>
  <c r="I382" i="5"/>
  <c r="H382" i="5"/>
  <c r="I378" i="5"/>
  <c r="H378" i="5"/>
  <c r="I332" i="5"/>
  <c r="H332" i="5"/>
  <c r="I370" i="5"/>
  <c r="H370" i="5"/>
  <c r="I376" i="5"/>
  <c r="H376" i="5"/>
  <c r="I187" i="5"/>
  <c r="H187" i="5"/>
  <c r="I260" i="5"/>
  <c r="H260" i="5"/>
  <c r="I353" i="5"/>
  <c r="H353" i="5"/>
  <c r="I308" i="5"/>
  <c r="H308" i="5"/>
  <c r="I323" i="5"/>
  <c r="H323" i="5"/>
  <c r="I381" i="5"/>
  <c r="H381" i="5"/>
  <c r="I338" i="5"/>
  <c r="H338" i="5"/>
  <c r="I460" i="5"/>
  <c r="H460" i="5"/>
  <c r="I344" i="5"/>
  <c r="H344" i="5"/>
  <c r="I335" i="5"/>
  <c r="H335" i="5"/>
  <c r="I309" i="5"/>
  <c r="H309" i="5"/>
  <c r="I397" i="5"/>
  <c r="H397" i="5"/>
  <c r="I456" i="5"/>
  <c r="H456" i="5"/>
  <c r="I439" i="5"/>
  <c r="H439" i="5"/>
  <c r="I417" i="5"/>
  <c r="H417" i="5"/>
  <c r="I339" i="5"/>
  <c r="H339" i="5"/>
  <c r="I254" i="5"/>
  <c r="H254" i="5"/>
  <c r="I337" i="5"/>
  <c r="H337" i="5"/>
  <c r="I356" i="5"/>
  <c r="H356" i="5"/>
  <c r="I319" i="5"/>
  <c r="H319" i="5"/>
  <c r="I293" i="5"/>
  <c r="H293" i="5"/>
  <c r="I375" i="5"/>
  <c r="H375" i="5"/>
  <c r="I183" i="5"/>
  <c r="H183" i="5"/>
  <c r="I299" i="5"/>
  <c r="H299" i="5"/>
  <c r="I360" i="5"/>
  <c r="H360" i="5"/>
  <c r="I457" i="5"/>
  <c r="H457" i="5"/>
  <c r="I364" i="5"/>
  <c r="H364" i="5"/>
  <c r="I354" i="5"/>
  <c r="H354" i="5"/>
  <c r="I434" i="5"/>
  <c r="H434" i="5"/>
  <c r="I359" i="5"/>
  <c r="H359" i="5"/>
  <c r="I411" i="5"/>
  <c r="H411" i="5"/>
  <c r="I464" i="5"/>
  <c r="H464" i="5"/>
  <c r="I284" i="5"/>
  <c r="H284" i="5"/>
  <c r="I357" i="5"/>
  <c r="H357" i="5"/>
  <c r="I247" i="5"/>
  <c r="H247" i="5"/>
  <c r="I263" i="5"/>
  <c r="H263" i="5"/>
  <c r="I348" i="5"/>
  <c r="H348" i="5"/>
  <c r="I317" i="5"/>
  <c r="H317" i="5"/>
  <c r="I223" i="5"/>
  <c r="H223" i="5"/>
  <c r="I433" i="5"/>
  <c r="H433" i="5"/>
  <c r="I289" i="5"/>
  <c r="H289" i="5"/>
  <c r="I444" i="5"/>
  <c r="H444" i="5"/>
  <c r="I409" i="5"/>
  <c r="H409" i="5"/>
  <c r="I477" i="5"/>
  <c r="H477" i="5"/>
  <c r="I278" i="5"/>
  <c r="H278" i="5"/>
  <c r="I288" i="5"/>
  <c r="H288" i="5"/>
  <c r="I459" i="5"/>
  <c r="H459" i="5"/>
  <c r="I493" i="5"/>
  <c r="H493" i="5"/>
  <c r="I414" i="5"/>
  <c r="H414" i="5"/>
  <c r="I373" i="5"/>
  <c r="H373" i="5"/>
  <c r="I406" i="5"/>
  <c r="H406" i="5"/>
  <c r="I390" i="5"/>
  <c r="H390" i="5"/>
  <c r="I290" i="5"/>
  <c r="H290" i="5"/>
  <c r="I281" i="5"/>
  <c r="H281" i="5"/>
  <c r="I304" i="5"/>
  <c r="H304" i="5"/>
  <c r="I227" i="5"/>
  <c r="H227" i="5"/>
  <c r="I451" i="5"/>
  <c r="H451" i="5"/>
  <c r="I352" i="5"/>
  <c r="H352" i="5"/>
  <c r="I448" i="5"/>
  <c r="H448" i="5"/>
  <c r="I366" i="5"/>
  <c r="H366" i="5"/>
  <c r="I469" i="5"/>
  <c r="H469" i="5"/>
  <c r="I503" i="5"/>
  <c r="H503" i="5"/>
  <c r="I445" i="5"/>
  <c r="H445" i="5"/>
  <c r="I450" i="5"/>
  <c r="H450" i="5"/>
  <c r="I380" i="5"/>
  <c r="H380" i="5"/>
  <c r="I500" i="5"/>
  <c r="H500" i="5"/>
  <c r="I400" i="5"/>
  <c r="H400" i="5"/>
  <c r="I429" i="5"/>
  <c r="H429" i="5"/>
  <c r="I431" i="5"/>
  <c r="H431" i="5"/>
  <c r="I427" i="5"/>
  <c r="H427" i="5"/>
  <c r="I333" i="5"/>
  <c r="H333" i="5"/>
  <c r="I387" i="5"/>
  <c r="H387" i="5"/>
  <c r="I505" i="5"/>
  <c r="H505" i="5"/>
  <c r="I401" i="5"/>
  <c r="H401" i="5"/>
  <c r="I402" i="5"/>
  <c r="H402" i="5"/>
  <c r="I374" i="5"/>
  <c r="H374" i="5"/>
  <c r="I518" i="5"/>
  <c r="H518" i="5"/>
  <c r="I408" i="5"/>
  <c r="H408" i="5"/>
  <c r="I269" i="5"/>
  <c r="H269" i="5"/>
  <c r="I372" i="5"/>
  <c r="H372" i="5"/>
  <c r="I449" i="5"/>
  <c r="H449" i="5"/>
  <c r="I365" i="5"/>
  <c r="H365" i="5"/>
  <c r="I371" i="5"/>
  <c r="H371" i="5"/>
  <c r="I494" i="5"/>
  <c r="H494" i="5"/>
  <c r="I471" i="5"/>
  <c r="H471" i="5"/>
  <c r="I413" i="5"/>
  <c r="H413" i="5"/>
  <c r="I292" i="5"/>
  <c r="H292" i="5"/>
  <c r="I386" i="5"/>
  <c r="H386" i="5"/>
  <c r="I467" i="5"/>
  <c r="H467" i="5"/>
  <c r="I391" i="5"/>
  <c r="H391" i="5"/>
  <c r="I470" i="5"/>
  <c r="H470" i="5"/>
  <c r="I369" i="5"/>
  <c r="H369" i="5"/>
  <c r="I517" i="5"/>
  <c r="H517" i="5"/>
  <c r="I426" i="5"/>
  <c r="H426" i="5"/>
  <c r="I418" i="5"/>
  <c r="H418" i="5"/>
  <c r="I419" i="5"/>
  <c r="H419" i="5"/>
  <c r="I385" i="5"/>
  <c r="H385" i="5"/>
  <c r="I440" i="5"/>
  <c r="H440" i="5"/>
  <c r="I496" i="5"/>
  <c r="H496" i="5"/>
  <c r="I475" i="5"/>
  <c r="H475" i="5"/>
  <c r="I368" i="5"/>
  <c r="H368" i="5"/>
  <c r="I499" i="5"/>
  <c r="H499" i="5"/>
  <c r="I342" i="5"/>
  <c r="H342" i="5"/>
  <c r="I452" i="5"/>
  <c r="H452" i="5"/>
  <c r="I512" i="5"/>
  <c r="H512" i="5"/>
  <c r="I509" i="5"/>
  <c r="H509" i="5"/>
  <c r="I538" i="5"/>
  <c r="H538" i="5"/>
  <c r="I421" i="5"/>
  <c r="H421" i="5"/>
  <c r="I361" i="5"/>
  <c r="H361" i="5"/>
  <c r="I483" i="5"/>
  <c r="H483" i="5"/>
  <c r="I507" i="5"/>
  <c r="H507" i="5"/>
  <c r="I484" i="5"/>
  <c r="H484" i="5"/>
  <c r="I527" i="5"/>
  <c r="H527" i="5"/>
  <c r="I415" i="5"/>
  <c r="H415" i="5"/>
  <c r="I416" i="5"/>
  <c r="H416" i="5"/>
  <c r="I480" i="5"/>
  <c r="H480" i="5"/>
  <c r="I473" i="5"/>
  <c r="H473" i="5"/>
  <c r="I555" i="5"/>
  <c r="H555" i="5"/>
  <c r="I283" i="5"/>
  <c r="H283" i="5"/>
  <c r="I325" i="5"/>
  <c r="H325" i="5"/>
  <c r="I398" i="5"/>
  <c r="H398" i="5"/>
  <c r="I443" i="5"/>
  <c r="H443" i="5"/>
  <c r="I399" i="5"/>
  <c r="H399" i="5"/>
  <c r="I428" i="5"/>
  <c r="H428" i="5"/>
  <c r="I210" i="5"/>
  <c r="H210" i="5"/>
  <c r="I481" i="5"/>
  <c r="H481" i="5"/>
  <c r="I526" i="5"/>
  <c r="H526" i="5"/>
  <c r="I287" i="5"/>
  <c r="H287" i="5"/>
  <c r="I343" i="5"/>
  <c r="H343" i="5"/>
  <c r="I476" i="5"/>
  <c r="H476" i="5"/>
  <c r="I273" i="5"/>
  <c r="H273" i="5"/>
  <c r="I392" i="5"/>
  <c r="H392" i="5"/>
  <c r="I221" i="5"/>
  <c r="H221" i="5"/>
  <c r="I472" i="5"/>
  <c r="H472" i="5"/>
  <c r="I458" i="5"/>
  <c r="H458" i="5"/>
  <c r="I479" i="5"/>
  <c r="H479" i="5"/>
  <c r="I552" i="5"/>
  <c r="H552" i="5"/>
  <c r="I182" i="5"/>
  <c r="H182" i="5"/>
  <c r="I463" i="5"/>
  <c r="H463" i="5"/>
  <c r="I488" i="5"/>
  <c r="H488" i="5"/>
  <c r="I216" i="5"/>
  <c r="H216" i="5"/>
  <c r="I543" i="5"/>
  <c r="H543" i="5"/>
  <c r="I362" i="5"/>
  <c r="H362" i="5"/>
  <c r="I545" i="5"/>
  <c r="H545" i="5"/>
  <c r="I435" i="5"/>
  <c r="H435" i="5"/>
  <c r="I485" i="5"/>
  <c r="H485" i="5"/>
  <c r="I516" i="5"/>
  <c r="H516" i="5"/>
  <c r="I455" i="5"/>
  <c r="H455" i="5"/>
  <c r="I521" i="5"/>
  <c r="H521" i="5"/>
  <c r="I430" i="5"/>
  <c r="H430" i="5"/>
  <c r="I478" i="5"/>
  <c r="H478" i="5"/>
  <c r="I195" i="5"/>
  <c r="H195" i="5"/>
  <c r="I407" i="5"/>
  <c r="H407" i="5"/>
  <c r="I328" i="5"/>
  <c r="H328" i="5"/>
  <c r="I498" i="5"/>
  <c r="H498" i="5"/>
  <c r="I420" i="5"/>
  <c r="H420" i="5"/>
  <c r="I539" i="5"/>
  <c r="H539" i="5"/>
  <c r="I553" i="5"/>
  <c r="H553" i="5"/>
  <c r="I461" i="5"/>
  <c r="H461" i="5"/>
  <c r="I276" i="5"/>
  <c r="H276" i="5"/>
  <c r="I446" i="5"/>
  <c r="H446" i="5"/>
  <c r="I453" i="5"/>
  <c r="H453" i="5"/>
  <c r="I454" i="5"/>
  <c r="H454" i="5"/>
  <c r="I377" i="5"/>
  <c r="H377" i="5"/>
  <c r="I412" i="5"/>
  <c r="H412" i="5"/>
  <c r="I502" i="5"/>
  <c r="H502" i="5"/>
  <c r="I542" i="5"/>
  <c r="H542" i="5"/>
  <c r="I403" i="5"/>
  <c r="H403" i="5"/>
  <c r="I554" i="5"/>
  <c r="H554" i="5"/>
  <c r="I404" i="5"/>
  <c r="H404" i="5"/>
  <c r="I438" i="5"/>
  <c r="H438" i="5"/>
  <c r="I557" i="5"/>
  <c r="H557" i="5"/>
  <c r="I185" i="5"/>
  <c r="H185" i="5"/>
  <c r="I569" i="5"/>
  <c r="H569" i="5"/>
  <c r="I528" i="5"/>
  <c r="H528" i="5"/>
  <c r="I462" i="5"/>
  <c r="H462" i="5"/>
  <c r="I491" i="5"/>
  <c r="H491" i="5"/>
  <c r="I441" i="5"/>
  <c r="H441" i="5"/>
  <c r="I544" i="5"/>
  <c r="H544" i="5"/>
  <c r="I305" i="5"/>
  <c r="H305" i="5"/>
  <c r="I561" i="5"/>
  <c r="H561" i="5"/>
  <c r="I468" i="5"/>
  <c r="H468" i="5"/>
  <c r="I393" i="5"/>
  <c r="H393" i="5"/>
  <c r="I202" i="5"/>
  <c r="H202" i="5"/>
  <c r="I490" i="5"/>
  <c r="H490" i="5"/>
  <c r="I486" i="5"/>
  <c r="H486" i="5"/>
  <c r="I546" i="5"/>
  <c r="H546" i="5"/>
  <c r="I519" i="5"/>
  <c r="H519" i="5"/>
  <c r="I432" i="5"/>
  <c r="H432" i="5"/>
  <c r="I355" i="5"/>
  <c r="H355" i="5"/>
  <c r="I514" i="5"/>
  <c r="H514" i="5"/>
  <c r="I540" i="5"/>
  <c r="H540" i="5"/>
  <c r="I405" i="5"/>
  <c r="H405" i="5"/>
  <c r="I436" i="5"/>
  <c r="H436" i="5"/>
  <c r="I237" i="5"/>
  <c r="H237" i="5"/>
  <c r="I577" i="5"/>
  <c r="H577" i="5"/>
  <c r="I495" i="5"/>
  <c r="H495" i="5"/>
  <c r="I422" i="5"/>
  <c r="H422" i="5"/>
  <c r="I584" i="5"/>
  <c r="H584" i="5"/>
  <c r="I274" i="5"/>
  <c r="H274" i="5"/>
  <c r="I504" i="5"/>
  <c r="H504" i="5"/>
  <c r="I529" i="5"/>
  <c r="H529" i="5"/>
  <c r="I530" i="5"/>
  <c r="H530" i="5"/>
  <c r="I465" i="5"/>
  <c r="H465" i="5"/>
  <c r="I312" i="5"/>
  <c r="H312" i="5"/>
  <c r="I466" i="5"/>
  <c r="H466" i="5"/>
  <c r="I566" i="5"/>
  <c r="H566" i="5"/>
  <c r="I571" i="5"/>
  <c r="H571" i="5"/>
  <c r="I482" i="5"/>
  <c r="H482" i="5"/>
  <c r="I410" i="5"/>
  <c r="H410" i="5"/>
  <c r="I547" i="5"/>
  <c r="H547" i="5"/>
  <c r="I334" i="5"/>
  <c r="H334" i="5"/>
  <c r="I442" i="5"/>
  <c r="H442" i="5"/>
  <c r="I394" i="5"/>
  <c r="H394" i="5"/>
  <c r="I524" i="5"/>
  <c r="H524" i="5"/>
  <c r="I492" i="5"/>
  <c r="H492" i="5"/>
  <c r="I525" i="5"/>
  <c r="H525" i="5"/>
  <c r="I508" i="5"/>
  <c r="H508" i="5"/>
  <c r="I326" i="5"/>
  <c r="H326" i="5"/>
  <c r="I564" i="5"/>
  <c r="H564" i="5"/>
  <c r="I531" i="5"/>
  <c r="H531" i="5"/>
  <c r="I560" i="5"/>
  <c r="H560" i="5"/>
  <c r="I447" i="5"/>
  <c r="H447" i="5"/>
  <c r="I541" i="5"/>
  <c r="H541" i="5"/>
  <c r="I558" i="5"/>
  <c r="H558" i="5"/>
  <c r="I548" i="5"/>
  <c r="H548" i="5"/>
  <c r="I523" i="5"/>
  <c r="H523" i="5"/>
  <c r="I310" i="5"/>
  <c r="H310" i="5"/>
  <c r="I549" i="5"/>
  <c r="H549" i="5"/>
  <c r="I532" i="5"/>
  <c r="H532" i="5"/>
  <c r="I533" i="5"/>
  <c r="H533" i="5"/>
  <c r="I395" i="5"/>
  <c r="H395" i="5"/>
  <c r="I510" i="5"/>
  <c r="H510" i="5"/>
  <c r="I423" i="5"/>
  <c r="H423" i="5"/>
  <c r="I559" i="5"/>
  <c r="H559" i="5"/>
  <c r="I424" i="5"/>
  <c r="H424" i="5"/>
  <c r="I349" i="5"/>
  <c r="H349" i="5"/>
  <c r="I425" i="5"/>
  <c r="H425" i="5"/>
  <c r="I522" i="5"/>
  <c r="H522" i="5"/>
  <c r="I562" i="5"/>
  <c r="H562" i="5"/>
  <c r="I513" i="5"/>
  <c r="H513" i="5"/>
  <c r="I340" i="5"/>
  <c r="H340" i="5"/>
  <c r="I341" i="5"/>
  <c r="H341" i="5"/>
  <c r="I563" i="5"/>
  <c r="H563" i="5"/>
  <c r="I489" i="5"/>
  <c r="H489" i="5"/>
  <c r="I501" i="5"/>
  <c r="H501" i="5"/>
  <c r="I585" i="5"/>
  <c r="H585" i="5"/>
  <c r="I572" i="5"/>
  <c r="H572" i="5"/>
  <c r="I511" i="5"/>
  <c r="H511" i="5"/>
  <c r="I396" i="5"/>
  <c r="H396" i="5"/>
  <c r="I497" i="5"/>
  <c r="H497" i="5"/>
  <c r="I437" i="5"/>
  <c r="H437" i="5"/>
  <c r="I582" i="5"/>
  <c r="H582" i="5"/>
  <c r="I551" i="5"/>
  <c r="H551" i="5"/>
  <c r="I520" i="5"/>
  <c r="H520" i="5"/>
  <c r="I578" i="5"/>
  <c r="H578" i="5"/>
  <c r="I487" i="5"/>
  <c r="H487" i="5"/>
  <c r="I534" i="5"/>
  <c r="H534" i="5"/>
  <c r="I318" i="5"/>
  <c r="H318" i="5"/>
  <c r="I583" i="5"/>
  <c r="H583" i="5"/>
  <c r="I535" i="5"/>
  <c r="H535" i="5"/>
  <c r="I588" i="5"/>
  <c r="H588" i="5"/>
  <c r="I515" i="5"/>
  <c r="H515" i="5"/>
  <c r="I567" i="5"/>
  <c r="H567" i="5"/>
  <c r="I591" i="5"/>
  <c r="H591" i="5"/>
  <c r="I565" i="5"/>
  <c r="H565" i="5"/>
  <c r="I556" i="5"/>
  <c r="H556" i="5"/>
  <c r="I570" i="5"/>
  <c r="H570" i="5"/>
  <c r="I550" i="5"/>
  <c r="H550" i="5"/>
  <c r="I474" i="5"/>
  <c r="H474" i="5"/>
  <c r="I586" i="5"/>
  <c r="H586" i="5"/>
  <c r="I536" i="5"/>
  <c r="H536" i="5"/>
  <c r="I593" i="5"/>
  <c r="H593" i="5"/>
  <c r="I581" i="5"/>
  <c r="H581" i="5"/>
  <c r="I579" i="5"/>
  <c r="H579" i="5"/>
  <c r="I580" i="5"/>
  <c r="H580" i="5"/>
  <c r="I590" i="5"/>
  <c r="H590" i="5"/>
  <c r="I568" i="5"/>
  <c r="H568" i="5"/>
  <c r="I573" i="5"/>
  <c r="H573" i="5"/>
  <c r="I574" i="5"/>
  <c r="H574" i="5"/>
  <c r="I575" i="5"/>
  <c r="H575" i="5"/>
  <c r="I592" i="5"/>
  <c r="H592" i="5"/>
  <c r="I594" i="5"/>
  <c r="H594" i="5"/>
  <c r="I587" i="5"/>
  <c r="H587" i="5"/>
  <c r="I596" i="5"/>
  <c r="H596" i="5"/>
  <c r="I595" i="5"/>
  <c r="H595" i="5"/>
  <c r="I597" i="5"/>
  <c r="H597" i="5"/>
  <c r="I589" i="5"/>
  <c r="H589" i="5"/>
  <c r="I576" i="5"/>
  <c r="H576" i="5"/>
  <c r="I537" i="5"/>
  <c r="H537" i="5"/>
  <c r="I598" i="5"/>
  <c r="H598" i="5"/>
  <c r="I601" i="5"/>
  <c r="H601" i="5"/>
  <c r="I619" i="5"/>
  <c r="H619" i="5"/>
  <c r="I603" i="5"/>
  <c r="H603" i="5"/>
  <c r="I604" i="5"/>
  <c r="H604" i="5"/>
  <c r="I606" i="5"/>
  <c r="H606" i="5"/>
  <c r="I623" i="5"/>
  <c r="H623" i="5"/>
  <c r="I609" i="5"/>
  <c r="H609" i="5"/>
  <c r="I610" i="5"/>
  <c r="H610" i="5"/>
  <c r="I624" i="5"/>
  <c r="H624" i="5"/>
  <c r="I600" i="5"/>
  <c r="H600" i="5"/>
  <c r="I607" i="5"/>
  <c r="H607" i="5"/>
  <c r="I622" i="5"/>
  <c r="H622" i="5"/>
  <c r="I608" i="5"/>
  <c r="H608" i="5"/>
  <c r="I611" i="5"/>
  <c r="H611" i="5"/>
  <c r="I625" i="5"/>
  <c r="H625" i="5"/>
  <c r="I612" i="5"/>
  <c r="H612" i="5"/>
  <c r="I605" i="5"/>
  <c r="H605" i="5"/>
  <c r="I616" i="5"/>
  <c r="H616" i="5"/>
  <c r="I615" i="5"/>
  <c r="H615" i="5"/>
  <c r="I620" i="5"/>
  <c r="H620" i="5"/>
  <c r="I613" i="5"/>
  <c r="H613" i="5"/>
  <c r="I621" i="5"/>
  <c r="H621" i="5"/>
  <c r="I599" i="5"/>
  <c r="H599" i="5"/>
  <c r="I602" i="5"/>
  <c r="H602" i="5"/>
  <c r="I617" i="5"/>
  <c r="H617" i="5"/>
  <c r="I614" i="5"/>
  <c r="H614" i="5"/>
  <c r="I618" i="5"/>
  <c r="H618" i="5"/>
  <c r="I626" i="5"/>
  <c r="H626" i="5"/>
  <c r="I2" i="5"/>
  <c r="H2" i="5"/>
  <c r="F3" i="5"/>
  <c r="F5" i="5"/>
  <c r="F4" i="5"/>
  <c r="F6" i="5"/>
  <c r="F7" i="5"/>
  <c r="F8" i="5"/>
  <c r="F11" i="5"/>
  <c r="F10" i="5"/>
  <c r="F9" i="5"/>
  <c r="F12" i="5"/>
  <c r="F13" i="5"/>
  <c r="F15" i="5"/>
  <c r="F14" i="5"/>
  <c r="F16" i="5"/>
  <c r="F18" i="5"/>
  <c r="F19" i="5"/>
  <c r="F17" i="5"/>
  <c r="F20" i="5"/>
  <c r="F21" i="5"/>
  <c r="F22" i="5"/>
  <c r="F26" i="5"/>
  <c r="F25" i="5"/>
  <c r="F24" i="5"/>
  <c r="F30" i="5"/>
  <c r="F23" i="5"/>
  <c r="F28" i="5"/>
  <c r="F33" i="5"/>
  <c r="F34" i="5"/>
  <c r="F27" i="5"/>
  <c r="F31" i="5"/>
  <c r="F37" i="5"/>
  <c r="F29" i="5"/>
  <c r="F36" i="5"/>
  <c r="F32" i="5"/>
  <c r="F35" i="5"/>
  <c r="F41" i="5"/>
  <c r="F43" i="5"/>
  <c r="F38" i="5"/>
  <c r="F40" i="5"/>
  <c r="F42" i="5"/>
  <c r="F39" i="5"/>
  <c r="F45" i="5"/>
  <c r="F46" i="5"/>
  <c r="F44" i="5"/>
  <c r="F48" i="5"/>
  <c r="F47" i="5"/>
  <c r="F49" i="5"/>
  <c r="F51" i="5"/>
  <c r="F50" i="5"/>
  <c r="F52" i="5"/>
  <c r="F56" i="5"/>
  <c r="F55" i="5"/>
  <c r="F54" i="5"/>
  <c r="F53" i="5"/>
  <c r="F58" i="5"/>
  <c r="F59" i="5"/>
  <c r="F57" i="5"/>
  <c r="F60" i="5"/>
  <c r="F63" i="5"/>
  <c r="F61" i="5"/>
  <c r="F62" i="5"/>
  <c r="F64" i="5"/>
  <c r="F65" i="5"/>
  <c r="F68" i="5"/>
  <c r="F67" i="5"/>
  <c r="F66" i="5"/>
  <c r="F71" i="5"/>
  <c r="F69" i="5"/>
  <c r="F70" i="5"/>
  <c r="F74" i="5"/>
  <c r="F75" i="5"/>
  <c r="F76" i="5"/>
  <c r="F73" i="5"/>
  <c r="F72" i="5"/>
  <c r="F77" i="5"/>
  <c r="F78" i="5"/>
  <c r="F79" i="5"/>
  <c r="F80" i="5"/>
  <c r="F81" i="5"/>
  <c r="F82" i="5"/>
  <c r="F83" i="5"/>
  <c r="F86" i="5"/>
  <c r="F85" i="5"/>
  <c r="F87" i="5"/>
  <c r="F84" i="5"/>
  <c r="F88" i="5"/>
  <c r="F89" i="5"/>
  <c r="F91" i="5"/>
  <c r="F90" i="5"/>
  <c r="F92" i="5"/>
  <c r="F93" i="5"/>
  <c r="F94" i="5"/>
  <c r="F95" i="5"/>
  <c r="F96" i="5"/>
  <c r="F124" i="5"/>
  <c r="F229" i="5"/>
  <c r="F106" i="5"/>
  <c r="F166" i="5"/>
  <c r="F233" i="5"/>
  <c r="F199" i="5"/>
  <c r="F241" i="5"/>
  <c r="F266" i="5"/>
  <c r="F125" i="5"/>
  <c r="F149" i="5"/>
  <c r="F165" i="5"/>
  <c r="F138" i="5"/>
  <c r="F119" i="5"/>
  <c r="F156" i="5"/>
  <c r="F234" i="5"/>
  <c r="F506" i="5"/>
  <c r="F133" i="5"/>
  <c r="F141" i="5"/>
  <c r="F320" i="5"/>
  <c r="F109" i="5"/>
  <c r="F230" i="5"/>
  <c r="F307" i="5"/>
  <c r="F161" i="5"/>
  <c r="F180" i="5"/>
  <c r="F158" i="5"/>
  <c r="F144" i="5"/>
  <c r="F137" i="5"/>
  <c r="F142" i="5"/>
  <c r="F327" i="5"/>
  <c r="F135" i="5"/>
  <c r="F146" i="5"/>
  <c r="F103" i="5"/>
  <c r="F213" i="5"/>
  <c r="F314" i="5"/>
  <c r="F122" i="5"/>
  <c r="F259" i="5"/>
  <c r="F132" i="5"/>
  <c r="F184" i="5"/>
  <c r="F277" i="5"/>
  <c r="F347" i="5"/>
  <c r="F101" i="5"/>
  <c r="F98" i="5"/>
  <c r="F102" i="5"/>
  <c r="F107" i="5"/>
  <c r="F116" i="5"/>
  <c r="F123" i="5"/>
  <c r="F104" i="5"/>
  <c r="F110" i="5"/>
  <c r="F131" i="5"/>
  <c r="F130" i="5"/>
  <c r="F111" i="5"/>
  <c r="F127" i="5"/>
  <c r="F145" i="5"/>
  <c r="F112" i="5"/>
  <c r="F139" i="5"/>
  <c r="F148" i="5"/>
  <c r="F163" i="5"/>
  <c r="F129" i="5"/>
  <c r="F174" i="5"/>
  <c r="F120" i="5"/>
  <c r="F176" i="5"/>
  <c r="F128" i="5"/>
  <c r="F167" i="5"/>
  <c r="F114" i="5"/>
  <c r="F150" i="5"/>
  <c r="F201" i="5"/>
  <c r="F147" i="5"/>
  <c r="F190" i="5"/>
  <c r="F153" i="5"/>
  <c r="F172" i="5"/>
  <c r="F173" i="5"/>
  <c r="F159" i="5"/>
  <c r="F117" i="5"/>
  <c r="F152" i="5"/>
  <c r="F164" i="5"/>
  <c r="F188" i="5"/>
  <c r="F209" i="5"/>
  <c r="F186" i="5"/>
  <c r="F113" i="5"/>
  <c r="F168" i="5"/>
  <c r="F226" i="5"/>
  <c r="F212" i="5"/>
  <c r="F217" i="5"/>
  <c r="F196" i="5"/>
  <c r="F189" i="5"/>
  <c r="F225" i="5"/>
  <c r="F126" i="5"/>
  <c r="F194" i="5"/>
  <c r="F200" i="5"/>
  <c r="F245" i="5"/>
  <c r="F160" i="5"/>
  <c r="F228" i="5"/>
  <c r="F250" i="5"/>
  <c r="F198" i="5"/>
  <c r="F231" i="5"/>
  <c r="F251" i="5"/>
  <c r="F208" i="5"/>
  <c r="F246" i="5"/>
  <c r="F240" i="5"/>
  <c r="F175" i="5"/>
  <c r="F162" i="5"/>
  <c r="F169" i="5"/>
  <c r="F197" i="5"/>
  <c r="F157" i="5"/>
  <c r="F136" i="5"/>
  <c r="F270" i="5"/>
  <c r="F265" i="5"/>
  <c r="F238" i="5"/>
  <c r="F280" i="5"/>
  <c r="F242" i="5"/>
  <c r="F179" i="5"/>
  <c r="F298" i="5"/>
  <c r="F252" i="5"/>
  <c r="F236" i="5"/>
  <c r="F206" i="5"/>
  <c r="F248" i="5"/>
  <c r="F264" i="5"/>
  <c r="F181" i="5"/>
  <c r="F295" i="5"/>
  <c r="F214" i="5"/>
  <c r="F177" i="5"/>
  <c r="F178" i="5"/>
  <c r="F224" i="5"/>
  <c r="F311" i="5"/>
  <c r="F268" i="5"/>
  <c r="F331" i="5"/>
  <c r="F151" i="5"/>
  <c r="F302" i="5"/>
  <c r="F121" i="5"/>
  <c r="F222" i="5"/>
  <c r="F211" i="5"/>
  <c r="F244" i="5"/>
  <c r="F291" i="5"/>
  <c r="F235" i="5"/>
  <c r="F253" i="5"/>
  <c r="F275" i="5"/>
  <c r="F258" i="5"/>
  <c r="F143" i="5"/>
  <c r="F191" i="5"/>
  <c r="F262" i="5"/>
  <c r="F315" i="5"/>
  <c r="F300" i="5"/>
  <c r="F321" i="5"/>
  <c r="F204" i="5"/>
  <c r="F239" i="5"/>
  <c r="F296" i="5"/>
  <c r="F255" i="5"/>
  <c r="F218" i="5"/>
  <c r="F193" i="5"/>
  <c r="F351" i="5"/>
  <c r="F282" i="5"/>
  <c r="F220" i="5"/>
  <c r="F367" i="5"/>
  <c r="F267" i="5"/>
  <c r="F232" i="5"/>
  <c r="F301" i="5"/>
  <c r="F205" i="5"/>
  <c r="F297" i="5"/>
  <c r="F303" i="5"/>
  <c r="F271" i="5"/>
  <c r="F192" i="5"/>
  <c r="F286" i="5"/>
  <c r="F243" i="5"/>
  <c r="F336" i="5"/>
  <c r="F345" i="5"/>
  <c r="F330" i="5"/>
  <c r="F324" i="5"/>
  <c r="F346" i="5"/>
  <c r="F279" i="5"/>
  <c r="F207" i="5"/>
  <c r="F215" i="5"/>
  <c r="F285" i="5"/>
  <c r="F358" i="5"/>
  <c r="F115" i="5"/>
  <c r="F203" i="5"/>
  <c r="F313" i="5"/>
  <c r="F294" i="5"/>
  <c r="F329" i="5"/>
  <c r="F256" i="5"/>
  <c r="F257" i="5"/>
  <c r="F389" i="5"/>
  <c r="F322" i="5"/>
  <c r="F379" i="5"/>
  <c r="F249" i="5"/>
  <c r="F384" i="5"/>
  <c r="F350" i="5"/>
  <c r="F388" i="5"/>
  <c r="F272" i="5"/>
  <c r="F383" i="5"/>
  <c r="F306" i="5"/>
  <c r="F261" i="5"/>
  <c r="F363" i="5"/>
  <c r="F140" i="5"/>
  <c r="F316" i="5"/>
  <c r="F219" i="5"/>
  <c r="F382" i="5"/>
  <c r="F378" i="5"/>
  <c r="F332" i="5"/>
  <c r="F370" i="5"/>
  <c r="F376" i="5"/>
  <c r="F187" i="5"/>
  <c r="F260" i="5"/>
  <c r="F353" i="5"/>
  <c r="F308" i="5"/>
  <c r="F323" i="5"/>
  <c r="F381" i="5"/>
  <c r="F338" i="5"/>
  <c r="F460" i="5"/>
  <c r="F344" i="5"/>
  <c r="F335" i="5"/>
  <c r="F309" i="5"/>
  <c r="F397" i="5"/>
  <c r="F456" i="5"/>
  <c r="F439" i="5"/>
  <c r="F417" i="5"/>
  <c r="F339" i="5"/>
  <c r="F254" i="5"/>
  <c r="F337" i="5"/>
  <c r="F356" i="5"/>
  <c r="F154" i="5"/>
  <c r="F319" i="5"/>
  <c r="F293" i="5"/>
  <c r="F375" i="5"/>
  <c r="F183" i="5"/>
  <c r="F299" i="5"/>
  <c r="F360" i="5"/>
  <c r="F457" i="5"/>
  <c r="F364" i="5"/>
  <c r="F354" i="5"/>
  <c r="F434" i="5"/>
  <c r="F359" i="5"/>
  <c r="F411" i="5"/>
  <c r="F464" i="5"/>
  <c r="F284" i="5"/>
  <c r="F357" i="5"/>
  <c r="F247" i="5"/>
  <c r="F263" i="5"/>
  <c r="F348" i="5"/>
  <c r="F317" i="5"/>
  <c r="F223" i="5"/>
  <c r="F433" i="5"/>
  <c r="F289" i="5"/>
  <c r="F444" i="5"/>
  <c r="F409" i="5"/>
  <c r="F477" i="5"/>
  <c r="F278" i="5"/>
  <c r="F288" i="5"/>
  <c r="F459" i="5"/>
  <c r="F493" i="5"/>
  <c r="F414" i="5"/>
  <c r="F373" i="5"/>
  <c r="F406" i="5"/>
  <c r="F390" i="5"/>
  <c r="F290" i="5"/>
  <c r="F281" i="5"/>
  <c r="F304" i="5"/>
  <c r="F227" i="5"/>
  <c r="F451" i="5"/>
  <c r="F352" i="5"/>
  <c r="F448" i="5"/>
  <c r="F366" i="5"/>
  <c r="F469" i="5"/>
  <c r="F503" i="5"/>
  <c r="F445" i="5"/>
  <c r="F450" i="5"/>
  <c r="F380" i="5"/>
  <c r="F105" i="5"/>
  <c r="F500" i="5"/>
  <c r="F400" i="5"/>
  <c r="F429" i="5"/>
  <c r="F431" i="5"/>
  <c r="F427" i="5"/>
  <c r="F333" i="5"/>
  <c r="F387" i="5"/>
  <c r="F505" i="5"/>
  <c r="F401" i="5"/>
  <c r="F402" i="5"/>
  <c r="F170" i="5"/>
  <c r="F374" i="5"/>
  <c r="F518" i="5"/>
  <c r="F408" i="5"/>
  <c r="F269" i="5"/>
  <c r="F372" i="5"/>
  <c r="F449" i="5"/>
  <c r="F365" i="5"/>
  <c r="F371" i="5"/>
  <c r="F155" i="5"/>
  <c r="F494" i="5"/>
  <c r="F471" i="5"/>
  <c r="F413" i="5"/>
  <c r="F292" i="5"/>
  <c r="F386" i="5"/>
  <c r="F467" i="5"/>
  <c r="F391" i="5"/>
  <c r="F470" i="5"/>
  <c r="F369" i="5"/>
  <c r="F517" i="5"/>
  <c r="F426" i="5"/>
  <c r="F418" i="5"/>
  <c r="F419" i="5"/>
  <c r="F385" i="5"/>
  <c r="F99" i="5"/>
  <c r="F134" i="5"/>
  <c r="F440" i="5"/>
  <c r="F496" i="5"/>
  <c r="F475" i="5"/>
  <c r="F368" i="5"/>
  <c r="F499" i="5"/>
  <c r="F342" i="5"/>
  <c r="F452" i="5"/>
  <c r="F512" i="5"/>
  <c r="F509" i="5"/>
  <c r="F538" i="5"/>
  <c r="F421" i="5"/>
  <c r="F361" i="5"/>
  <c r="F483" i="5"/>
  <c r="F507" i="5"/>
  <c r="F484" i="5"/>
  <c r="F527" i="5"/>
  <c r="F415" i="5"/>
  <c r="F416" i="5"/>
  <c r="F480" i="5"/>
  <c r="F473" i="5"/>
  <c r="F555" i="5"/>
  <c r="F283" i="5"/>
  <c r="F325" i="5"/>
  <c r="F398" i="5"/>
  <c r="F443" i="5"/>
  <c r="F118" i="5"/>
  <c r="F399" i="5"/>
  <c r="F428" i="5"/>
  <c r="F210" i="5"/>
  <c r="F481" i="5"/>
  <c r="F526" i="5"/>
  <c r="F287" i="5"/>
  <c r="F343" i="5"/>
  <c r="F476" i="5"/>
  <c r="F273" i="5"/>
  <c r="F392" i="5"/>
  <c r="F221" i="5"/>
  <c r="F472" i="5"/>
  <c r="F458" i="5"/>
  <c r="F479" i="5"/>
  <c r="F552" i="5"/>
  <c r="F182" i="5"/>
  <c r="F100" i="5"/>
  <c r="F463" i="5"/>
  <c r="F488" i="5"/>
  <c r="F216" i="5"/>
  <c r="F543" i="5"/>
  <c r="F362" i="5"/>
  <c r="F545" i="5"/>
  <c r="F435" i="5"/>
  <c r="F485" i="5"/>
  <c r="F516" i="5"/>
  <c r="F455" i="5"/>
  <c r="F521" i="5"/>
  <c r="F430" i="5"/>
  <c r="F478" i="5"/>
  <c r="F195" i="5"/>
  <c r="F407" i="5"/>
  <c r="F328" i="5"/>
  <c r="F498" i="5"/>
  <c r="F420" i="5"/>
  <c r="F539" i="5"/>
  <c r="F553" i="5"/>
  <c r="F461" i="5"/>
  <c r="F276" i="5"/>
  <c r="F446" i="5"/>
  <c r="F453" i="5"/>
  <c r="F454" i="5"/>
  <c r="F377" i="5"/>
  <c r="F412" i="5"/>
  <c r="F502" i="5"/>
  <c r="F542" i="5"/>
  <c r="F403" i="5"/>
  <c r="F554" i="5"/>
  <c r="F404" i="5"/>
  <c r="F438" i="5"/>
  <c r="F557" i="5"/>
  <c r="F185" i="5"/>
  <c r="F569" i="5"/>
  <c r="F528" i="5"/>
  <c r="F462" i="5"/>
  <c r="F491" i="5"/>
  <c r="F441" i="5"/>
  <c r="F544" i="5"/>
  <c r="F305" i="5"/>
  <c r="F561" i="5"/>
  <c r="F468" i="5"/>
  <c r="F393" i="5"/>
  <c r="F202" i="5"/>
  <c r="F490" i="5"/>
  <c r="F486" i="5"/>
  <c r="F546" i="5"/>
  <c r="F519" i="5"/>
  <c r="F432" i="5"/>
  <c r="F355" i="5"/>
  <c r="F514" i="5"/>
  <c r="F108" i="5"/>
  <c r="F540" i="5"/>
  <c r="F405" i="5"/>
  <c r="F436" i="5"/>
  <c r="F237" i="5"/>
  <c r="F577" i="5"/>
  <c r="F495" i="5"/>
  <c r="F422" i="5"/>
  <c r="F584" i="5"/>
  <c r="F274" i="5"/>
  <c r="F504" i="5"/>
  <c r="F529" i="5"/>
  <c r="F530" i="5"/>
  <c r="F465" i="5"/>
  <c r="F312" i="5"/>
  <c r="F466" i="5"/>
  <c r="F97" i="5"/>
  <c r="F566" i="5"/>
  <c r="F571" i="5"/>
  <c r="F482" i="5"/>
  <c r="F410" i="5"/>
  <c r="F547" i="5"/>
  <c r="F334" i="5"/>
  <c r="F442" i="5"/>
  <c r="F394" i="5"/>
  <c r="F524" i="5"/>
  <c r="F492" i="5"/>
  <c r="F525" i="5"/>
  <c r="F508" i="5"/>
  <c r="F326" i="5"/>
  <c r="F564" i="5"/>
  <c r="F531" i="5"/>
  <c r="F560" i="5"/>
  <c r="F447" i="5"/>
  <c r="F541" i="5"/>
  <c r="F558" i="5"/>
  <c r="F171" i="5"/>
  <c r="F548" i="5"/>
  <c r="F523" i="5"/>
  <c r="F310" i="5"/>
  <c r="F549" i="5"/>
  <c r="F532" i="5"/>
  <c r="F533" i="5"/>
  <c r="F395" i="5"/>
  <c r="F510" i="5"/>
  <c r="F423" i="5"/>
  <c r="F559" i="5"/>
  <c r="F424" i="5"/>
  <c r="F349" i="5"/>
  <c r="F425" i="5"/>
  <c r="F522" i="5"/>
  <c r="F562" i="5"/>
  <c r="F513" i="5"/>
  <c r="F340" i="5"/>
  <c r="F341" i="5"/>
  <c r="F563" i="5"/>
  <c r="F489" i="5"/>
  <c r="F501" i="5"/>
  <c r="F585" i="5"/>
  <c r="F572" i="5"/>
  <c r="F511" i="5"/>
  <c r="F396" i="5"/>
  <c r="F497" i="5"/>
  <c r="F437" i="5"/>
  <c r="F582" i="5"/>
  <c r="F551" i="5"/>
  <c r="F520" i="5"/>
  <c r="F578" i="5"/>
  <c r="F487" i="5"/>
  <c r="F534" i="5"/>
  <c r="F318" i="5"/>
  <c r="F583" i="5"/>
  <c r="F535" i="5"/>
  <c r="F588" i="5"/>
  <c r="F515" i="5"/>
  <c r="F567" i="5"/>
  <c r="F591" i="5"/>
  <c r="F565" i="5"/>
  <c r="F556" i="5"/>
  <c r="F570" i="5"/>
  <c r="F550" i="5"/>
  <c r="F474" i="5"/>
  <c r="F586" i="5"/>
  <c r="F536" i="5"/>
  <c r="F593" i="5"/>
  <c r="F581" i="5"/>
  <c r="F579" i="5"/>
  <c r="F580" i="5"/>
  <c r="F590" i="5"/>
  <c r="F568" i="5"/>
  <c r="F573" i="5"/>
  <c r="F574" i="5"/>
  <c r="F575" i="5"/>
  <c r="F592" i="5"/>
  <c r="F594" i="5"/>
  <c r="F587" i="5"/>
  <c r="F596" i="5"/>
  <c r="F595" i="5"/>
  <c r="F597" i="5"/>
  <c r="F589" i="5"/>
  <c r="F576" i="5"/>
  <c r="F537" i="5"/>
  <c r="F598" i="5"/>
  <c r="F601" i="5"/>
  <c r="F619" i="5"/>
  <c r="F603" i="5"/>
  <c r="F604" i="5"/>
  <c r="F606" i="5"/>
  <c r="F623" i="5"/>
  <c r="F609" i="5"/>
  <c r="F610" i="5"/>
  <c r="F624" i="5"/>
  <c r="F600" i="5"/>
  <c r="F607" i="5"/>
  <c r="F622" i="5"/>
  <c r="F608" i="5"/>
  <c r="F611" i="5"/>
  <c r="F625" i="5"/>
  <c r="F612" i="5"/>
  <c r="F605" i="5"/>
  <c r="F616" i="5"/>
  <c r="F615" i="5"/>
  <c r="F620" i="5"/>
  <c r="F613" i="5"/>
  <c r="F621" i="5"/>
  <c r="F599" i="5"/>
  <c r="F602" i="5"/>
  <c r="F617" i="5"/>
  <c r="F614" i="5"/>
  <c r="F618" i="5"/>
  <c r="F626" i="5"/>
  <c r="F2" i="5"/>
</calcChain>
</file>

<file path=xl/connections.xml><?xml version="1.0" encoding="utf-8"?>
<connections xmlns="http://schemas.openxmlformats.org/spreadsheetml/2006/main">
  <connection id="1" name="rcl_averages.csv" type="6" refreshedVersion="0" background="1" saveData="1">
    <textPr fileType="mac" sourceFile="Macintosh HD:Users:malamm1:Personal:dev:rcl:rcl_averages.csv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<sst xmlns="http://schemas.openxmlformats.org/spreadsheetml/2006/main" count="2109" uniqueCount="1399">
  <si>
    <t>POS</t>
  </si>
  <si>
    <t>AVG PICK</t>
  </si>
  <si>
    <t>AVG VALUE</t>
  </si>
  <si>
    <t>CF</t>
  </si>
  <si>
    <t>3B</t>
  </si>
  <si>
    <t>1B</t>
  </si>
  <si>
    <t>LF</t>
  </si>
  <si>
    <t>SP</t>
  </si>
  <si>
    <t>2B</t>
  </si>
  <si>
    <t>SS</t>
  </si>
  <si>
    <t>RF</t>
  </si>
  <si>
    <t>C</t>
  </si>
  <si>
    <t>RP</t>
  </si>
  <si>
    <t>DH</t>
  </si>
  <si>
    <t>IP</t>
  </si>
  <si>
    <t>GS</t>
  </si>
  <si>
    <t>R</t>
  </si>
  <si>
    <t>HR</t>
  </si>
  <si>
    <t>RBI</t>
  </si>
  <si>
    <t>SB</t>
  </si>
  <si>
    <t>AVG</t>
  </si>
  <si>
    <t>K</t>
  </si>
  <si>
    <t>W</t>
  </si>
  <si>
    <t>SV</t>
  </si>
  <si>
    <t>ERA</t>
  </si>
  <si>
    <t>G</t>
  </si>
  <si>
    <t>AB</t>
  </si>
  <si>
    <t>H</t>
  </si>
  <si>
    <t>CS</t>
  </si>
  <si>
    <t>BB</t>
  </si>
  <si>
    <t>SO</t>
  </si>
  <si>
    <t>IBB</t>
  </si>
  <si>
    <t>SH</t>
  </si>
  <si>
    <t>SF</t>
  </si>
  <si>
    <t>GIDP</t>
  </si>
  <si>
    <t>FPTS</t>
  </si>
  <si>
    <t>L</t>
  </si>
  <si>
    <t>PA</t>
  </si>
  <si>
    <t>Name</t>
  </si>
  <si>
    <t>PPD</t>
  </si>
  <si>
    <t>Mike Trout</t>
  </si>
  <si>
    <t>Miguel Cabrera</t>
  </si>
  <si>
    <t>Andrew McCutchen</t>
  </si>
  <si>
    <t>Paul Goldschmidt</t>
  </si>
  <si>
    <t>Chris Davis</t>
  </si>
  <si>
    <t>Carlos Gonzalez</t>
  </si>
  <si>
    <t>Clayton Kershaw</t>
  </si>
  <si>
    <t>Robinson Cano</t>
  </si>
  <si>
    <t>Jacoby Ellsbury</t>
  </si>
  <si>
    <t>Edwin Encarnacion</t>
  </si>
  <si>
    <t>Adrian Beltre</t>
  </si>
  <si>
    <t>Prince Fielder</t>
  </si>
  <si>
    <t>Hanley Ramirez</t>
  </si>
  <si>
    <t>Adam Jones</t>
  </si>
  <si>
    <t>Troy Tulowitzki</t>
  </si>
  <si>
    <t>Ryan Braun</t>
  </si>
  <si>
    <t>Yu Darvish</t>
  </si>
  <si>
    <t>Joey Votto</t>
  </si>
  <si>
    <t>Bryce Harper</t>
  </si>
  <si>
    <t>Evan Longoria</t>
  </si>
  <si>
    <t>Jason Kipnis</t>
  </si>
  <si>
    <t>Carlos Gomez</t>
  </si>
  <si>
    <t>David Wright</t>
  </si>
  <si>
    <t>Adam Wainwright</t>
  </si>
  <si>
    <t>Dustin Pedroia</t>
  </si>
  <si>
    <t>Felix Hernandez</t>
  </si>
  <si>
    <t>Yasiel Puig</t>
  </si>
  <si>
    <t>Ian Desmond</t>
  </si>
  <si>
    <t>Cliff Lee</t>
  </si>
  <si>
    <t>Freddie Freeman</t>
  </si>
  <si>
    <t>Max Scherzer</t>
  </si>
  <si>
    <t>Stephen Strasburg</t>
  </si>
  <si>
    <t>Giancarlo Stanton</t>
  </si>
  <si>
    <t>Buster Posey</t>
  </si>
  <si>
    <t>Jose Reyes</t>
  </si>
  <si>
    <t>Ian Kinsler</t>
  </si>
  <si>
    <t>David Price</t>
  </si>
  <si>
    <t>Craig Kimbrel</t>
  </si>
  <si>
    <t>Alex Rios</t>
  </si>
  <si>
    <t>Shin-Soo Choo</t>
  </si>
  <si>
    <t>Chris Sale</t>
  </si>
  <si>
    <t>Jose Bautista</t>
  </si>
  <si>
    <t>Justin Upton</t>
  </si>
  <si>
    <t>Jay Bruce</t>
  </si>
  <si>
    <t>Albert Pujols</t>
  </si>
  <si>
    <t>Justin Verlander</t>
  </si>
  <si>
    <t>Madison Bumgarner</t>
  </si>
  <si>
    <t>Jose Fernandez</t>
  </si>
  <si>
    <t>Elvis Andrus</t>
  </si>
  <si>
    <t>Yadier Molina</t>
  </si>
  <si>
    <t>Adrian Gonzalez</t>
  </si>
  <si>
    <t>Eric Hosmer</t>
  </si>
  <si>
    <t>David Ortiz</t>
  </si>
  <si>
    <t>Zack Greinke</t>
  </si>
  <si>
    <t>Josh Donaldson</t>
  </si>
  <si>
    <t>Kenley Jansen</t>
  </si>
  <si>
    <t>Allen Craig</t>
  </si>
  <si>
    <t>Matt Carpenter</t>
  </si>
  <si>
    <t>Brandon Phillips</t>
  </si>
  <si>
    <t>Ryan Zimmerman</t>
  </si>
  <si>
    <t>Ben Zobrist</t>
  </si>
  <si>
    <t>Joe Mauer</t>
  </si>
  <si>
    <t>Yoenis Cespedes</t>
  </si>
  <si>
    <t>Greg Holland</t>
  </si>
  <si>
    <t>Anibal Sanchez</t>
  </si>
  <si>
    <t>Matt Holliday</t>
  </si>
  <si>
    <t>Hunter Pence</t>
  </si>
  <si>
    <t>Jean Segura</t>
  </si>
  <si>
    <t>Starling Marte</t>
  </si>
  <si>
    <t>Mark Trumbo</t>
  </si>
  <si>
    <t>Carlos Santana</t>
  </si>
  <si>
    <t>Matt Kemp</t>
  </si>
  <si>
    <t>Masahiro Tanaka</t>
  </si>
  <si>
    <t>Wil Myers</t>
  </si>
  <si>
    <t>Homer Bailey</t>
  </si>
  <si>
    <t>Starlin Castro</t>
  </si>
  <si>
    <t>Kyle Seager</t>
  </si>
  <si>
    <t>Jason Heyward</t>
  </si>
  <si>
    <t>Matt Cain</t>
  </si>
  <si>
    <t>James Shields</t>
  </si>
  <si>
    <t>Gio Gonzalez</t>
  </si>
  <si>
    <t>Carlos Beltran</t>
  </si>
  <si>
    <t>Jose Altuve</t>
  </si>
  <si>
    <t>Aroldis Chapman</t>
  </si>
  <si>
    <t>Aramis Ramirez</t>
  </si>
  <si>
    <t>Jordan Zimmermann</t>
  </si>
  <si>
    <t>Pedro Alvarez</t>
  </si>
  <si>
    <t>Jayson Werth</t>
  </si>
  <si>
    <t>Mat Latos</t>
  </si>
  <si>
    <t>Trevor Rosenthal</t>
  </si>
  <si>
    <t>Jered Weaver</t>
  </si>
  <si>
    <t>Josh Hamilton</t>
  </si>
  <si>
    <t>Joe Nathan</t>
  </si>
  <si>
    <t>Shelby Miller</t>
  </si>
  <si>
    <t>Alex Gordon</t>
  </si>
  <si>
    <t>Gerrit Cole</t>
  </si>
  <si>
    <t>Brian McCann</t>
  </si>
  <si>
    <t>Martin Prado</t>
  </si>
  <si>
    <t>Jonathan Lucroy</t>
  </si>
  <si>
    <t>Koji Uehara</t>
  </si>
  <si>
    <t>Desmond Jennings</t>
  </si>
  <si>
    <t>J.J. Hardy</t>
  </si>
  <si>
    <t>Mike Minor</t>
  </si>
  <si>
    <t>Chase Utley</t>
  </si>
  <si>
    <t>Michael Cuddyer</t>
  </si>
  <si>
    <t>Anthony Rizzo</t>
  </si>
  <si>
    <t>Wilin Rosario</t>
  </si>
  <si>
    <t>Everth Cabrera</t>
  </si>
  <si>
    <t>Manny Machado</t>
  </si>
  <si>
    <t>Doug Fister</t>
  </si>
  <si>
    <t>Aaron Hill</t>
  </si>
  <si>
    <t>Kris Medlen</t>
  </si>
  <si>
    <t>Matt Adams</t>
  </si>
  <si>
    <t>Domonic Brown</t>
  </si>
  <si>
    <t>Alex Cobb</t>
  </si>
  <si>
    <t>Sergio Romo</t>
  </si>
  <si>
    <t>Shane Victorino</t>
  </si>
  <si>
    <t>Billy Hamilton</t>
  </si>
  <si>
    <t>Brandon Moss</t>
  </si>
  <si>
    <t>Billy Butler</t>
  </si>
  <si>
    <t>Mike Napoli</t>
  </si>
  <si>
    <t>Brett Lawrie</t>
  </si>
  <si>
    <t>Cole Hamels</t>
  </si>
  <si>
    <t>Hyun-Jin Ryu</t>
  </si>
  <si>
    <t>Glen Perkins</t>
  </si>
  <si>
    <t>Pablo Sandoval</t>
  </si>
  <si>
    <t>Julio Teheran</t>
  </si>
  <si>
    <t>Hisashi Iwakuma</t>
  </si>
  <si>
    <t>David Robertson</t>
  </si>
  <si>
    <t>Jim Johnson</t>
  </si>
  <si>
    <t>Michael Wacha</t>
  </si>
  <si>
    <t>Matt Moore</t>
  </si>
  <si>
    <t>Jose Abreu</t>
  </si>
  <si>
    <t>Jon Lester</t>
  </si>
  <si>
    <t>Jonathan Papelbon</t>
  </si>
  <si>
    <t>Will Venable</t>
  </si>
  <si>
    <t>Addison Reed</t>
  </si>
  <si>
    <t>Jason Grilli</t>
  </si>
  <si>
    <t>Daniel Murphy</t>
  </si>
  <si>
    <t>Nelson Cruz</t>
  </si>
  <si>
    <t>Jeff Samardzija</t>
  </si>
  <si>
    <t>Salvador Perez</t>
  </si>
  <si>
    <t>Alexei Ramirez</t>
  </si>
  <si>
    <t>Curtis Granderson</t>
  </si>
  <si>
    <t>Alfonso Soriano</t>
  </si>
  <si>
    <t>Rafael Soriano</t>
  </si>
  <si>
    <t>CC Sabathia</t>
  </si>
  <si>
    <t>R.A. Dickey</t>
  </si>
  <si>
    <t>Victor Martinez</t>
  </si>
  <si>
    <t>Jed Lowrie</t>
  </si>
  <si>
    <t>Chase Headley</t>
  </si>
  <si>
    <t>Matt Wieters</t>
  </si>
  <si>
    <t>Grant Balfour</t>
  </si>
  <si>
    <t>Jedd Gyorko</t>
  </si>
  <si>
    <t>Brandon Belt</t>
  </si>
  <si>
    <t>Andrelton Simmons</t>
  </si>
  <si>
    <t>C.J. Wilson</t>
  </si>
  <si>
    <t>Coco Crisp</t>
  </si>
  <si>
    <t>Asdrubal Cabrera</t>
  </si>
  <si>
    <t>Jurickson Profar</t>
  </si>
  <si>
    <t>Leonys Martin</t>
  </si>
  <si>
    <t>Andrew Cashner</t>
  </si>
  <si>
    <t>Ernesto Frieri</t>
  </si>
  <si>
    <t>Wilson Ramos</t>
  </si>
  <si>
    <t>Torii Hunter</t>
  </si>
  <si>
    <t>Casey Janssen</t>
  </si>
  <si>
    <t>Carl Crawford</t>
  </si>
  <si>
    <t>Xander Bogaerts</t>
  </si>
  <si>
    <t>Huston Street</t>
  </si>
  <si>
    <t>Steve Cishek</t>
  </si>
  <si>
    <t>Will Middlebrooks</t>
  </si>
  <si>
    <t>Sonny Gray</t>
  </si>
  <si>
    <t>Hiroki Kuroda</t>
  </si>
  <si>
    <t>Austin Jackson</t>
  </si>
  <si>
    <t>Zack Wheeler</t>
  </si>
  <si>
    <t>Tony Cingrani</t>
  </si>
  <si>
    <t>Bobby Parnell</t>
  </si>
  <si>
    <t>Danny Salazar</t>
  </si>
  <si>
    <t>Fernando Rodney</t>
  </si>
  <si>
    <t>Justin Masterson</t>
  </si>
  <si>
    <t>Brett Gardner</t>
  </si>
  <si>
    <t>Matt Garza</t>
  </si>
  <si>
    <t>Mark Teixeira</t>
  </si>
  <si>
    <t>Johnny Cueto</t>
  </si>
  <si>
    <t>Clay Buchholz</t>
  </si>
  <si>
    <t>B.J. Upton</t>
  </si>
  <si>
    <t>Khris Davis</t>
  </si>
  <si>
    <t>Adam Lind</t>
  </si>
  <si>
    <t>Christian Yelich</t>
  </si>
  <si>
    <t>Jim Henderson</t>
  </si>
  <si>
    <t>Jason Castro</t>
  </si>
  <si>
    <t>Michael Bourn</t>
  </si>
  <si>
    <t>Joakim Soria</t>
  </si>
  <si>
    <t>John Axford</t>
  </si>
  <si>
    <t>Patrick Corbin</t>
  </si>
  <si>
    <t>Francisco Liriano</t>
  </si>
  <si>
    <t>Dan Haren</t>
  </si>
  <si>
    <t>Brian Dozier</t>
  </si>
  <si>
    <t>Neftali Feliz</t>
  </si>
  <si>
    <t>Josh Reddick</t>
  </si>
  <si>
    <t>Evan Gattis</t>
  </si>
  <si>
    <t>A.J. Burnett</t>
  </si>
  <si>
    <t>Lance Lynn</t>
  </si>
  <si>
    <t>Howie Kendrick</t>
  </si>
  <si>
    <t>Norichika Aoki</t>
  </si>
  <si>
    <t>Ervin Santana</t>
  </si>
  <si>
    <t>Jimmy Rollins</t>
  </si>
  <si>
    <t>Jake Peavy</t>
  </si>
  <si>
    <t>Derek Jeter</t>
  </si>
  <si>
    <t>Jonathan Villar</t>
  </si>
  <si>
    <t>Adam Eaton</t>
  </si>
  <si>
    <t>Kendrys Morales</t>
  </si>
  <si>
    <t>Nate Jones</t>
  </si>
  <si>
    <t>Nick Swisher</t>
  </si>
  <si>
    <t>Ryan Howard</t>
  </si>
  <si>
    <t>Nolan Arenado</t>
  </si>
  <si>
    <t>Jhonny Peralta</t>
  </si>
  <si>
    <t>Tommy Hunter</t>
  </si>
  <si>
    <t>Chris Archer</t>
  </si>
  <si>
    <t>Dan Straily</t>
  </si>
  <si>
    <t>Rex Brothers</t>
  </si>
  <si>
    <t>Nick Markakis</t>
  </si>
  <si>
    <t>Tim Lincecum</t>
  </si>
  <si>
    <t>Drew Smyly</t>
  </si>
  <si>
    <t>Ben Revere</t>
  </si>
  <si>
    <t>Yordano Ventura</t>
  </si>
  <si>
    <t>Alejandro De Aza</t>
  </si>
  <si>
    <t>Jarrod Parker</t>
  </si>
  <si>
    <t>Alex Guerrero</t>
  </si>
  <si>
    <t>Jose Veras</t>
  </si>
  <si>
    <t>Ivan Nova</t>
  </si>
  <si>
    <t>Brad Miller</t>
  </si>
  <si>
    <t>Chris Tillman</t>
  </si>
  <si>
    <t>Corey Hart</t>
  </si>
  <si>
    <t>Marco Estrada</t>
  </si>
  <si>
    <t>Chris Johnson</t>
  </si>
  <si>
    <t>Omar Infante</t>
  </si>
  <si>
    <t>Dan Uggla</t>
  </si>
  <si>
    <t>Chris Carter</t>
  </si>
  <si>
    <t>Kole Calhoun</t>
  </si>
  <si>
    <t>Mike Moustakas</t>
  </si>
  <si>
    <t>Dee Gordon</t>
  </si>
  <si>
    <t>Alex Wood</t>
  </si>
  <si>
    <t>Andre Ethier</t>
  </si>
  <si>
    <t>David Freese</t>
  </si>
  <si>
    <t>Avisail Garcia</t>
  </si>
  <si>
    <t>James Loney</t>
  </si>
  <si>
    <t>Nick Castellanos</t>
  </si>
  <si>
    <t>Neil Walker</t>
  </si>
  <si>
    <t>Marlon Byrd</t>
  </si>
  <si>
    <t>Russell Martin</t>
  </si>
  <si>
    <t>Kolten Wong</t>
  </si>
  <si>
    <t>Adam Dunn</t>
  </si>
  <si>
    <t>Josh Willingham</t>
  </si>
  <si>
    <t>Erick Aybar</t>
  </si>
  <si>
    <t>Melky Cabrera</t>
  </si>
  <si>
    <t>Grady Sizemore</t>
  </si>
  <si>
    <t>LaTroy Hawkins</t>
  </si>
  <si>
    <t>Colby Rasmus</t>
  </si>
  <si>
    <t>Kelly Johnson</t>
  </si>
  <si>
    <t>Yovani Gallardo</t>
  </si>
  <si>
    <t>Michael Pineda</t>
  </si>
  <si>
    <t>Michael Brantley</t>
  </si>
  <si>
    <t>Eric Young Jr.</t>
  </si>
  <si>
    <t>Zack Cozart</t>
  </si>
  <si>
    <t>Dustin Ackley</t>
  </si>
  <si>
    <t>Carlos Ruiz</t>
  </si>
  <si>
    <t>Justin Morneau</t>
  </si>
  <si>
    <t>John Lackey</t>
  </si>
  <si>
    <t>Anthony Rendon</t>
  </si>
  <si>
    <t>J.J. Hoover</t>
  </si>
  <si>
    <t>Adam LaRoche</t>
  </si>
  <si>
    <t>Tim Hudson</t>
  </si>
  <si>
    <t>Ubaldo Jimenez</t>
  </si>
  <si>
    <t>A.J. Pierzynski</t>
  </si>
  <si>
    <t>Rajai Davis</t>
  </si>
  <si>
    <t>Darren O'Day</t>
  </si>
  <si>
    <t>George Springer</t>
  </si>
  <si>
    <t>Chad Qualls</t>
  </si>
  <si>
    <t>Taijuan Walker</t>
  </si>
  <si>
    <t>Mark Melancon</t>
  </si>
  <si>
    <t>Yan Gomes</t>
  </si>
  <si>
    <t>Dexter Fowler</t>
  </si>
  <si>
    <t>Oscar Taveras</t>
  </si>
  <si>
    <t>Brandon Beachy</t>
  </si>
  <si>
    <t>Angel Pagan</t>
  </si>
  <si>
    <t>Jesse Crain</t>
  </si>
  <si>
    <t>A.J. Griffin</t>
  </si>
  <si>
    <t>Michael Morse</t>
  </si>
  <si>
    <t>Miguel Montero</t>
  </si>
  <si>
    <t>Joaquin Benoit</t>
  </si>
  <si>
    <t>Todd Frazier</t>
  </si>
  <si>
    <t>Junior Lake</t>
  </si>
  <si>
    <t>Danny Farquhar</t>
  </si>
  <si>
    <t>Nate Schierholtz</t>
  </si>
  <si>
    <t>Scott Kazmir</t>
  </si>
  <si>
    <t>Rick Porcello</t>
  </si>
  <si>
    <t>Mark Buehrle</t>
  </si>
  <si>
    <t>Devin Mesoraco</t>
  </si>
  <si>
    <t>Bartolo Colon</t>
  </si>
  <si>
    <t>Josh Johnson</t>
  </si>
  <si>
    <t>Dillon Gee</t>
  </si>
  <si>
    <t>Justin Smoak</t>
  </si>
  <si>
    <t>Tyler Clippard</t>
  </si>
  <si>
    <t>Corey Kluber</t>
  </si>
  <si>
    <t>Ian Kennedy</t>
  </si>
  <si>
    <t>Cody Allen</t>
  </si>
  <si>
    <t>Wade Miley</t>
  </si>
  <si>
    <t>Kyle Lohse</t>
  </si>
  <si>
    <t>Ricky Nolasco</t>
  </si>
  <si>
    <t>Alcides Escobar</t>
  </si>
  <si>
    <t>J.D. Martinez</t>
  </si>
  <si>
    <t>Charlie Blackmon</t>
  </si>
  <si>
    <t>Danny Santana</t>
  </si>
  <si>
    <t>Josh Harrison</t>
  </si>
  <si>
    <t>Zach Britton</t>
  </si>
  <si>
    <t>Francisco Rodriguez</t>
  </si>
  <si>
    <t>Lucas Duda</t>
  </si>
  <si>
    <t>Hector Rondon</t>
  </si>
  <si>
    <t>Santiago Casilla</t>
  </si>
  <si>
    <t>Mike Fiers</t>
  </si>
  <si>
    <t>Drew Storen</t>
  </si>
  <si>
    <t>Sean Doolittle</t>
  </si>
  <si>
    <t>Mookie Betts</t>
  </si>
  <si>
    <t>Jorge Soler</t>
  </si>
  <si>
    <t>Jenrry Mejia</t>
  </si>
  <si>
    <t>Lorenzo Cain</t>
  </si>
  <si>
    <t>Denard Span</t>
  </si>
  <si>
    <t>Jake McGee</t>
  </si>
  <si>
    <t>Casey McGehee</t>
  </si>
  <si>
    <t>Corey Dickerson</t>
  </si>
  <si>
    <t>Steve Pearce</t>
  </si>
  <si>
    <t>Carlos Carrasco</t>
  </si>
  <si>
    <t>Kennys Vargas</t>
  </si>
  <si>
    <t>Henderson Alvarez</t>
  </si>
  <si>
    <t>Tanner Roark</t>
  </si>
  <si>
    <t>Wily Peralta</t>
  </si>
  <si>
    <t>Marcell Ozuna</t>
  </si>
  <si>
    <t>A.J. Pollock</t>
  </si>
  <si>
    <t>Jake Arrieta</t>
  </si>
  <si>
    <t>Lonnie Chisenhall</t>
  </si>
  <si>
    <t>Alfredo Simon</t>
  </si>
  <si>
    <t>Phil Hughes</t>
  </si>
  <si>
    <t>Luis Valbuena</t>
  </si>
  <si>
    <t>Derek Holland</t>
  </si>
  <si>
    <t>Edward Mujica</t>
  </si>
  <si>
    <t>Dellin Betances</t>
  </si>
  <si>
    <t>Tyson Ross</t>
  </si>
  <si>
    <t>Jordy Mercer</t>
  </si>
  <si>
    <t>Juan Uribe</t>
  </si>
  <si>
    <t>Steven Pearce</t>
  </si>
  <si>
    <t>Justin Turner</t>
  </si>
  <si>
    <t>Scooter Gennett</t>
  </si>
  <si>
    <t>Michael Saunders</t>
  </si>
  <si>
    <t>Daniel Santana</t>
  </si>
  <si>
    <t>Seth Smith</t>
  </si>
  <si>
    <t>Trevor Plouffe</t>
  </si>
  <si>
    <t>Stephen Vogt</t>
  </si>
  <si>
    <t>John Jaso</t>
  </si>
  <si>
    <t>Scott Van Slyke</t>
  </si>
  <si>
    <t>Chris Coghlan</t>
  </si>
  <si>
    <t>Travis d'Arnaud</t>
  </si>
  <si>
    <t>David Peralta</t>
  </si>
  <si>
    <t>Kurt Suzuki</t>
  </si>
  <si>
    <t>Logan Morrison</t>
  </si>
  <si>
    <t>David Murphy</t>
  </si>
  <si>
    <t>Yonder Alonso</t>
  </si>
  <si>
    <t>Yangervis Solarte</t>
  </si>
  <si>
    <t>Gregory Polanco</t>
  </si>
  <si>
    <t>Conor Gillaspie</t>
  </si>
  <si>
    <t>Travis Snider</t>
  </si>
  <si>
    <t>Derek Norris</t>
  </si>
  <si>
    <t>Wilmer Flores</t>
  </si>
  <si>
    <t>Ike Davis</t>
  </si>
  <si>
    <t>Dioner Navarro</t>
  </si>
  <si>
    <t>Eduardo Nunez</t>
  </si>
  <si>
    <t>Drew Stubbs</t>
  </si>
  <si>
    <t>Jarrod Dyson</t>
  </si>
  <si>
    <t>Delmon Young</t>
  </si>
  <si>
    <t>Sam Fuld</t>
  </si>
  <si>
    <t>Ender Inciarte</t>
  </si>
  <si>
    <t>C.J. Cron</t>
  </si>
  <si>
    <t>Kevin Kiermaier</t>
  </si>
  <si>
    <t>Alexis Rios</t>
  </si>
  <si>
    <t>Gregor Blanco</t>
  </si>
  <si>
    <t>Mike Morse</t>
  </si>
  <si>
    <t>Sean Rodriguez</t>
  </si>
  <si>
    <t>Chris Young</t>
  </si>
  <si>
    <t>Chris Iannetta</t>
  </si>
  <si>
    <t>Brandon Crawford</t>
  </si>
  <si>
    <t>Endy Chavez</t>
  </si>
  <si>
    <t>Rene Rivera</t>
  </si>
  <si>
    <t>Gaby Sanchez</t>
  </si>
  <si>
    <t>Mike Aviles</t>
  </si>
  <si>
    <t>Garrett Jones</t>
  </si>
  <si>
    <t>Jeff Baker</t>
  </si>
  <si>
    <t>Didi Gregorius</t>
  </si>
  <si>
    <t>Joseph Panik</t>
  </si>
  <si>
    <t>Rickie Weeks</t>
  </si>
  <si>
    <t>Jon Jay</t>
  </si>
  <si>
    <t>Ryan Hanigan</t>
  </si>
  <si>
    <t>Matthew Joyce</t>
  </si>
  <si>
    <t>David DeJesus</t>
  </si>
  <si>
    <t>Rougned Odor</t>
  </si>
  <si>
    <t>Robinson Chirinos</t>
  </si>
  <si>
    <t>Eric Young</t>
  </si>
  <si>
    <t>Yasmani Grandal</t>
  </si>
  <si>
    <t>Brian Roberts</t>
  </si>
  <si>
    <t>Juan Lagares</t>
  </si>
  <si>
    <t>Dayan Viciedo</t>
  </si>
  <si>
    <t>Darwin Barney</t>
  </si>
  <si>
    <t>Brock Holt</t>
  </si>
  <si>
    <t>Oswaldo Arcia</t>
  </si>
  <si>
    <t>Brandon Guyer</t>
  </si>
  <si>
    <t>Chris Owings</t>
  </si>
  <si>
    <t>Jose Ramirez</t>
  </si>
  <si>
    <t>Craig Gentry</t>
  </si>
  <si>
    <t>Ryan Sweeney</t>
  </si>
  <si>
    <t>Jordan Schafer</t>
  </si>
  <si>
    <t>Eric Sogard</t>
  </si>
  <si>
    <t>Eduardo Escobar</t>
  </si>
  <si>
    <t>Thomas La Stella</t>
  </si>
  <si>
    <t>Lyle Overbay</t>
  </si>
  <si>
    <t>Gordon Beckham</t>
  </si>
  <si>
    <t>Yunel Escobar</t>
  </si>
  <si>
    <t>Alberto Callaspo</t>
  </si>
  <si>
    <t>Gerardo Parra</t>
  </si>
  <si>
    <t>Alexi Amarista</t>
  </si>
  <si>
    <t>Brayan Pena</t>
  </si>
  <si>
    <t>Cody Asche</t>
  </si>
  <si>
    <t>Justin Ruggiano</t>
  </si>
  <si>
    <t>Marwin Gonzalez</t>
  </si>
  <si>
    <t>Josh Rutledge</t>
  </si>
  <si>
    <t>Mark Reynolds</t>
  </si>
  <si>
    <t>Cliff Pennington</t>
  </si>
  <si>
    <t>Daniel Nava</t>
  </si>
  <si>
    <t>DJ LeMahieu</t>
  </si>
  <si>
    <t>Adeiny Hechavarria</t>
  </si>
  <si>
    <t>Chris Heisey</t>
  </si>
  <si>
    <t>Ichiro Suzuki</t>
  </si>
  <si>
    <t>Kendry Morales</t>
  </si>
  <si>
    <t>Reed Johnson</t>
  </si>
  <si>
    <t>Christian Vazquez</t>
  </si>
  <si>
    <t>Joaquin Arias</t>
  </si>
  <si>
    <t>Emilio Bonifacio</t>
  </si>
  <si>
    <t>Ryan Flaherty</t>
  </si>
  <si>
    <t>Juan Francisco</t>
  </si>
  <si>
    <t>Tommy Medica</t>
  </si>
  <si>
    <t>Ruben Tejada</t>
  </si>
  <si>
    <t>Ramon Santiago</t>
  </si>
  <si>
    <t>Marcus Semien</t>
  </si>
  <si>
    <t>Alex Presley</t>
  </si>
  <si>
    <t>Chris Parmelee</t>
  </si>
  <si>
    <t>James Jones</t>
  </si>
  <si>
    <t>Robbie Grossman</t>
  </si>
  <si>
    <t>Ryan Ludwick</t>
  </si>
  <si>
    <t>Chris Colabello</t>
  </si>
  <si>
    <t>Danny Valencia</t>
  </si>
  <si>
    <t>Collin Cowgill</t>
  </si>
  <si>
    <t>J.P. Arencibia</t>
  </si>
  <si>
    <t>Welington Castillo</t>
  </si>
  <si>
    <t>A.J. Ellis</t>
  </si>
  <si>
    <t>Kevin Frandsen</t>
  </si>
  <si>
    <t>Logan Forsythe</t>
  </si>
  <si>
    <t>Eugenio Suarez</t>
  </si>
  <si>
    <t>Chris Denorfia</t>
  </si>
  <si>
    <t>Jonny Gomes</t>
  </si>
  <si>
    <t>Munenori Kawasaki</t>
  </si>
  <si>
    <t>Matt Dominguez</t>
  </si>
  <si>
    <t>Raul Ibanez</t>
  </si>
  <si>
    <t>Hank Conger</t>
  </si>
  <si>
    <t>Skip Schumaker</t>
  </si>
  <si>
    <t>Peter Bourjos</t>
  </si>
  <si>
    <t>Brandon Barnes</t>
  </si>
  <si>
    <t>Michael Choice</t>
  </si>
  <si>
    <t>Donovan Solano</t>
  </si>
  <si>
    <t>Cameron Maybin</t>
  </si>
  <si>
    <t>Jarrod Saltalamacchia</t>
  </si>
  <si>
    <t>Aaron Hicks</t>
  </si>
  <si>
    <t>Eric Campbell</t>
  </si>
  <si>
    <t>Caleb Joseph</t>
  </si>
  <si>
    <t>Mike Zunino</t>
  </si>
  <si>
    <t>Alex Avila</t>
  </si>
  <si>
    <t>Marc Krauss</t>
  </si>
  <si>
    <t>Cody Ross</t>
  </si>
  <si>
    <t>Jonathan Schoop</t>
  </si>
  <si>
    <t>Arismendy Alcantara</t>
  </si>
  <si>
    <t>Ryan Raburn</t>
  </si>
  <si>
    <t>Brandon Hicks</t>
  </si>
  <si>
    <t>Nick Hundley</t>
  </si>
  <si>
    <t>Jonathan Singleton</t>
  </si>
  <si>
    <t>Andrew Romine</t>
  </si>
  <si>
    <t>Nick Punto</t>
  </si>
  <si>
    <t>Paul Konerko</t>
  </si>
  <si>
    <t>Jake Marisnick</t>
  </si>
  <si>
    <t>Anthony Gose</t>
  </si>
  <si>
    <t>Stephen Drew</t>
  </si>
  <si>
    <t>Tyler Flowers</t>
  </si>
  <si>
    <t>Abraham Almonte</t>
  </si>
  <si>
    <t>Mike Olt</t>
  </si>
  <si>
    <t>Mark Ellis</t>
  </si>
  <si>
    <t>Charlie Culberson</t>
  </si>
  <si>
    <t>Jackie Bradley</t>
  </si>
  <si>
    <t>Danny Espinosa</t>
  </si>
  <si>
    <t>Jose Lobaton</t>
  </si>
  <si>
    <t>Javier Baez</t>
  </si>
  <si>
    <t>John Baker</t>
  </si>
  <si>
    <t>Jose Molina</t>
  </si>
  <si>
    <t>Michael McKenry</t>
  </si>
  <si>
    <t>David Lough</t>
  </si>
  <si>
    <t>Dan Robertson</t>
  </si>
  <si>
    <t>John Mayberry</t>
  </si>
  <si>
    <t>Derek Dietrich</t>
  </si>
  <si>
    <t>Josmil Pinto</t>
  </si>
  <si>
    <t>Carlos Corporan</t>
  </si>
  <si>
    <t>Kristopher Negron</t>
  </si>
  <si>
    <t>Don Kelly</t>
  </si>
  <si>
    <t>Adam Rosales</t>
  </si>
  <si>
    <t>Bobby Abreu</t>
  </si>
  <si>
    <t>Kirk Nieuwenhuis</t>
  </si>
  <si>
    <t>Efren Navarro</t>
  </si>
  <si>
    <t>Jose Tabata</t>
  </si>
  <si>
    <t>Mitch Moreland</t>
  </si>
  <si>
    <t>Enrique Hernandez</t>
  </si>
  <si>
    <t>Matt den Dekker</t>
  </si>
  <si>
    <t>Steven Tolleson</t>
  </si>
  <si>
    <t>Francisco Cervelli</t>
  </si>
  <si>
    <t>Daniel Descalso</t>
  </si>
  <si>
    <t>Jordan Pacheco</t>
  </si>
  <si>
    <t>Anthony Recker</t>
  </si>
  <si>
    <t>Drew Butera</t>
  </si>
  <si>
    <t>Carlos Quentin</t>
  </si>
  <si>
    <t>Ryan Rua</t>
  </si>
  <si>
    <t>Moises Sierra</t>
  </si>
  <si>
    <t>Martin Maldonado</t>
  </si>
  <si>
    <t>Andrew Susac</t>
  </si>
  <si>
    <t>Erik Kratz</t>
  </si>
  <si>
    <t>Tyler Colvin</t>
  </si>
  <si>
    <t>Chris Stewart</t>
  </si>
  <si>
    <t>Zach Walters</t>
  </si>
  <si>
    <t>Nate Freiman</t>
  </si>
  <si>
    <t>Willie Bloomquist</t>
  </si>
  <si>
    <t>Ramiro Pena</t>
  </si>
  <si>
    <t>Kevin Pillar</t>
  </si>
  <si>
    <t>Christopher Taylor</t>
  </si>
  <si>
    <t>Jake Smolinski</t>
  </si>
  <si>
    <t>Travis Ishikawa</t>
  </si>
  <si>
    <t>Bryan Holaday</t>
  </si>
  <si>
    <t>Jordany Valdespin</t>
  </si>
  <si>
    <t>Clint Barmes</t>
  </si>
  <si>
    <t>Logan Schafer</t>
  </si>
  <si>
    <t>Tony Cruz</t>
  </si>
  <si>
    <t>Dave Ross</t>
  </si>
  <si>
    <t>Chris Gimenez</t>
  </si>
  <si>
    <t>Rafael Ynoa</t>
  </si>
  <si>
    <t>Luis Sardinas</t>
  </si>
  <si>
    <t>Freddy Galvis</t>
  </si>
  <si>
    <t>Gerald Laird</t>
  </si>
  <si>
    <t>Kevin Kouzmanoff</t>
  </si>
  <si>
    <t>Jake Lamb</t>
  </si>
  <si>
    <t>Ryan Kalish</t>
  </si>
  <si>
    <t>Hector Sanchez</t>
  </si>
  <si>
    <t>Ed Lucas</t>
  </si>
  <si>
    <t>Josh Thole</t>
  </si>
  <si>
    <t>Miguel Rojas</t>
  </si>
  <si>
    <t>Ryan Goins</t>
  </si>
  <si>
    <t>Eric Chavez</t>
  </si>
  <si>
    <t>Darin Ruf</t>
  </si>
  <si>
    <t>LJ Hoes</t>
  </si>
  <si>
    <t>Justin Bour</t>
  </si>
  <si>
    <t>Gregorio Petit</t>
  </si>
  <si>
    <t>Chris Valaika</t>
  </si>
  <si>
    <t>Philip Gosselin</t>
  </si>
  <si>
    <t>Mike Carp</t>
  </si>
  <si>
    <t>Ryan Doumit</t>
  </si>
  <si>
    <t>Jimmy Paredes</t>
  </si>
  <si>
    <t>Ben Paulsen</t>
  </si>
  <si>
    <t>J.B. Shuck</t>
  </si>
  <si>
    <t>Jake Goebbert</t>
  </si>
  <si>
    <t>Christian Colon</t>
  </si>
  <si>
    <t>Nyjer Morgan</t>
  </si>
  <si>
    <t>Donnie Murphy</t>
  </si>
  <si>
    <t>Elian Herrera</t>
  </si>
  <si>
    <t>Ryan Wheeler</t>
  </si>
  <si>
    <t>Steve Clevenger</t>
  </si>
  <si>
    <t>Nate McLouth</t>
  </si>
  <si>
    <t>Stefen Romero</t>
  </si>
  <si>
    <t>Geovany Soto</t>
  </si>
  <si>
    <t>Tyler Moore</t>
  </si>
  <si>
    <t>Randal Grichuk</t>
  </si>
  <si>
    <t>Cory Spangenberg</t>
  </si>
  <si>
    <t>Kyle Blanks</t>
  </si>
  <si>
    <t>Ezequiel Carrera</t>
  </si>
  <si>
    <t>Grant Green</t>
  </si>
  <si>
    <t>Tony Gwynn</t>
  </si>
  <si>
    <t>Jason Kubel</t>
  </si>
  <si>
    <t>Jemile Weeks</t>
  </si>
  <si>
    <t>Tuffy Gosewisch</t>
  </si>
  <si>
    <t>Rusney Castillo</t>
  </si>
  <si>
    <t>Dilson Herrera</t>
  </si>
  <si>
    <t>Jim Adduci</t>
  </si>
  <si>
    <t>Cole Gillespie</t>
  </si>
  <si>
    <t>Eric Fryer</t>
  </si>
  <si>
    <t>Jordan Danks</t>
  </si>
  <si>
    <t>Jesus Guzman</t>
  </si>
  <si>
    <t>Ehire Adrianza</t>
  </si>
  <si>
    <t>Cole Figueroa</t>
  </si>
  <si>
    <t>J.R. Murphy</t>
  </si>
  <si>
    <t>Dan Johnson</t>
  </si>
  <si>
    <t>Chone Figgins</t>
  </si>
  <si>
    <t>Jonathan Herrera</t>
  </si>
  <si>
    <t>Chris Dickerson</t>
  </si>
  <si>
    <t>Cesar Hernandez</t>
  </si>
  <si>
    <t>Wil Nieves</t>
  </si>
  <si>
    <t>Matt Szczur</t>
  </si>
  <si>
    <t>Nolan Reimold</t>
  </si>
  <si>
    <t>Chris Nelson</t>
  </si>
  <si>
    <t>Andres Blanco</t>
  </si>
  <si>
    <t>Logan Watkins</t>
  </si>
  <si>
    <t>Tomas Telis</t>
  </si>
  <si>
    <t>Roberto Perez</t>
  </si>
  <si>
    <t>Jeff Mathis</t>
  </si>
  <si>
    <t>Josh Wilson</t>
  </si>
  <si>
    <t>Nick Ahmed</t>
  </si>
  <si>
    <t>Brennan Boesch</t>
  </si>
  <si>
    <t>Christian Bethancourt</t>
  </si>
  <si>
    <t>Matt Clark</t>
  </si>
  <si>
    <t>Jason Giambi</t>
  </si>
  <si>
    <t>Roger Bernadina</t>
  </si>
  <si>
    <t>Rymer Liriano</t>
  </si>
  <si>
    <t>John Buck</t>
  </si>
  <si>
    <t>Juan Perez</t>
  </si>
  <si>
    <t>Johnny Giavotella</t>
  </si>
  <si>
    <t>Adam Duvall</t>
  </si>
  <si>
    <t>Alfredo Marte</t>
  </si>
  <si>
    <t>Josh Phegley</t>
  </si>
  <si>
    <t>Carlos Sanchez</t>
  </si>
  <si>
    <t>Adrian Nieto</t>
  </si>
  <si>
    <t>Jose Pirela</t>
  </si>
  <si>
    <t>Xavier Nady</t>
  </si>
  <si>
    <t>Dalton Pompey</t>
  </si>
  <si>
    <t>Zelous Wheeler</t>
  </si>
  <si>
    <t>Steve Lombardozzi</t>
  </si>
  <si>
    <t>Chris Herrmann</t>
  </si>
  <si>
    <t>Tony Sanchez</t>
  </si>
  <si>
    <t>Scott Hairston</t>
  </si>
  <si>
    <t>Reid Brignac</t>
  </si>
  <si>
    <t>Tony Campana</t>
  </si>
  <si>
    <t>Leury Garcia</t>
  </si>
  <si>
    <t>Matt McBride</t>
  </si>
  <si>
    <t>Andrew Brown</t>
  </si>
  <si>
    <t>Matt Duffy</t>
  </si>
  <si>
    <t>J.T. Realmuto</t>
  </si>
  <si>
    <t>Garin Cecchini</t>
  </si>
  <si>
    <t>George Kottaras</t>
  </si>
  <si>
    <t>Pedro Ciriaco</t>
  </si>
  <si>
    <t>Carlos Rivero</t>
  </si>
  <si>
    <t>Nick Evans</t>
  </si>
  <si>
    <t>Maicer Izturis</t>
  </si>
  <si>
    <t>Carlos Pena</t>
  </si>
  <si>
    <t>Daric Barton</t>
  </si>
  <si>
    <t>Shane Robinson</t>
  </si>
  <si>
    <t>Ian Stewart</t>
  </si>
  <si>
    <t>John McDonald</t>
  </si>
  <si>
    <t>Tyler Collins</t>
  </si>
  <si>
    <t>Peter Kozma</t>
  </si>
  <si>
    <t>Curt Casali</t>
  </si>
  <si>
    <t>Brad Snyder</t>
  </si>
  <si>
    <t>Tucker Barnhart</t>
  </si>
  <si>
    <t>Antoan Richardson</t>
  </si>
  <si>
    <t>Alex Gonzalez</t>
  </si>
  <si>
    <t>Jason Bourgeois</t>
  </si>
  <si>
    <t>Maikel Franco</t>
  </si>
  <si>
    <t>Nick Franklin</t>
  </si>
  <si>
    <t>Terrance Gore</t>
  </si>
  <si>
    <t>Jorge Polanco</t>
  </si>
  <si>
    <t>Dean Anna</t>
  </si>
  <si>
    <t>Andrew Lambo</t>
  </si>
  <si>
    <t>Tyler Pastornicky</t>
  </si>
  <si>
    <t>Andy Parrino</t>
  </si>
  <si>
    <t>Sandy Leon</t>
  </si>
  <si>
    <t>Jeff Bianchi</t>
  </si>
  <si>
    <t>Pedro Florimon Jr.</t>
  </si>
  <si>
    <t>Brendan Ryan</t>
  </si>
  <si>
    <t>Max Stassi</t>
  </si>
  <si>
    <t>Steven Souza</t>
  </si>
  <si>
    <t>Omar Quintanilla</t>
  </si>
  <si>
    <t>Rafael Furcal</t>
  </si>
  <si>
    <t>Darin Mastroianni</t>
  </si>
  <si>
    <t>Cameron Rupp</t>
  </si>
  <si>
    <t>Clint Robinson</t>
  </si>
  <si>
    <t>Jackson Williams</t>
  </si>
  <si>
    <t>Bryce Brentz</t>
  </si>
  <si>
    <t>Taylor Teagarden</t>
  </si>
  <si>
    <t>Brent Morel</t>
  </si>
  <si>
    <t>Michael Taylor</t>
  </si>
  <si>
    <t>Danny Worth</t>
  </si>
  <si>
    <t>Billy Burns</t>
  </si>
  <si>
    <t>Andy Marte</t>
  </si>
  <si>
    <t>Jesus Montero</t>
  </si>
  <si>
    <t>Juan Centeno</t>
  </si>
  <si>
    <t>Jesus Sucre</t>
  </si>
  <si>
    <t>Tim Federowicz</t>
  </si>
  <si>
    <t>Vince Belnome</t>
  </si>
  <si>
    <t>Scott Sizemore</t>
  </si>
  <si>
    <t>Dan Butler</t>
  </si>
  <si>
    <t>Jerry Sands</t>
  </si>
  <si>
    <t>Irving Falu</t>
  </si>
  <si>
    <t>Gary Brown</t>
  </si>
  <si>
    <t>Joey Terdoslavich</t>
  </si>
  <si>
    <t>James McCann</t>
  </si>
  <si>
    <t>Carlos Triunfel</t>
  </si>
  <si>
    <t>Chris Dominguez</t>
  </si>
  <si>
    <t>Koyie Hill</t>
  </si>
  <si>
    <t>Chris Getz</t>
  </si>
  <si>
    <t>Brett Hayes</t>
  </si>
  <si>
    <t>Tyler Holt</t>
  </si>
  <si>
    <t>Greg Dobbs</t>
  </si>
  <si>
    <t>Jonathan Diaz</t>
  </si>
  <si>
    <t>Erisbel Arruebarrena</t>
  </si>
  <si>
    <t>Quintin Berry</t>
  </si>
  <si>
    <t>Steven Moya</t>
  </si>
  <si>
    <t>Doug Bernier</t>
  </si>
  <si>
    <t>Adam Moore</t>
  </si>
  <si>
    <t>Austin Romine</t>
  </si>
  <si>
    <t>Miguel Olivo</t>
  </si>
  <si>
    <t>Joc Pederson</t>
  </si>
  <si>
    <t>Hernan Perez</t>
  </si>
  <si>
    <t>Jeff Kobernus</t>
  </si>
  <si>
    <t>Eury Perez</t>
  </si>
  <si>
    <t>Jason Rogers</t>
  </si>
  <si>
    <t>Rafael Lopez</t>
  </si>
  <si>
    <t>Justin Sellers</t>
  </si>
  <si>
    <t>Caleb Gindl</t>
  </si>
  <si>
    <t>Jeff Francoeur</t>
  </si>
  <si>
    <t>Joshua Satin</t>
  </si>
  <si>
    <t>Michael Martinez</t>
  </si>
  <si>
    <t>Jack Hannahan</t>
  </si>
  <si>
    <t>Bobby Wilson</t>
  </si>
  <si>
    <t>Carlos Peguero</t>
  </si>
  <si>
    <t>Guilder Rodriguez</t>
  </si>
  <si>
    <t>Shawn O'Malley</t>
  </si>
  <si>
    <t>Greg Garcia</t>
  </si>
  <si>
    <t>Xavier Scruggs</t>
  </si>
  <si>
    <t>Christian Walker</t>
  </si>
  <si>
    <t>Jamie Romak</t>
  </si>
  <si>
    <t>Brooks Conrad</t>
  </si>
  <si>
    <t>Jesus Aguilar</t>
  </si>
  <si>
    <t>Ryan Roberts</t>
  </si>
  <si>
    <t>Hector Gomez</t>
  </si>
  <si>
    <t>Jacob Elmore</t>
  </si>
  <si>
    <t>Mike Baxter</t>
  </si>
  <si>
    <t>Jason Pridie</t>
  </si>
  <si>
    <t>Alexi Casilla</t>
  </si>
  <si>
    <t>Lane Adams</t>
  </si>
  <si>
    <t>Matt Hague</t>
  </si>
  <si>
    <t>Corey Brown</t>
  </si>
  <si>
    <t>Wei-Yin Chen</t>
  </si>
  <si>
    <t>Xavier Paul</t>
  </si>
  <si>
    <t>Elliot Johnson</t>
  </si>
  <si>
    <t>Alex Hassan</t>
  </si>
  <si>
    <t>Ronny Cedeno</t>
  </si>
  <si>
    <t>Joey Butler</t>
  </si>
  <si>
    <t>Aaron Altherr</t>
  </si>
  <si>
    <t>Thomas Pham</t>
  </si>
  <si>
    <t>Brad Glenn</t>
  </si>
  <si>
    <t>Cristhian Adames</t>
  </si>
  <si>
    <t>Ryan Lavarnway</t>
  </si>
  <si>
    <t>Ali Solis</t>
  </si>
  <si>
    <t>Jaff Decker</t>
  </si>
  <si>
    <t>Jace Peterson</t>
  </si>
  <si>
    <t>Justin Maxwell</t>
  </si>
  <si>
    <t>Jayson Nix</t>
  </si>
  <si>
    <t>Kyle Parker</t>
  </si>
  <si>
    <t>Andy Wilkins</t>
  </si>
  <si>
    <t>Domingo Santana</t>
  </si>
  <si>
    <t>HBP</t>
  </si>
  <si>
    <t>Run</t>
  </si>
  <si>
    <t>Walk</t>
  </si>
  <si>
    <t>Strikeout</t>
  </si>
  <si>
    <t>Hitters</t>
  </si>
  <si>
    <t>Pitchers</t>
  </si>
  <si>
    <t>Win</t>
  </si>
  <si>
    <t>Loss</t>
  </si>
  <si>
    <t>Save</t>
  </si>
  <si>
    <t>Blown Save</t>
  </si>
  <si>
    <t>ER</t>
  </si>
  <si>
    <t>Hold</t>
  </si>
  <si>
    <t>Hit</t>
  </si>
  <si>
    <t>CG</t>
  </si>
  <si>
    <t>Perfect Game</t>
  </si>
  <si>
    <t>No Hitter</t>
  </si>
  <si>
    <t>Shutout</t>
  </si>
  <si>
    <t>Complete Game</t>
  </si>
  <si>
    <t>Quality Start</t>
  </si>
  <si>
    <t>Total Bases</t>
  </si>
  <si>
    <t>Hits</t>
  </si>
  <si>
    <t>Mike Leake</t>
  </si>
  <si>
    <t>Jeremy Guthrie</t>
  </si>
  <si>
    <t>Dallas Keuchel</t>
  </si>
  <si>
    <t>Jose Quintana</t>
  </si>
  <si>
    <t>Jason Vargas</t>
  </si>
  <si>
    <t>Jacob deGrom</t>
  </si>
  <si>
    <t>Trevor Bauer</t>
  </si>
  <si>
    <t>Edinson Volquez</t>
  </si>
  <si>
    <t>Aaron Harang</t>
  </si>
  <si>
    <t>Matt Shoemaker</t>
  </si>
  <si>
    <t>Josh Collmenter</t>
  </si>
  <si>
    <t>Jason Hammel</t>
  </si>
  <si>
    <t>Nathan Eovaldi</t>
  </si>
  <si>
    <t>Collin McHugh</t>
  </si>
  <si>
    <t>Marcus Stroman</t>
  </si>
  <si>
    <t>Brandon McCarthy</t>
  </si>
  <si>
    <t>Tyler Matzek</t>
  </si>
  <si>
    <t>Scott Feldman</t>
  </si>
  <si>
    <t>Drew Hutchison</t>
  </si>
  <si>
    <t>Jorge de la Rosa</t>
  </si>
  <si>
    <t>Kyle Gibson</t>
  </si>
  <si>
    <t>John Danks</t>
  </si>
  <si>
    <t>Kevin Gausman</t>
  </si>
  <si>
    <t>Miguel Gonzalez</t>
  </si>
  <si>
    <t>Jarred Cosart</t>
  </si>
  <si>
    <t>Vidal Nuno</t>
  </si>
  <si>
    <t>Bud Norris</t>
  </si>
  <si>
    <t>Jhoulys Chacin</t>
  </si>
  <si>
    <t>Jordan Lyles</t>
  </si>
  <si>
    <t>J.A. Happ</t>
  </si>
  <si>
    <t>James Paxton</t>
  </si>
  <si>
    <t>Jake Odorizzi</t>
  </si>
  <si>
    <t>Vance Worley</t>
  </si>
  <si>
    <t>Travis Wood</t>
  </si>
  <si>
    <t>Roenis Elias</t>
  </si>
  <si>
    <t>Jeff Locke</t>
  </si>
  <si>
    <t>Danny Duffy</t>
  </si>
  <si>
    <t>Gavin Floyd</t>
  </si>
  <si>
    <t>Jeremy Hellickson</t>
  </si>
  <si>
    <t>Brett Oberholtzer</t>
  </si>
  <si>
    <t>Odrisamer Despaigne</t>
  </si>
  <si>
    <t>Garrett Richards</t>
  </si>
  <si>
    <t>Jesse Hahn</t>
  </si>
  <si>
    <t>Jimmy Nelson</t>
  </si>
  <si>
    <t>Kyle Hendricks</t>
  </si>
  <si>
    <t>Carlos Martinez</t>
  </si>
  <si>
    <t>Colby Lewis</t>
  </si>
  <si>
    <t>Tom Koehler</t>
  </si>
  <si>
    <t>Ryan Vogelsong</t>
  </si>
  <si>
    <t>Jerome Williams</t>
  </si>
  <si>
    <t>Jesse Chavez</t>
  </si>
  <si>
    <t>Ross Detwiler</t>
  </si>
  <si>
    <t>Anthony DeSclafani</t>
  </si>
  <si>
    <t>Brandon Morrow</t>
  </si>
  <si>
    <t>Drew Pomeranz</t>
  </si>
  <si>
    <t>David Hale</t>
  </si>
  <si>
    <t>Hector Noesi</t>
  </si>
  <si>
    <t>Joe Kelly</t>
  </si>
  <si>
    <t>Shane Greene</t>
  </si>
  <si>
    <t>Charlie Morton</t>
  </si>
  <si>
    <t>Aaron Sanchez</t>
  </si>
  <si>
    <t>Hector Santiago</t>
  </si>
  <si>
    <t>Yusmeiro Petit</t>
  </si>
  <si>
    <t>David Buchanan</t>
  </si>
  <si>
    <t>Brad Hand</t>
  </si>
  <si>
    <t>Robbie Erlin</t>
  </si>
  <si>
    <t>David Phelps</t>
  </si>
  <si>
    <t>Alex Colome</t>
  </si>
  <si>
    <t>Brett Anderson</t>
  </si>
  <si>
    <t>Nick Tepesch</t>
  </si>
  <si>
    <t>Daniel Norris</t>
  </si>
  <si>
    <t>Todd Redmond</t>
  </si>
  <si>
    <t>Kendall Graveman</t>
  </si>
  <si>
    <t>Eddie Butler</t>
  </si>
  <si>
    <t>Yohan Flande</t>
  </si>
  <si>
    <t>Brandon Cumpton</t>
  </si>
  <si>
    <t>Nick Martinez</t>
  </si>
  <si>
    <t>Brandon Workman</t>
  </si>
  <si>
    <t>Edwin Jackson</t>
  </si>
  <si>
    <t>Chris Capuano</t>
  </si>
  <si>
    <t>Trevor Cahill</t>
  </si>
  <si>
    <t>David Holmberg</t>
  </si>
  <si>
    <t>Mike Pelfrey</t>
  </si>
  <si>
    <t>Andrew Heaney</t>
  </si>
  <si>
    <t>Brad Brach</t>
  </si>
  <si>
    <t>Mike Bolsinger</t>
  </si>
  <si>
    <t>Jacob Turner</t>
  </si>
  <si>
    <t>Blake Treinen</t>
  </si>
  <si>
    <t>Tom Wilhelmsen</t>
  </si>
  <si>
    <t>Andre Rienzo</t>
  </si>
  <si>
    <t>Craig Stammen</t>
  </si>
  <si>
    <t>Marco Gonzales</t>
  </si>
  <si>
    <t>Daniel Corcino</t>
  </si>
  <si>
    <t>Christian Bergman</t>
  </si>
  <si>
    <t>Adam Warren</t>
  </si>
  <si>
    <t>Shawn Tolleson</t>
  </si>
  <si>
    <t>Allen Webster</t>
  </si>
  <si>
    <t>Buck Farmer</t>
  </si>
  <si>
    <t>Kevin Slowey</t>
  </si>
  <si>
    <t>Tyler Lyons</t>
  </si>
  <si>
    <t>Dominic Leone</t>
  </si>
  <si>
    <t>Daniel Webb</t>
  </si>
  <si>
    <t>Josh Tomlin</t>
  </si>
  <si>
    <t>Chris Bassitt</t>
  </si>
  <si>
    <t>Chase Whitley</t>
  </si>
  <si>
    <t>Brad Ziegler</t>
  </si>
  <si>
    <t>Jake Diekman</t>
  </si>
  <si>
    <t>Wade Davis</t>
  </si>
  <si>
    <t>Luke Gregerson</t>
  </si>
  <si>
    <t>Joe Smith</t>
  </si>
  <si>
    <t>Seth Maness</t>
  </si>
  <si>
    <t>Carlos Torres</t>
  </si>
  <si>
    <t>Antonio Bastardo</t>
  </si>
  <si>
    <t>Kelvin Herrera</t>
  </si>
  <si>
    <t>Bryan Shaw</t>
  </si>
  <si>
    <t>Aaron Loup</t>
  </si>
  <si>
    <t>Scott Atchison</t>
  </si>
  <si>
    <t>Tony Watson</t>
  </si>
  <si>
    <t>Stolmy Pimentel</t>
  </si>
  <si>
    <t>Brian Flynn</t>
  </si>
  <si>
    <t>George Kontos</t>
  </si>
  <si>
    <t>Cesar Ramos</t>
  </si>
  <si>
    <t>Jake Petricka</t>
  </si>
  <si>
    <t>Javy Guerra</t>
  </si>
  <si>
    <t>Zach Putnam</t>
  </si>
  <si>
    <t>Bryan Morris</t>
  </si>
  <si>
    <t>Randall Delgado</t>
  </si>
  <si>
    <t>Juan Nicasio</t>
  </si>
  <si>
    <t>T.J. McFarland</t>
  </si>
  <si>
    <t>Chad Jenkins</t>
  </si>
  <si>
    <t>T.J. House</t>
  </si>
  <si>
    <t>Zach McAllister</t>
  </si>
  <si>
    <t>Chad Bettis</t>
  </si>
  <si>
    <t>Pedro Strop</t>
  </si>
  <si>
    <t>Kevin Jepsen</t>
  </si>
  <si>
    <t>Justin Grimm</t>
  </si>
  <si>
    <t>Nick Vincent</t>
  </si>
  <si>
    <t>Andrew Miller</t>
  </si>
  <si>
    <t>Casey Fien</t>
  </si>
  <si>
    <t>Yoervis Medina</t>
  </si>
  <si>
    <t>Joel Peralta</t>
  </si>
  <si>
    <t>Aaron Crow</t>
  </si>
  <si>
    <t>Brian Duensing</t>
  </si>
  <si>
    <t>Jerry Blevins</t>
  </si>
  <si>
    <t>Adam Ottavino</t>
  </si>
  <si>
    <t>Jean Machi</t>
  </si>
  <si>
    <t>Junichi Tazawa</t>
  </si>
  <si>
    <t>Dale Thayer</t>
  </si>
  <si>
    <t>Oliver Perez</t>
  </si>
  <si>
    <t>Carlos Frias</t>
  </si>
  <si>
    <t>Will Smith</t>
  </si>
  <si>
    <t>Ethan Martin</t>
  </si>
  <si>
    <t>Samuel Deduno</t>
  </si>
  <si>
    <t>Mike Morin</t>
  </si>
  <si>
    <t>Brad Boxberger</t>
  </si>
  <si>
    <t>Jeurys Familia</t>
  </si>
  <si>
    <t>Kevin Quackenbush</t>
  </si>
  <si>
    <t>Jared Hughes</t>
  </si>
  <si>
    <t>Brandon League</t>
  </si>
  <si>
    <t>Fernando Salas</t>
  </si>
  <si>
    <t>Justin De Fratus</t>
  </si>
  <si>
    <t>Josh Fields</t>
  </si>
  <si>
    <t>Tim Collins</t>
  </si>
  <si>
    <t>Ryan Webb</t>
  </si>
  <si>
    <t>Liam Hendriks</t>
  </si>
  <si>
    <t>Felix Doubront</t>
  </si>
  <si>
    <t>Anthony Ranaudo</t>
  </si>
  <si>
    <t>Nate Karns</t>
  </si>
  <si>
    <t>Jake Buchanan</t>
  </si>
  <si>
    <t>Tim Stauffer</t>
  </si>
  <si>
    <t>Esmil Rogers</t>
  </si>
  <si>
    <t>Erasmo Ramirez</t>
  </si>
  <si>
    <t>Chris Hatcher</t>
  </si>
  <si>
    <t>Roman Mendez</t>
  </si>
  <si>
    <t>Zeke Spruill</t>
  </si>
  <si>
    <t>Steven Wright</t>
  </si>
  <si>
    <t>Zach Duke</t>
  </si>
  <si>
    <t>James Russell</t>
  </si>
  <si>
    <t>Brett Cecil</t>
  </si>
  <si>
    <t>Fernando Abad</t>
  </si>
  <si>
    <t>Joe Wieland</t>
  </si>
  <si>
    <t>Al Alburquerque</t>
  </si>
  <si>
    <t>Neil Ramirez</t>
  </si>
  <si>
    <t>Matt Belisle</t>
  </si>
  <si>
    <t>Craig Breslow</t>
  </si>
  <si>
    <t>Pat Neshek</t>
  </si>
  <si>
    <t>Mario Hollands</t>
  </si>
  <si>
    <t>Jordan Walden</t>
  </si>
  <si>
    <t>Jeremy Affeldt</t>
  </si>
  <si>
    <t>Anthony Varvaro</t>
  </si>
  <si>
    <t>Ryan Cook</t>
  </si>
  <si>
    <t>David Carpenter</t>
  </si>
  <si>
    <t>Brandon Kintzler</t>
  </si>
  <si>
    <t>Caleb Thielbar</t>
  </si>
  <si>
    <t>Tony Sipp</t>
  </si>
  <si>
    <t>Justin Wilson</t>
  </si>
  <si>
    <t>Sam LeCure</t>
  </si>
  <si>
    <t>Shawn Kelley</t>
  </si>
  <si>
    <t>Jonathan Broxton</t>
  </si>
  <si>
    <t>Erik Johnson</t>
  </si>
  <si>
    <t>Taylor Jordan</t>
  </si>
  <si>
    <t>Taylor Hill</t>
  </si>
  <si>
    <t>Lisalverto Bonilla</t>
  </si>
  <si>
    <t>Chad Smith</t>
  </si>
  <si>
    <t>Blaine Hardy</t>
  </si>
  <si>
    <t>Jeremy Jeffress</t>
  </si>
  <si>
    <t>Chris Rusin</t>
  </si>
  <si>
    <t>Maikel Cleto</t>
  </si>
  <si>
    <t>Kirby Yates</t>
  </si>
  <si>
    <t>Eric Jokisch</t>
  </si>
  <si>
    <t>Carter Capps</t>
  </si>
  <si>
    <t>Drew Rucinski</t>
  </si>
  <si>
    <t>Jumbo Diaz</t>
  </si>
  <si>
    <t>Paul Clemens</t>
  </si>
  <si>
    <t>Wesley Wright</t>
  </si>
  <si>
    <t>Jason Frasor</t>
  </si>
  <si>
    <t>Marc Rzepczynski</t>
  </si>
  <si>
    <t>Charlie Furbush</t>
  </si>
  <si>
    <t>Sam Dyson</t>
  </si>
  <si>
    <t>Brian Matusz</t>
  </si>
  <si>
    <t>J.P. Howell</t>
  </si>
  <si>
    <t>Buddy Carlyle</t>
  </si>
  <si>
    <t>Cory Rasmus</t>
  </si>
  <si>
    <t>Louis Coleman</t>
  </si>
  <si>
    <t>Cam Bedrosian</t>
  </si>
  <si>
    <t>Tyler Thornburg</t>
  </si>
  <si>
    <t>Evan Marshall</t>
  </si>
  <si>
    <t>Matt Stites</t>
  </si>
  <si>
    <t>Dan Jennings</t>
  </si>
  <si>
    <t>Brooks Brown</t>
  </si>
  <si>
    <t>Steve Delabar</t>
  </si>
  <si>
    <t>Evan Scribner</t>
  </si>
  <si>
    <t>Rob Wooten</t>
  </si>
  <si>
    <t>Matt Barnes</t>
  </si>
  <si>
    <t>Kyuji Fujikawa</t>
  </si>
  <si>
    <t>Sean Nolin</t>
  </si>
  <si>
    <t>Tsuyoshi Wada</t>
  </si>
  <si>
    <t>Rob Scahill</t>
  </si>
  <si>
    <t>Dylan Axelrod</t>
  </si>
  <si>
    <t>Nick Greenwood</t>
  </si>
  <si>
    <t>Casey Sadler</t>
  </si>
  <si>
    <t>Drew VerHagen</t>
  </si>
  <si>
    <t>Will Harris</t>
  </si>
  <si>
    <t>Kevin Chapman</t>
  </si>
  <si>
    <t>John Holdzkom</t>
  </si>
  <si>
    <t>Bronson Arroyo</t>
  </si>
  <si>
    <t>Martin Perez</t>
  </si>
  <si>
    <t>Boone Logan</t>
  </si>
  <si>
    <t>Luis Avilan</t>
  </si>
  <si>
    <t>Javier Lopez</t>
  </si>
  <si>
    <t>Ian Krol</t>
  </si>
  <si>
    <t>Scott Downs</t>
  </si>
  <si>
    <t>Vinnie Pestano</t>
  </si>
  <si>
    <t>Tyler Skaggs</t>
  </si>
  <si>
    <t>Manny Parra</t>
  </si>
  <si>
    <t>Randy Choate</t>
  </si>
  <si>
    <t>Nick Hagadone</t>
  </si>
  <si>
    <t>Aaron Barrett</t>
  </si>
  <si>
    <t>Hunter Strickland</t>
  </si>
  <si>
    <t>Preston Claiborne</t>
  </si>
  <si>
    <t>Tanner Scheppers</t>
  </si>
  <si>
    <t>Michael Tonkin</t>
  </si>
  <si>
    <t>Jeff Beliveau</t>
  </si>
  <si>
    <t>Vic Black</t>
  </si>
  <si>
    <t>Pedro Baez</t>
  </si>
  <si>
    <t>A.J. Achter</t>
  </si>
  <si>
    <t>Jason Motte</t>
  </si>
  <si>
    <t>Tom Gorzelanny</t>
  </si>
  <si>
    <t>Michael Mariot</t>
  </si>
  <si>
    <t>Josh Zeid</t>
  </si>
  <si>
    <t>Drake Britton</t>
  </si>
  <si>
    <t>Wandy Rodriguez</t>
  </si>
  <si>
    <t>Ryan Pressly</t>
  </si>
  <si>
    <t>Carlos Contreras</t>
  </si>
  <si>
    <t>Chris Withrow</t>
  </si>
  <si>
    <t>Kyle Lobstein</t>
  </si>
  <si>
    <t>Matt Thornton</t>
  </si>
  <si>
    <t>Kyle Crockett</t>
  </si>
  <si>
    <t>Robbie Ray</t>
  </si>
  <si>
    <t>Josh Edgin</t>
  </si>
  <si>
    <t>Chris Heston</t>
  </si>
  <si>
    <t>Matt Harrison</t>
  </si>
  <si>
    <t>Bo Schultz</t>
  </si>
  <si>
    <t>Darin Downs</t>
  </si>
  <si>
    <t>Lucas Luetge</t>
  </si>
  <si>
    <t>Alex Claudio</t>
  </si>
  <si>
    <t>Aaron Brooks</t>
  </si>
  <si>
    <t>Jose Dominguez</t>
  </si>
  <si>
    <t>Yimi Garcia</t>
  </si>
  <si>
    <t>Anthony Bass</t>
  </si>
  <si>
    <t>Jaime Garcia</t>
  </si>
  <si>
    <t>Tyler Chatwood</t>
  </si>
  <si>
    <t>Daniel Coulombe</t>
  </si>
  <si>
    <t>Leonel Campos</t>
  </si>
  <si>
    <t>Gonzalez Germen</t>
  </si>
  <si>
    <t>Eric Fornataro</t>
  </si>
  <si>
    <t>Wei-Chung Wang</t>
  </si>
  <si>
    <t>Blake Parker</t>
  </si>
  <si>
    <t>Pedro Villarreal</t>
  </si>
  <si>
    <t>Heath Hembree</t>
  </si>
  <si>
    <t>Luis Garcia</t>
  </si>
  <si>
    <t>Kyle Ryan</t>
  </si>
  <si>
    <t>Erik Goeddel</t>
  </si>
  <si>
    <t>Rob Rasmussen</t>
  </si>
  <si>
    <t>Phil Klein</t>
  </si>
  <si>
    <t>Jairo Diaz</t>
  </si>
  <si>
    <t>Corey Knebel</t>
  </si>
  <si>
    <t>Arquimedes Caminero</t>
  </si>
  <si>
    <t>Taylor Thompson</t>
  </si>
  <si>
    <t>Rafael Montero</t>
  </si>
  <si>
    <t>C.C. Lee</t>
  </si>
  <si>
    <t>Shae Simmons</t>
  </si>
  <si>
    <t>Christian Friedrich</t>
  </si>
  <si>
    <t>Bryan Mitchell</t>
  </si>
  <si>
    <t>Daniel Hudson</t>
  </si>
  <si>
    <t>Andrew Chafin</t>
  </si>
  <si>
    <t>Spencer Patton</t>
  </si>
  <si>
    <t>Edwin Escobar</t>
  </si>
  <si>
    <t>Kyle Drabek</t>
  </si>
  <si>
    <t>Cesar Jimenez</t>
  </si>
  <si>
    <t>Yohan Pino</t>
  </si>
  <si>
    <t>Jorge Rondon</t>
  </si>
  <si>
    <t>Mike Kickham</t>
  </si>
  <si>
    <t>Aaron Thompson</t>
  </si>
  <si>
    <t>Stephen Pryor</t>
  </si>
  <si>
    <t>Dallas Beeler</t>
  </si>
  <si>
    <t>Pedro Beato</t>
  </si>
  <si>
    <t>Brandon Finnegan</t>
  </si>
  <si>
    <t>Paco Rodriguez</t>
  </si>
  <si>
    <t>Josh Outman</t>
  </si>
  <si>
    <t>Eric Surkamp</t>
  </si>
  <si>
    <t>Tom Layne</t>
  </si>
  <si>
    <t>Bobby LaFromboise</t>
  </si>
  <si>
    <t>Sean Marshall</t>
  </si>
  <si>
    <t>Erik Cordier</t>
  </si>
  <si>
    <t>Jon Edwards</t>
  </si>
  <si>
    <t>Lester Oliveros</t>
  </si>
  <si>
    <t>Carson Smith</t>
  </si>
  <si>
    <t>Michael Kohn</t>
  </si>
  <si>
    <t>Logan Darnell</t>
  </si>
  <si>
    <t>Kevin Siegrist</t>
  </si>
  <si>
    <t>Chasen Shreve</t>
  </si>
  <si>
    <t>Juan Jaime</t>
  </si>
  <si>
    <t>Yoslan Herrera</t>
  </si>
  <si>
    <t>C.J. Riefenhauser</t>
  </si>
  <si>
    <t>Xavier Cedeno</t>
  </si>
  <si>
    <t>R.J. Alvarez</t>
  </si>
  <si>
    <t>Frank Garces</t>
  </si>
  <si>
    <t>Ian Thomas</t>
  </si>
  <si>
    <t>Dario Alvarez</t>
  </si>
  <si>
    <t>Jose Alvarez</t>
  </si>
  <si>
    <t>Ryan Dennick</t>
  </si>
  <si>
    <t>Michael Kirkman</t>
  </si>
  <si>
    <t>Samuel Tuivailala</t>
  </si>
  <si>
    <t>Preston Guilmet</t>
  </si>
  <si>
    <t>Gus Schlosser</t>
  </si>
  <si>
    <t>Trevor May</t>
  </si>
  <si>
    <t>Jonathan Pettibone</t>
  </si>
  <si>
    <t>Hit Batsman</t>
  </si>
  <si>
    <t>ShO</t>
  </si>
  <si>
    <t>GP</t>
  </si>
  <si>
    <t>HA</t>
  </si>
  <si>
    <t>HRA</t>
  </si>
  <si>
    <t>BBA</t>
  </si>
  <si>
    <t>SOA</t>
  </si>
  <si>
    <t>IBBA</t>
  </si>
  <si>
    <t>WP</t>
  </si>
  <si>
    <t>HPBA</t>
  </si>
  <si>
    <t>BK</t>
  </si>
  <si>
    <t>Alfredo Aceves</t>
  </si>
  <si>
    <t>Austin Adams</t>
  </si>
  <si>
    <t>Mike Adams</t>
  </si>
  <si>
    <t>Nathan Adcock</t>
  </si>
  <si>
    <t>Matt Albers</t>
  </si>
  <si>
    <t>Hector Ambriz</t>
  </si>
  <si>
    <t>Robert Anderson</t>
  </si>
  <si>
    <t>Christopher Archer</t>
  </si>
  <si>
    <t>Phillippe Aumont</t>
  </si>
  <si>
    <t>Burke Badenhop</t>
  </si>
  <si>
    <t>Scott Baker</t>
  </si>
  <si>
    <t>Josh Beckett</t>
  </si>
  <si>
    <t>Erik Bedard</t>
  </si>
  <si>
    <t>Joe Beimel</t>
  </si>
  <si>
    <t>Ronald Belisario</t>
  </si>
  <si>
    <t>Heath Bell</t>
  </si>
  <si>
    <t>Trevor Bell</t>
  </si>
  <si>
    <t>Bruce Billings</t>
  </si>
  <si>
    <t>Brett Bochy</t>
  </si>
  <si>
    <t>Blaine Boyer</t>
  </si>
  <si>
    <t>Ryan Buchter</t>
  </si>
  <si>
    <t>Billy Buckner</t>
  </si>
  <si>
    <t>Francisley Bueno</t>
  </si>
  <si>
    <t>Sean Burnett</t>
  </si>
  <si>
    <t>Jared Burton</t>
  </si>
  <si>
    <t>Keith Butler</t>
  </si>
  <si>
    <t>Cesar Cabral</t>
  </si>
  <si>
    <t>Shawn Camp</t>
  </si>
  <si>
    <t>Fausto Carmona</t>
  </si>
  <si>
    <t>Scott Carroll</t>
  </si>
  <si>
    <t>Joba Chamberlain</t>
  </si>
  <si>
    <t>Bruce Chen</t>
  </si>
  <si>
    <t>Nick Christiani</t>
  </si>
  <si>
    <t>Jose Cisnero</t>
  </si>
  <si>
    <t>Phil Coke</t>
  </si>
  <si>
    <t>Casey Coleman</t>
  </si>
  <si>
    <t>Kevin Correia</t>
  </si>
  <si>
    <t>Neal Cotts</t>
  </si>
  <si>
    <t>Matt Daley</t>
  </si>
  <si>
    <t>Dane De La Rosa</t>
  </si>
  <si>
    <t>Eury De La Rosa</t>
  </si>
  <si>
    <t>Rubby De La Rosa</t>
  </si>
  <si>
    <t>Jorge De Leon</t>
  </si>
  <si>
    <t>Jake Dunning</t>
  </si>
  <si>
    <t>Michael Dunn</t>
  </si>
  <si>
    <t>Scott Elbert</t>
  </si>
  <si>
    <t>Dana Eveland</t>
  </si>
  <si>
    <t>Kyle Farnsworth</t>
  </si>
  <si>
    <t>Ryan Feierabend</t>
  </si>
  <si>
    <t>Michael Fiers</t>
  </si>
  <si>
    <t>Stephen Fife</t>
  </si>
  <si>
    <t>Alfredo Figaro</t>
  </si>
  <si>
    <t>Pedro Figueroa</t>
  </si>
  <si>
    <t>Michael Foltynewicz</t>
  </si>
  <si>
    <t>Frank Francisco</t>
  </si>
  <si>
    <t>Jeff Francis</t>
  </si>
  <si>
    <t>Samuel Freeman</t>
  </si>
  <si>
    <t>Steven Geltz</t>
  </si>
  <si>
    <t>Justin Germano</t>
  </si>
  <si>
    <t>Kenneth Giles</t>
  </si>
  <si>
    <t>Brandon Gomes</t>
  </si>
  <si>
    <t>Jeanmar Gomez</t>
  </si>
  <si>
    <t>Kevin Gregg</t>
  </si>
  <si>
    <t>Jarrett Grube</t>
  </si>
  <si>
    <t>Matt Guerrier</t>
  </si>
  <si>
    <t>Juan Gutierrez</t>
  </si>
  <si>
    <t>Bradin Hagens</t>
  </si>
  <si>
    <t>Danny Haren</t>
  </si>
  <si>
    <t>Lucas Harrell</t>
  </si>
  <si>
    <t>Pedro Hernandez</t>
  </si>
  <si>
    <t>Rich Hill</t>
  </si>
  <si>
    <t>David Huff</t>
  </si>
  <si>
    <t>Philip Hughes</t>
  </si>
  <si>
    <t>Phil Irwin</t>
  </si>
  <si>
    <t>Kris Johnson</t>
  </si>
  <si>
    <t>Nathan Jones</t>
  </si>
  <si>
    <t>Donnie Joseph</t>
  </si>
  <si>
    <t>Jair Jurrjens</t>
  </si>
  <si>
    <t>Thomas Kahnle</t>
  </si>
  <si>
    <t>Kyle Kendrick</t>
  </si>
  <si>
    <t>Bobby Korecky</t>
  </si>
  <si>
    <t>Jason Lane</t>
  </si>
  <si>
    <t>John Lannan</t>
  </si>
  <si>
    <t>Wade LeBlanc</t>
  </si>
  <si>
    <t>Charles Leesman</t>
  </si>
  <si>
    <t>Christopher Leroux</t>
  </si>
  <si>
    <t>Brad Lincoln</t>
  </si>
  <si>
    <t>Josh Lindblom</t>
  </si>
  <si>
    <t>Matt Lindstrom</t>
  </si>
  <si>
    <t>Wilton Lopez</t>
  </si>
  <si>
    <t>Mark Lowe</t>
  </si>
  <si>
    <t>Josh Lueke</t>
  </si>
  <si>
    <t>Paul Maholm</t>
  </si>
  <si>
    <t>Jeff Manship</t>
  </si>
  <si>
    <t>Justin Marks</t>
  </si>
  <si>
    <t>Carlos Marmol</t>
  </si>
  <si>
    <t>Nick Maronde</t>
  </si>
  <si>
    <t>Chris Martin</t>
  </si>
  <si>
    <t>David Martinez</t>
  </si>
  <si>
    <t>Nick Masset</t>
  </si>
  <si>
    <t>Daisuke Matsuzaka</t>
  </si>
  <si>
    <t>Ryan Mattheus</t>
  </si>
  <si>
    <t>Brandon Maurer</t>
  </si>
  <si>
    <t>Vin Mazzaro</t>
  </si>
  <si>
    <t>Pat McCoy</t>
  </si>
  <si>
    <t>Daniel McCutchen</t>
  </si>
  <si>
    <t>Dustin McGowan</t>
  </si>
  <si>
    <t>Evan Meek</t>
  </si>
  <si>
    <t>Melvin Mercedes</t>
  </si>
  <si>
    <t>Miles Mikolas</t>
  </si>
  <si>
    <t>Jim Miller</t>
  </si>
  <si>
    <t>Justin Miller</t>
  </si>
  <si>
    <t>Brad Mills</t>
  </si>
  <si>
    <t>Tom Milone</t>
  </si>
  <si>
    <t>Franklin Morales</t>
  </si>
  <si>
    <t>Hector Neris</t>
  </si>
  <si>
    <t>Jonathon Niese</t>
  </si>
  <si>
    <t>Leo Nunez</t>
  </si>
  <si>
    <t>Eric O'Flaherty</t>
  </si>
  <si>
    <t>Alexi Ogando</t>
  </si>
  <si>
    <t>Logan Ondrusek</t>
  </si>
  <si>
    <t>Jose Ortega</t>
  </si>
  <si>
    <t>Sean O'Sullivan</t>
  </si>
  <si>
    <t>Danny Otero</t>
  </si>
  <si>
    <t>Rudy Owens</t>
  </si>
  <si>
    <t>Curtis Partch</t>
  </si>
  <si>
    <t>Joe Paterson</t>
  </si>
  <si>
    <t>Red Patterson</t>
  </si>
  <si>
    <t>Troy Patton</t>
  </si>
  <si>
    <t>Felipe Paulino</t>
  </si>
  <si>
    <t>Bradley Peacock</t>
  </si>
  <si>
    <t>Brad Penny</t>
  </si>
  <si>
    <t>Chris Perez</t>
  </si>
  <si>
    <t>Aaron Poreda</t>
  </si>
  <si>
    <t>Bryan Price</t>
  </si>
  <si>
    <t>Luke Putkonen</t>
  </si>
  <si>
    <t>J.J. Putz</t>
  </si>
  <si>
    <t>Ramon Ramirez</t>
  </si>
  <si>
    <t>Alejandro Ramos</t>
  </si>
  <si>
    <t>Evan Reed</t>
  </si>
  <si>
    <t>Scott Rice</t>
  </si>
  <si>
    <t>Donn Roach</t>
  </si>
  <si>
    <t>Fernando Rodriguez</t>
  </si>
  <si>
    <t>Henry Rodriguez</t>
  </si>
  <si>
    <t>Wilking Rodriguez</t>
  </si>
  <si>
    <t>Chaz Roe</t>
  </si>
  <si>
    <t>B.J. Rosenberg</t>
  </si>
  <si>
    <t>Seth Rosin</t>
  </si>
  <si>
    <t>Zach Rosscup</t>
  </si>
  <si>
    <t>Robert Ross</t>
  </si>
  <si>
    <t>Michael Roth</t>
  </si>
  <si>
    <t>Ben Rowen</t>
  </si>
  <si>
    <t>Ryan Rowland-Smith</t>
  </si>
  <si>
    <t>Hyun-jin Ryu</t>
  </si>
  <si>
    <t>C.C. Sabathia</t>
  </si>
  <si>
    <t>Sergio Santos</t>
  </si>
  <si>
    <t>Joe Saunders</t>
  </si>
  <si>
    <t>Joe Savery</t>
  </si>
  <si>
    <t>Brian Schlitter</t>
  </si>
  <si>
    <t>Scott Snodgress</t>
  </si>
  <si>
    <t>Josh Stinson</t>
  </si>
  <si>
    <t>Eric Stults</t>
  </si>
  <si>
    <t>Anthony Swarzak</t>
  </si>
  <si>
    <t>Joe Thatcher</t>
  </si>
  <si>
    <t>Alexander Torres</t>
  </si>
  <si>
    <t>Nick Tropeano</t>
  </si>
  <si>
    <t>Raul Valdes</t>
  </si>
  <si>
    <t>Jose Valverde</t>
  </si>
  <si>
    <t>Donald Veal</t>
  </si>
  <si>
    <t>Carlos Villanueva</t>
  </si>
  <si>
    <t>Arodys Vizcaino</t>
  </si>
  <si>
    <t>Neil Wagner</t>
  </si>
  <si>
    <t>Josh Wall</t>
  </si>
  <si>
    <t>Matt West</t>
  </si>
  <si>
    <t>Kevin Whelan</t>
  </si>
  <si>
    <t>Alex Wilson</t>
  </si>
  <si>
    <t>Brian Wilson</t>
  </si>
  <si>
    <t>Randy Wolf</t>
  </si>
  <si>
    <t>Blake Wood</t>
  </si>
  <si>
    <t>Jamey Wright</t>
  </si>
  <si>
    <t>PPD+</t>
  </si>
  <si>
    <t>Intentional Walk</t>
  </si>
  <si>
    <t>Wild Pitch</t>
  </si>
  <si>
    <t>Balk</t>
  </si>
  <si>
    <t>2014 $</t>
  </si>
  <si>
    <t>PPG</t>
  </si>
  <si>
    <t>PPD Exact</t>
  </si>
  <si>
    <t>PPD $5 Players</t>
  </si>
  <si>
    <t>PPD $5 Value Rounded Up</t>
  </si>
  <si>
    <t>PPD Includes $1 Players</t>
  </si>
  <si>
    <t>Column E, PPG &gt; 2</t>
  </si>
  <si>
    <t>Column G, PPG &gt;2</t>
  </si>
  <si>
    <t>2014 $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</si>
</sst>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7" formatCode="_(* #,##0.0_);_(* \(#,##0.0\);_(* &quot;-&quot;??_);_(@_)"/>
    <numFmt numFmtId="168" formatCode="#,##0.0_);\(#,##0.0\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Border="1"/>
    <xf numFmtId="164" fontId="3" fillId="0" borderId="0" xfId="1" applyNumberFormat="1" applyFont="1" applyBorder="1"/>
    <xf numFmtId="0" fontId="3" fillId="0" borderId="0" xfId="0" applyFont="1" applyFill="1" applyBorder="1"/>
    <xf numFmtId="0" fontId="6" fillId="0" borderId="0" xfId="2" applyFont="1" applyFill="1" applyBorder="1" applyAlignment="1">
      <alignment wrapText="1"/>
    </xf>
    <xf numFmtId="0" fontId="6" fillId="0" borderId="0" xfId="2" applyFont="1" applyFill="1" applyBorder="1" applyAlignment="1">
      <alignment horizontal="right" wrapText="1"/>
    </xf>
    <xf numFmtId="164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0" fontId="2" fillId="0" borderId="0" xfId="0" applyFont="1"/>
    <xf numFmtId="167" fontId="4" fillId="0" borderId="0" xfId="1" applyNumberFormat="1" applyFont="1"/>
    <xf numFmtId="43" fontId="4" fillId="0" borderId="0" xfId="1" applyFont="1"/>
    <xf numFmtId="0" fontId="9" fillId="0" borderId="0" xfId="0" applyFont="1"/>
    <xf numFmtId="0" fontId="3" fillId="0" borderId="0" xfId="0" applyFont="1" applyAlignment="1">
      <alignment horizontal="left"/>
    </xf>
    <xf numFmtId="167" fontId="3" fillId="0" borderId="0" xfId="1" applyNumberFormat="1" applyFont="1" applyAlignment="1">
      <alignment horizontal="left"/>
    </xf>
    <xf numFmtId="43" fontId="3" fillId="0" borderId="0" xfId="1" applyFont="1" applyAlignment="1">
      <alignment horizontal="left"/>
    </xf>
    <xf numFmtId="43" fontId="0" fillId="0" borderId="0" xfId="0" applyNumberFormat="1"/>
    <xf numFmtId="168" fontId="0" fillId="0" borderId="0" xfId="0" applyNumberFormat="1" applyBorder="1"/>
    <xf numFmtId="0" fontId="10" fillId="0" borderId="0" xfId="0" applyFont="1" applyAlignment="1">
      <alignment horizontal="left"/>
    </xf>
  </cellXfs>
  <cellStyles count="7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  <cellStyle name="Normal_bat201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6"/>
  <sheetViews>
    <sheetView tabSelected="1" showRuler="0" workbookViewId="0">
      <pane ySplit="1" topLeftCell="A2" activePane="bottomLeft" state="frozen"/>
      <selection pane="bottomLeft" activeCell="G9" sqref="G9"/>
    </sheetView>
  </sheetViews>
  <sheetFormatPr baseColWidth="10" defaultRowHeight="15" x14ac:dyDescent="0"/>
  <cols>
    <col min="1" max="1" width="17.6640625" customWidth="1"/>
    <col min="2" max="2" width="9" customWidth="1"/>
    <col min="3" max="3" width="12" customWidth="1"/>
    <col min="4" max="4" width="16.5" customWidth="1"/>
    <col min="5" max="5" width="24.1640625" customWidth="1"/>
    <col min="6" max="6" width="18.83203125" customWidth="1"/>
    <col min="7" max="7" width="22.83203125" customWidth="1"/>
    <col min="8" max="8" width="18.33203125" customWidth="1"/>
    <col min="9" max="9" width="9" customWidth="1"/>
    <col min="10" max="10" width="15.83203125" customWidth="1"/>
    <col min="11" max="11" width="6.33203125" customWidth="1"/>
    <col min="12" max="13" width="6.83203125" customWidth="1"/>
    <col min="14" max="14" width="6.1640625" customWidth="1"/>
    <col min="15" max="15" width="7.1640625" customWidth="1"/>
    <col min="16" max="16" width="6.1640625" customWidth="1"/>
    <col min="17" max="17" width="6.6640625" customWidth="1"/>
    <col min="18" max="18" width="6.1640625" customWidth="1"/>
    <col min="19" max="19" width="7.33203125" customWidth="1"/>
    <col min="20" max="20" width="7.83203125" customWidth="1"/>
    <col min="21" max="21" width="7.33203125" customWidth="1"/>
    <col min="22" max="22" width="7" customWidth="1"/>
    <col min="23" max="23" width="7.33203125" customWidth="1"/>
    <col min="24" max="24" width="6.1640625" customWidth="1"/>
    <col min="25" max="25" width="7" customWidth="1"/>
    <col min="26" max="26" width="7.33203125" customWidth="1"/>
    <col min="27" max="27" width="6.33203125" customWidth="1"/>
    <col min="28" max="28" width="5.83203125" customWidth="1"/>
    <col min="29" max="29" width="8.1640625" customWidth="1"/>
    <col min="30" max="30" width="8.6640625" customWidth="1"/>
  </cols>
  <sheetData>
    <row r="1" spans="1:30" s="8" customFormat="1">
      <c r="A1" s="1" t="s">
        <v>38</v>
      </c>
      <c r="B1" s="3" t="s">
        <v>35</v>
      </c>
      <c r="C1" s="3" t="s">
        <v>1392</v>
      </c>
      <c r="D1" s="3" t="s">
        <v>1393</v>
      </c>
      <c r="E1" s="3" t="s">
        <v>1394</v>
      </c>
      <c r="F1" s="3" t="s">
        <v>1396</v>
      </c>
      <c r="G1" s="3" t="s">
        <v>1395</v>
      </c>
      <c r="H1" s="3" t="s">
        <v>1397</v>
      </c>
      <c r="I1" s="3" t="s">
        <v>1391</v>
      </c>
      <c r="J1" s="3" t="s">
        <v>1398</v>
      </c>
      <c r="K1" s="1" t="s">
        <v>25</v>
      </c>
      <c r="L1" s="1" t="s">
        <v>26</v>
      </c>
      <c r="M1" s="1" t="s">
        <v>37</v>
      </c>
      <c r="N1" s="1" t="s">
        <v>16</v>
      </c>
      <c r="O1" s="1" t="s">
        <v>27</v>
      </c>
      <c r="P1" s="1" t="s">
        <v>5</v>
      </c>
      <c r="Q1" s="1" t="s">
        <v>8</v>
      </c>
      <c r="R1" s="1" t="s">
        <v>4</v>
      </c>
      <c r="S1" s="1" t="s">
        <v>17</v>
      </c>
      <c r="T1" s="1" t="s">
        <v>18</v>
      </c>
      <c r="U1" s="1" t="s">
        <v>19</v>
      </c>
      <c r="V1" s="1" t="s">
        <v>28</v>
      </c>
      <c r="W1" s="1" t="s">
        <v>29</v>
      </c>
      <c r="X1" s="1" t="s">
        <v>30</v>
      </c>
      <c r="Y1" s="1" t="s">
        <v>31</v>
      </c>
      <c r="Z1" s="1" t="s">
        <v>816</v>
      </c>
      <c r="AA1" s="1" t="s">
        <v>32</v>
      </c>
      <c r="AB1" s="1" t="s">
        <v>33</v>
      </c>
      <c r="AC1" s="1" t="s">
        <v>34</v>
      </c>
      <c r="AD1" s="2" t="s">
        <v>20</v>
      </c>
    </row>
    <row r="2" spans="1:30">
      <c r="A2" s="4" t="s">
        <v>188</v>
      </c>
      <c r="B2" s="7">
        <f>(M2*'H2H Points'!$B$16)+(N2*'H2H Points'!$B$2)+(O2*'H2H Points'!$B$17)+(P2*'H2H Points'!$B$4)+(Q2*'H2H Points'!$B$5)+(R2*'H2H Points'!$B$6)+(S2*'H2H Points'!$B$7)+(T2*'H2H Points'!$B$3)+(U2*'H2H Points'!$B$11)+(V2*'H2H Points'!$B$12)+(W2*'H2H Points'!$B$8)+(X2*'H2H Points'!$B$9)+(Y2*'H2H Points'!$B$18)+(Z2*'H2H Points'!$B$10)+(AB2*'H2H Points'!$B$13)</f>
        <v>546</v>
      </c>
      <c r="C2" s="7">
        <f>ROUND(B2/IF(ISNA(VLOOKUP(A2,'2014 ESPN Draft Results'!$A$2:$D$2000,4,FALSE)),1,IF(VLOOKUP(A2,'2014 ESPN Draft Results'!$A$2:$D$2000,4,FALSE)&lt;1,1,VLOOKUP(A2,'2014 ESPN Draft Results'!$A$2:$D$2000,4,FALSE))),2)</f>
        <v>107.06</v>
      </c>
      <c r="D2" s="7">
        <f>ROUND(B2/IF(ISNA(VLOOKUP(A2,'2014 ESPN Draft Results'!$A$2:$D$2000,4,FALSE)),B2,IF(VLOOKUP(A2,'2014 ESPN Draft Results'!$A$2:$D$2000,4,FALSE)&lt;5,B2,VLOOKUP(A2,'2014 ESPN Draft Results'!$A$2:$D$2000,4,FALSE))),2)</f>
        <v>107.06</v>
      </c>
      <c r="E2" s="7">
        <f>ROUND(B2/IF(ISNA(VLOOKUP(A2,'2014 ESPN Draft Results'!$A$2:$D$2000,4,FALSE)),B2,IF(VLOOKUP(A2,'2014 ESPN Draft Results'!$A$2:$D$2000,4,FALSE)&lt;5,B2,CEILING(VLOOKUP(A2,'2014 ESPN Draft Results'!$A$2:$D$2000,4,FALSE),1))),2)</f>
        <v>91</v>
      </c>
      <c r="F2" s="7">
        <f>IF(I2&lt;2,0,E2)</f>
        <v>91</v>
      </c>
      <c r="G2" s="7">
        <f>ROUND(B2/IF(ISNA(VLOOKUP(A2,'2014 ESPN Draft Results'!$A$2:$D$2000,4,FALSE)),B2,IF(VLOOKUP(A2,'2014 ESPN Draft Results'!$A$2:$D$2000,4,FALSE)&lt;1,B2,CEILING(VLOOKUP(A2,'2014 ESPN Draft Results'!$A$2:$D$2000,4,FALSE),1))),2)</f>
        <v>91</v>
      </c>
      <c r="H2" s="7">
        <f>IF(I2&lt;2,0,G2)</f>
        <v>91</v>
      </c>
      <c r="I2" s="7">
        <f>B2/K2</f>
        <v>3.6158940397350992</v>
      </c>
      <c r="J2" s="16">
        <v>5.0999999999999996</v>
      </c>
      <c r="K2" s="5">
        <v>151</v>
      </c>
      <c r="L2" s="5">
        <v>561</v>
      </c>
      <c r="M2" s="5">
        <f>L2+W2+Z2+AB2+AA2</f>
        <v>641</v>
      </c>
      <c r="N2" s="5">
        <v>87</v>
      </c>
      <c r="O2" s="5">
        <v>188</v>
      </c>
      <c r="P2" s="5">
        <v>123</v>
      </c>
      <c r="Q2" s="5">
        <v>33</v>
      </c>
      <c r="R2" s="5">
        <v>0</v>
      </c>
      <c r="S2" s="5">
        <v>32</v>
      </c>
      <c r="T2" s="5">
        <v>103</v>
      </c>
      <c r="U2" s="5">
        <v>3</v>
      </c>
      <c r="V2" s="5">
        <v>2</v>
      </c>
      <c r="W2" s="5">
        <v>70</v>
      </c>
      <c r="X2" s="5">
        <v>42</v>
      </c>
      <c r="Y2" s="5">
        <v>28</v>
      </c>
      <c r="Z2" s="5">
        <v>4</v>
      </c>
      <c r="AA2" s="5">
        <v>0</v>
      </c>
      <c r="AB2" s="5">
        <v>6</v>
      </c>
      <c r="AC2" s="4">
        <v>17</v>
      </c>
      <c r="AD2" s="6">
        <v>0.33500000000000002</v>
      </c>
    </row>
    <row r="3" spans="1:30">
      <c r="A3" s="4" t="s">
        <v>179</v>
      </c>
      <c r="B3" s="7">
        <f>(M3*'H2H Points'!$B$16)+(N3*'H2H Points'!$B$2)+(O3*'H2H Points'!$B$17)+(P3*'H2H Points'!$B$4)+(Q3*'H2H Points'!$B$5)+(R3*'H2H Points'!$B$6)+(S3*'H2H Points'!$B$7)+(T3*'H2H Points'!$B$3)+(U3*'H2H Points'!$B$11)+(V3*'H2H Points'!$B$12)+(W3*'H2H Points'!$B$8)+(X3*'H2H Points'!$B$9)+(Y3*'H2H Points'!$B$18)+(Z3*'H2H Points'!$B$10)+(AB3*'H2H Points'!$B$13)</f>
        <v>441</v>
      </c>
      <c r="C3" s="7">
        <f>ROUND(B3/IF(ISNA(VLOOKUP(A3,'2014 ESPN Draft Results'!$A$2:$D$2000,4,FALSE)),1,IF(VLOOKUP(A3,'2014 ESPN Draft Results'!$A$2:$D$2000,4,FALSE)&lt;1,1,VLOOKUP(A3,'2014 ESPN Draft Results'!$A$2:$D$2000,4,FALSE))),2)</f>
        <v>68.91</v>
      </c>
      <c r="D3" s="7">
        <f>ROUND(B3/IF(ISNA(VLOOKUP(A3,'2014 ESPN Draft Results'!$A$2:$D$2000,4,FALSE)),B3,IF(VLOOKUP(A3,'2014 ESPN Draft Results'!$A$2:$D$2000,4,FALSE)&lt;5,B3,VLOOKUP(A3,'2014 ESPN Draft Results'!$A$2:$D$2000,4,FALSE))),2)</f>
        <v>68.91</v>
      </c>
      <c r="E3" s="7">
        <f>ROUND(B3/IF(ISNA(VLOOKUP(A3,'2014 ESPN Draft Results'!$A$2:$D$2000,4,FALSE)),B3,IF(VLOOKUP(A3,'2014 ESPN Draft Results'!$A$2:$D$2000,4,FALSE)&lt;5,B3,CEILING(VLOOKUP(A3,'2014 ESPN Draft Results'!$A$2:$D$2000,4,FALSE),1))),2)</f>
        <v>63</v>
      </c>
      <c r="F3" s="7">
        <f>IF(I3&lt;2,0,E3)</f>
        <v>63</v>
      </c>
      <c r="G3" s="7">
        <f>ROUND(B3/IF(ISNA(VLOOKUP(A3,'2014 ESPN Draft Results'!$A$2:$D$2000,4,FALSE)),B3,IF(VLOOKUP(A3,'2014 ESPN Draft Results'!$A$2:$D$2000,4,FALSE)&lt;1,B3,CEILING(VLOOKUP(A3,'2014 ESPN Draft Results'!$A$2:$D$2000,4,FALSE),1))),2)</f>
        <v>63</v>
      </c>
      <c r="H3" s="7">
        <f>IF(I3&lt;2,0,G3)</f>
        <v>63</v>
      </c>
      <c r="I3" s="7">
        <f>B3/K3</f>
        <v>2.7735849056603774</v>
      </c>
      <c r="J3" s="16">
        <v>6.4</v>
      </c>
      <c r="K3" s="5">
        <v>159</v>
      </c>
      <c r="L3" s="5">
        <v>613</v>
      </c>
      <c r="M3" s="5">
        <f>L3+W3+Z3+AB3+AA3</f>
        <v>678</v>
      </c>
      <c r="N3" s="5">
        <v>87</v>
      </c>
      <c r="O3" s="5">
        <v>166</v>
      </c>
      <c r="P3" s="5">
        <v>92</v>
      </c>
      <c r="Q3" s="5">
        <v>32</v>
      </c>
      <c r="R3" s="5">
        <v>2</v>
      </c>
      <c r="S3" s="5">
        <v>40</v>
      </c>
      <c r="T3" s="5">
        <v>108</v>
      </c>
      <c r="U3" s="5">
        <v>4</v>
      </c>
      <c r="V3" s="5">
        <v>5</v>
      </c>
      <c r="W3" s="5">
        <v>55</v>
      </c>
      <c r="X3" s="5">
        <v>140</v>
      </c>
      <c r="Y3" s="5">
        <v>8</v>
      </c>
      <c r="Z3" s="5">
        <v>5</v>
      </c>
      <c r="AA3" s="5">
        <v>0</v>
      </c>
      <c r="AB3" s="5">
        <v>5</v>
      </c>
      <c r="AC3" s="4">
        <v>17</v>
      </c>
      <c r="AD3" s="6">
        <v>0.27100000000000002</v>
      </c>
    </row>
    <row r="4" spans="1:30">
      <c r="A4" s="4" t="s">
        <v>172</v>
      </c>
      <c r="B4" s="7">
        <f>(M4*'H2H Points'!$B$16)+(N4*'H2H Points'!$B$2)+(O4*'H2H Points'!$B$17)+(P4*'H2H Points'!$B$4)+(Q4*'H2H Points'!$B$5)+(R4*'H2H Points'!$B$6)+(S4*'H2H Points'!$B$7)+(T4*'H2H Points'!$B$3)+(U4*'H2H Points'!$B$11)+(V4*'H2H Points'!$B$12)+(W4*'H2H Points'!$B$8)+(X4*'H2H Points'!$B$9)+(Y4*'H2H Points'!$B$18)+(Z4*'H2H Points'!$B$10)+(AB4*'H2H Points'!$B$13)</f>
        <v>447</v>
      </c>
      <c r="C4" s="7">
        <f>ROUND(B4/IF(ISNA(VLOOKUP(A4,'2014 ESPN Draft Results'!$A$2:$D$2000,4,FALSE)),1,IF(VLOOKUP(A4,'2014 ESPN Draft Results'!$A$2:$D$2000,4,FALSE)&lt;1,1,VLOOKUP(A4,'2014 ESPN Draft Results'!$A$2:$D$2000,4,FALSE))),2)</f>
        <v>62.08</v>
      </c>
      <c r="D4" s="7">
        <f>ROUND(B4/IF(ISNA(VLOOKUP(A4,'2014 ESPN Draft Results'!$A$2:$D$2000,4,FALSE)),B4,IF(VLOOKUP(A4,'2014 ESPN Draft Results'!$A$2:$D$2000,4,FALSE)&lt;5,B4,VLOOKUP(A4,'2014 ESPN Draft Results'!$A$2:$D$2000,4,FALSE))),2)</f>
        <v>62.08</v>
      </c>
      <c r="E4" s="7">
        <f>ROUND(B4/IF(ISNA(VLOOKUP(A4,'2014 ESPN Draft Results'!$A$2:$D$2000,4,FALSE)),B4,IF(VLOOKUP(A4,'2014 ESPN Draft Results'!$A$2:$D$2000,4,FALSE)&lt;5,B4,CEILING(VLOOKUP(A4,'2014 ESPN Draft Results'!$A$2:$D$2000,4,FALSE),1))),2)</f>
        <v>55.88</v>
      </c>
      <c r="F4" s="7">
        <f>IF(I4&lt;2,0,E4)</f>
        <v>55.88</v>
      </c>
      <c r="G4" s="7">
        <f>ROUND(B4/IF(ISNA(VLOOKUP(A4,'2014 ESPN Draft Results'!$A$2:$D$2000,4,FALSE)),B4,IF(VLOOKUP(A4,'2014 ESPN Draft Results'!$A$2:$D$2000,4,FALSE)&lt;1,B4,CEILING(VLOOKUP(A4,'2014 ESPN Draft Results'!$A$2:$D$2000,4,FALSE),1))),2)</f>
        <v>55.88</v>
      </c>
      <c r="H4" s="7">
        <f>IF(I4&lt;2,0,G4)</f>
        <v>55.88</v>
      </c>
      <c r="I4" s="7">
        <f>B4/K4</f>
        <v>3.0827586206896553</v>
      </c>
      <c r="J4" s="16">
        <v>7.2</v>
      </c>
      <c r="K4" s="5">
        <v>145</v>
      </c>
      <c r="L4" s="5">
        <v>556</v>
      </c>
      <c r="M4" s="5">
        <f>L4+W4+Z4+AB4+AA4</f>
        <v>622</v>
      </c>
      <c r="N4" s="5">
        <v>80</v>
      </c>
      <c r="O4" s="5">
        <v>176</v>
      </c>
      <c r="P4" s="5">
        <v>103</v>
      </c>
      <c r="Q4" s="5">
        <v>35</v>
      </c>
      <c r="R4" s="5">
        <v>2</v>
      </c>
      <c r="S4" s="5">
        <v>36</v>
      </c>
      <c r="T4" s="5">
        <v>107</v>
      </c>
      <c r="U4" s="5">
        <v>3</v>
      </c>
      <c r="V4" s="5">
        <v>1</v>
      </c>
      <c r="W4" s="5">
        <v>51</v>
      </c>
      <c r="X4" s="5">
        <v>131</v>
      </c>
      <c r="Y4" s="5">
        <v>15</v>
      </c>
      <c r="Z4" s="5">
        <v>11</v>
      </c>
      <c r="AA4" s="5">
        <v>0</v>
      </c>
      <c r="AB4" s="5">
        <v>4</v>
      </c>
      <c r="AC4" s="4">
        <v>14</v>
      </c>
      <c r="AD4" s="6">
        <v>0.317</v>
      </c>
    </row>
    <row r="5" spans="1:30">
      <c r="A5" s="4" t="s">
        <v>178</v>
      </c>
      <c r="B5" s="7">
        <f>(M5*'H2H Points'!$B$16)+(N5*'H2H Points'!$B$2)+(O5*'H2H Points'!$B$17)+(P5*'H2H Points'!$B$4)+(Q5*'H2H Points'!$B$5)+(R5*'H2H Points'!$B$6)+(S5*'H2H Points'!$B$7)+(T5*'H2H Points'!$B$3)+(U5*'H2H Points'!$B$11)+(V5*'H2H Points'!$B$12)+(W5*'H2H Points'!$B$8)+(X5*'H2H Points'!$B$9)+(Y5*'H2H Points'!$B$18)+(Z5*'H2H Points'!$B$10)+(AB5*'H2H Points'!$B$13)</f>
        <v>344</v>
      </c>
      <c r="C5" s="7">
        <f>ROUND(B5/IF(ISNA(VLOOKUP(A5,'2014 ESPN Draft Results'!$A$2:$D$2000,4,FALSE)),1,IF(VLOOKUP(A5,'2014 ESPN Draft Results'!$A$2:$D$2000,4,FALSE)&lt;1,1,VLOOKUP(A5,'2014 ESPN Draft Results'!$A$2:$D$2000,4,FALSE))),2)</f>
        <v>60.35</v>
      </c>
      <c r="D5" s="7">
        <f>ROUND(B5/IF(ISNA(VLOOKUP(A5,'2014 ESPN Draft Results'!$A$2:$D$2000,4,FALSE)),B5,IF(VLOOKUP(A5,'2014 ESPN Draft Results'!$A$2:$D$2000,4,FALSE)&lt;5,B5,VLOOKUP(A5,'2014 ESPN Draft Results'!$A$2:$D$2000,4,FALSE))),2)</f>
        <v>60.35</v>
      </c>
      <c r="E5" s="7">
        <f>ROUND(B5/IF(ISNA(VLOOKUP(A5,'2014 ESPN Draft Results'!$A$2:$D$2000,4,FALSE)),B5,IF(VLOOKUP(A5,'2014 ESPN Draft Results'!$A$2:$D$2000,4,FALSE)&lt;5,B5,CEILING(VLOOKUP(A5,'2014 ESPN Draft Results'!$A$2:$D$2000,4,FALSE),1))),2)</f>
        <v>57.33</v>
      </c>
      <c r="F5" s="7">
        <f>IF(I5&lt;2,0,E5)</f>
        <v>57.33</v>
      </c>
      <c r="G5" s="7">
        <f>ROUND(B5/IF(ISNA(VLOOKUP(A5,'2014 ESPN Draft Results'!$A$2:$D$2000,4,FALSE)),B5,IF(VLOOKUP(A5,'2014 ESPN Draft Results'!$A$2:$D$2000,4,FALSE)&lt;1,B5,CEILING(VLOOKUP(A5,'2014 ESPN Draft Results'!$A$2:$D$2000,4,FALSE),1))),2)</f>
        <v>57.33</v>
      </c>
      <c r="H5" s="7">
        <f>IF(I5&lt;2,0,G5)</f>
        <v>57.33</v>
      </c>
      <c r="I5" s="7">
        <f>B5/K5</f>
        <v>2.4055944055944054</v>
      </c>
      <c r="J5" s="16">
        <v>5.7</v>
      </c>
      <c r="K5" s="5">
        <v>143</v>
      </c>
      <c r="L5" s="5">
        <v>596</v>
      </c>
      <c r="M5" s="5">
        <f>L5+W5+Z5+AB5+AA5</f>
        <v>642</v>
      </c>
      <c r="N5" s="5">
        <v>79</v>
      </c>
      <c r="O5" s="5">
        <v>172</v>
      </c>
      <c r="P5" s="5">
        <v>124</v>
      </c>
      <c r="Q5" s="5">
        <v>37</v>
      </c>
      <c r="R5" s="5">
        <v>2</v>
      </c>
      <c r="S5" s="5">
        <v>9</v>
      </c>
      <c r="T5" s="5">
        <v>57</v>
      </c>
      <c r="U5" s="5">
        <v>13</v>
      </c>
      <c r="V5" s="5">
        <v>5</v>
      </c>
      <c r="W5" s="5">
        <v>39</v>
      </c>
      <c r="X5" s="5">
        <v>86</v>
      </c>
      <c r="Y5" s="5">
        <v>3</v>
      </c>
      <c r="Z5" s="5">
        <v>2</v>
      </c>
      <c r="AA5" s="5">
        <v>0</v>
      </c>
      <c r="AB5" s="5">
        <v>5</v>
      </c>
      <c r="AC5" s="4">
        <v>15</v>
      </c>
      <c r="AD5" s="6">
        <v>0.28899999999999998</v>
      </c>
    </row>
    <row r="6" spans="1:30">
      <c r="A6" s="4" t="s">
        <v>181</v>
      </c>
      <c r="B6" s="7">
        <f>(M6*'H2H Points'!$B$16)+(N6*'H2H Points'!$B$2)+(O6*'H2H Points'!$B$17)+(P6*'H2H Points'!$B$4)+(Q6*'H2H Points'!$B$5)+(R6*'H2H Points'!$B$6)+(S6*'H2H Points'!$B$7)+(T6*'H2H Points'!$B$3)+(U6*'H2H Points'!$B$11)+(V6*'H2H Points'!$B$12)+(W6*'H2H Points'!$B$8)+(X6*'H2H Points'!$B$9)+(Y6*'H2H Points'!$B$18)+(Z6*'H2H Points'!$B$10)+(AB6*'H2H Points'!$B$13)</f>
        <v>304</v>
      </c>
      <c r="C6" s="7">
        <f>ROUND(B6/IF(ISNA(VLOOKUP(A6,'2014 ESPN Draft Results'!$A$2:$D$2000,4,FALSE)),1,IF(VLOOKUP(A6,'2014 ESPN Draft Results'!$A$2:$D$2000,4,FALSE)&lt;1,1,VLOOKUP(A6,'2014 ESPN Draft Results'!$A$2:$D$2000,4,FALSE))),2)</f>
        <v>56.3</v>
      </c>
      <c r="D6" s="7">
        <f>ROUND(B6/IF(ISNA(VLOOKUP(A6,'2014 ESPN Draft Results'!$A$2:$D$2000,4,FALSE)),B6,IF(VLOOKUP(A6,'2014 ESPN Draft Results'!$A$2:$D$2000,4,FALSE)&lt;5,B6,VLOOKUP(A6,'2014 ESPN Draft Results'!$A$2:$D$2000,4,FALSE))),2)</f>
        <v>56.3</v>
      </c>
      <c r="E6" s="7">
        <f>ROUND(B6/IF(ISNA(VLOOKUP(A6,'2014 ESPN Draft Results'!$A$2:$D$2000,4,FALSE)),B6,IF(VLOOKUP(A6,'2014 ESPN Draft Results'!$A$2:$D$2000,4,FALSE)&lt;5,B6,CEILING(VLOOKUP(A6,'2014 ESPN Draft Results'!$A$2:$D$2000,4,FALSE),1))),2)</f>
        <v>50.67</v>
      </c>
      <c r="F6" s="7">
        <f>IF(I6&lt;2,0,E6)</f>
        <v>50.67</v>
      </c>
      <c r="G6" s="7">
        <f>ROUND(B6/IF(ISNA(VLOOKUP(A6,'2014 ESPN Draft Results'!$A$2:$D$2000,4,FALSE)),B6,IF(VLOOKUP(A6,'2014 ESPN Draft Results'!$A$2:$D$2000,4,FALSE)&lt;1,B6,CEILING(VLOOKUP(A6,'2014 ESPN Draft Results'!$A$2:$D$2000,4,FALSE),1))),2)</f>
        <v>50.67</v>
      </c>
      <c r="H6" s="7">
        <f>IF(I6&lt;2,0,G6)</f>
        <v>50.67</v>
      </c>
      <c r="I6" s="7">
        <f>B6/K6</f>
        <v>2.0266666666666668</v>
      </c>
      <c r="J6" s="16">
        <v>5.4</v>
      </c>
      <c r="K6" s="5">
        <v>150</v>
      </c>
      <c r="L6" s="5">
        <v>578</v>
      </c>
      <c r="M6" s="5">
        <f>L6+W6+Z6+AB6+AA6</f>
        <v>606</v>
      </c>
      <c r="N6" s="5">
        <v>57</v>
      </c>
      <c r="O6" s="5">
        <v>150</v>
      </c>
      <c r="P6" s="5">
        <v>103</v>
      </c>
      <c r="Q6" s="5">
        <v>28</v>
      </c>
      <c r="R6" s="5">
        <v>2</v>
      </c>
      <c r="S6" s="5">
        <v>17</v>
      </c>
      <c r="T6" s="5">
        <v>70</v>
      </c>
      <c r="U6" s="5">
        <v>1</v>
      </c>
      <c r="V6" s="5">
        <v>0</v>
      </c>
      <c r="W6" s="5">
        <v>22</v>
      </c>
      <c r="X6" s="5">
        <v>85</v>
      </c>
      <c r="Y6" s="5">
        <v>2</v>
      </c>
      <c r="Z6" s="5">
        <v>3</v>
      </c>
      <c r="AA6" s="5">
        <v>0</v>
      </c>
      <c r="AB6" s="5">
        <v>3</v>
      </c>
      <c r="AC6" s="4">
        <v>22</v>
      </c>
      <c r="AD6" s="6">
        <v>0.26</v>
      </c>
    </row>
    <row r="7" spans="1:30">
      <c r="A7" s="4" t="s">
        <v>165</v>
      </c>
      <c r="B7" s="7">
        <f>(M7*'H2H Points'!$B$16)+(N7*'H2H Points'!$B$2)+(O7*'H2H Points'!$B$17)+(P7*'H2H Points'!$B$4)+(Q7*'H2H Points'!$B$5)+(R7*'H2H Points'!$B$6)+(S7*'H2H Points'!$B$7)+(T7*'H2H Points'!$B$3)+(U7*'H2H Points'!$B$11)+(V7*'H2H Points'!$B$12)+(W7*'H2H Points'!$B$8)+(X7*'H2H Points'!$B$9)+(Y7*'H2H Points'!$B$18)+(Z7*'H2H Points'!$B$10)+(AB7*'H2H Points'!$B$13)</f>
        <v>350</v>
      </c>
      <c r="C7" s="7">
        <f>ROUND(B7/IF(ISNA(VLOOKUP(A7,'2014 ESPN Draft Results'!$A$2:$D$2000,4,FALSE)),1,IF(VLOOKUP(A7,'2014 ESPN Draft Results'!$A$2:$D$2000,4,FALSE)&lt;1,1,VLOOKUP(A7,'2014 ESPN Draft Results'!$A$2:$D$2000,4,FALSE))),2)</f>
        <v>51.47</v>
      </c>
      <c r="D7" s="7">
        <f>ROUND(B7/IF(ISNA(VLOOKUP(A7,'2014 ESPN Draft Results'!$A$2:$D$2000,4,FALSE)),B7,IF(VLOOKUP(A7,'2014 ESPN Draft Results'!$A$2:$D$2000,4,FALSE)&lt;5,B7,VLOOKUP(A7,'2014 ESPN Draft Results'!$A$2:$D$2000,4,FALSE))),2)</f>
        <v>51.47</v>
      </c>
      <c r="E7" s="7">
        <f>ROUND(B7/IF(ISNA(VLOOKUP(A7,'2014 ESPN Draft Results'!$A$2:$D$2000,4,FALSE)),B7,IF(VLOOKUP(A7,'2014 ESPN Draft Results'!$A$2:$D$2000,4,FALSE)&lt;5,B7,CEILING(VLOOKUP(A7,'2014 ESPN Draft Results'!$A$2:$D$2000,4,FALSE),1))),2)</f>
        <v>50</v>
      </c>
      <c r="F7" s="7">
        <f>IF(I7&lt;2,0,E7)</f>
        <v>50</v>
      </c>
      <c r="G7" s="7">
        <f>ROUND(B7/IF(ISNA(VLOOKUP(A7,'2014 ESPN Draft Results'!$A$2:$D$2000,4,FALSE)),B7,IF(VLOOKUP(A7,'2014 ESPN Draft Results'!$A$2:$D$2000,4,FALSE)&lt;1,B7,CEILING(VLOOKUP(A7,'2014 ESPN Draft Results'!$A$2:$D$2000,4,FALSE),1))),2)</f>
        <v>50</v>
      </c>
      <c r="H7" s="7">
        <f>IF(I7&lt;2,0,G7)</f>
        <v>50</v>
      </c>
      <c r="I7" s="7">
        <f>B7/K7</f>
        <v>2.2292993630573248</v>
      </c>
      <c r="J7" s="16">
        <v>6.8</v>
      </c>
      <c r="K7" s="5">
        <v>157</v>
      </c>
      <c r="L7" s="5">
        <v>588</v>
      </c>
      <c r="M7" s="5">
        <f>L7+W7+Z7+AB7+AA7</f>
        <v>638</v>
      </c>
      <c r="N7" s="5">
        <v>68</v>
      </c>
      <c r="O7" s="5">
        <v>164</v>
      </c>
      <c r="P7" s="5">
        <v>119</v>
      </c>
      <c r="Q7" s="5">
        <v>26</v>
      </c>
      <c r="R7" s="5">
        <v>3</v>
      </c>
      <c r="S7" s="5">
        <v>16</v>
      </c>
      <c r="T7" s="5">
        <v>73</v>
      </c>
      <c r="U7" s="5">
        <v>0</v>
      </c>
      <c r="V7" s="5">
        <v>0</v>
      </c>
      <c r="W7" s="5">
        <v>39</v>
      </c>
      <c r="X7" s="5">
        <v>85</v>
      </c>
      <c r="Y7" s="5">
        <v>6</v>
      </c>
      <c r="Z7" s="5">
        <v>4</v>
      </c>
      <c r="AA7" s="5">
        <v>0</v>
      </c>
      <c r="AB7" s="5">
        <v>7</v>
      </c>
      <c r="AC7" s="4">
        <v>16</v>
      </c>
      <c r="AD7" s="6">
        <v>0.27900000000000003</v>
      </c>
    </row>
    <row r="8" spans="1:30">
      <c r="A8" s="4" t="s">
        <v>145</v>
      </c>
      <c r="B8" s="7">
        <f>(M8*'H2H Points'!$B$16)+(N8*'H2H Points'!$B$2)+(O8*'H2H Points'!$B$17)+(P8*'H2H Points'!$B$4)+(Q8*'H2H Points'!$B$5)+(R8*'H2H Points'!$B$6)+(S8*'H2H Points'!$B$7)+(T8*'H2H Points'!$B$3)+(U8*'H2H Points'!$B$11)+(V8*'H2H Points'!$B$12)+(W8*'H2H Points'!$B$8)+(X8*'H2H Points'!$B$9)+(Y8*'H2H Points'!$B$18)+(Z8*'H2H Points'!$B$10)+(AB8*'H2H Points'!$B$13)</f>
        <v>420</v>
      </c>
      <c r="C8" s="7">
        <f>ROUND(B8/IF(ISNA(VLOOKUP(A8,'2014 ESPN Draft Results'!$A$2:$D$2000,4,FALSE)),1,IF(VLOOKUP(A8,'2014 ESPN Draft Results'!$A$2:$D$2000,4,FALSE)&lt;1,1,VLOOKUP(A8,'2014 ESPN Draft Results'!$A$2:$D$2000,4,FALSE))),2)</f>
        <v>50</v>
      </c>
      <c r="D8" s="7">
        <f>ROUND(B8/IF(ISNA(VLOOKUP(A8,'2014 ESPN Draft Results'!$A$2:$D$2000,4,FALSE)),B8,IF(VLOOKUP(A8,'2014 ESPN Draft Results'!$A$2:$D$2000,4,FALSE)&lt;5,B8,VLOOKUP(A8,'2014 ESPN Draft Results'!$A$2:$D$2000,4,FALSE))),2)</f>
        <v>50</v>
      </c>
      <c r="E8" s="7">
        <f>ROUND(B8/IF(ISNA(VLOOKUP(A8,'2014 ESPN Draft Results'!$A$2:$D$2000,4,FALSE)),B8,IF(VLOOKUP(A8,'2014 ESPN Draft Results'!$A$2:$D$2000,4,FALSE)&lt;5,B8,CEILING(VLOOKUP(A8,'2014 ESPN Draft Results'!$A$2:$D$2000,4,FALSE),1))),2)</f>
        <v>46.67</v>
      </c>
      <c r="F8" s="7">
        <f>IF(I8&lt;2,0,E8)</f>
        <v>46.67</v>
      </c>
      <c r="G8" s="7">
        <f>ROUND(B8/IF(ISNA(VLOOKUP(A8,'2014 ESPN Draft Results'!$A$2:$D$2000,4,FALSE)),B8,IF(VLOOKUP(A8,'2014 ESPN Draft Results'!$A$2:$D$2000,4,FALSE)&lt;1,B8,CEILING(VLOOKUP(A8,'2014 ESPN Draft Results'!$A$2:$D$2000,4,FALSE),1))),2)</f>
        <v>46.67</v>
      </c>
      <c r="H8" s="7">
        <f>IF(I8&lt;2,0,G8)</f>
        <v>46.67</v>
      </c>
      <c r="I8" s="7">
        <f>B8/K8</f>
        <v>3</v>
      </c>
      <c r="J8" s="16">
        <v>8.4</v>
      </c>
      <c r="K8" s="5">
        <v>140</v>
      </c>
      <c r="L8" s="5">
        <v>524</v>
      </c>
      <c r="M8" s="5">
        <f>L8+W8+Z8+AB8+AA8</f>
        <v>616</v>
      </c>
      <c r="N8" s="5">
        <v>89</v>
      </c>
      <c r="O8" s="5">
        <v>150</v>
      </c>
      <c r="P8" s="5">
        <v>89</v>
      </c>
      <c r="Q8" s="5">
        <v>28</v>
      </c>
      <c r="R8" s="5">
        <v>1</v>
      </c>
      <c r="S8" s="5">
        <v>32</v>
      </c>
      <c r="T8" s="5">
        <v>78</v>
      </c>
      <c r="U8" s="5">
        <v>5</v>
      </c>
      <c r="V8" s="5">
        <v>4</v>
      </c>
      <c r="W8" s="5">
        <v>73</v>
      </c>
      <c r="X8" s="5">
        <v>116</v>
      </c>
      <c r="Y8" s="5">
        <v>7</v>
      </c>
      <c r="Z8" s="5">
        <v>15</v>
      </c>
      <c r="AA8" s="5">
        <v>0</v>
      </c>
      <c r="AB8" s="5">
        <v>4</v>
      </c>
      <c r="AC8" s="4">
        <v>8</v>
      </c>
      <c r="AD8" s="6">
        <v>0.28599999999999998</v>
      </c>
    </row>
    <row r="9" spans="1:30">
      <c r="A9" s="4" t="s">
        <v>143</v>
      </c>
      <c r="B9" s="7">
        <f>(M9*'H2H Points'!$B$16)+(N9*'H2H Points'!$B$2)+(O9*'H2H Points'!$B$17)+(P9*'H2H Points'!$B$4)+(Q9*'H2H Points'!$B$5)+(R9*'H2H Points'!$B$6)+(S9*'H2H Points'!$B$7)+(T9*'H2H Points'!$B$3)+(U9*'H2H Points'!$B$11)+(V9*'H2H Points'!$B$12)+(W9*'H2H Points'!$B$8)+(X9*'H2H Points'!$B$9)+(Y9*'H2H Points'!$B$18)+(Z9*'H2H Points'!$B$10)+(AB9*'H2H Points'!$B$13)</f>
        <v>391</v>
      </c>
      <c r="C9" s="7">
        <f>ROUND(B9/IF(ISNA(VLOOKUP(A9,'2014 ESPN Draft Results'!$A$2:$D$2000,4,FALSE)),1,IF(VLOOKUP(A9,'2014 ESPN Draft Results'!$A$2:$D$2000,4,FALSE)&lt;1,1,VLOOKUP(A9,'2014 ESPN Draft Results'!$A$2:$D$2000,4,FALSE))),2)</f>
        <v>47.11</v>
      </c>
      <c r="D9" s="7">
        <f>ROUND(B9/IF(ISNA(VLOOKUP(A9,'2014 ESPN Draft Results'!$A$2:$D$2000,4,FALSE)),B9,IF(VLOOKUP(A9,'2014 ESPN Draft Results'!$A$2:$D$2000,4,FALSE)&lt;5,B9,VLOOKUP(A9,'2014 ESPN Draft Results'!$A$2:$D$2000,4,FALSE))),2)</f>
        <v>47.11</v>
      </c>
      <c r="E9" s="7">
        <f>ROUND(B9/IF(ISNA(VLOOKUP(A9,'2014 ESPN Draft Results'!$A$2:$D$2000,4,FALSE)),B9,IF(VLOOKUP(A9,'2014 ESPN Draft Results'!$A$2:$D$2000,4,FALSE)&lt;5,B9,CEILING(VLOOKUP(A9,'2014 ESPN Draft Results'!$A$2:$D$2000,4,FALSE),1))),2)</f>
        <v>43.44</v>
      </c>
      <c r="F9" s="7">
        <f>IF(I9&lt;2,0,E9)</f>
        <v>43.44</v>
      </c>
      <c r="G9" s="7">
        <f>ROUND(B9/IF(ISNA(VLOOKUP(A9,'2014 ESPN Draft Results'!$A$2:$D$2000,4,FALSE)),B9,IF(VLOOKUP(A9,'2014 ESPN Draft Results'!$A$2:$D$2000,4,FALSE)&lt;1,B9,CEILING(VLOOKUP(A9,'2014 ESPN Draft Results'!$A$2:$D$2000,4,FALSE),1))),2)</f>
        <v>43.44</v>
      </c>
      <c r="H9" s="7">
        <f>IF(I9&lt;2,0,G9)</f>
        <v>43.44</v>
      </c>
      <c r="I9" s="7">
        <f>B9/K9</f>
        <v>2.5225806451612902</v>
      </c>
      <c r="J9" s="16">
        <v>8.3000000000000007</v>
      </c>
      <c r="K9" s="5">
        <v>155</v>
      </c>
      <c r="L9" s="5">
        <v>589</v>
      </c>
      <c r="M9" s="5">
        <f>L9+W9+Z9+AB9+AA9</f>
        <v>664</v>
      </c>
      <c r="N9" s="5">
        <v>74</v>
      </c>
      <c r="O9" s="5">
        <v>159</v>
      </c>
      <c r="P9" s="5">
        <v>106</v>
      </c>
      <c r="Q9" s="5">
        <v>36</v>
      </c>
      <c r="R9" s="5">
        <v>6</v>
      </c>
      <c r="S9" s="5">
        <v>11</v>
      </c>
      <c r="T9" s="5">
        <v>78</v>
      </c>
      <c r="U9" s="5">
        <v>10</v>
      </c>
      <c r="V9" s="5">
        <v>1</v>
      </c>
      <c r="W9" s="5">
        <v>53</v>
      </c>
      <c r="X9" s="5">
        <v>85</v>
      </c>
      <c r="Y9" s="5">
        <v>12</v>
      </c>
      <c r="Z9" s="5">
        <v>13</v>
      </c>
      <c r="AA9" s="5">
        <v>0</v>
      </c>
      <c r="AB9" s="5">
        <v>9</v>
      </c>
      <c r="AC9" s="4">
        <v>8</v>
      </c>
      <c r="AD9" s="6">
        <v>0.27</v>
      </c>
    </row>
    <row r="10" spans="1:30">
      <c r="A10" s="4" t="s">
        <v>189</v>
      </c>
      <c r="B10" s="7">
        <f>(M10*'H2H Points'!$B$16)+(N10*'H2H Points'!$B$2)+(O10*'H2H Points'!$B$17)+(P10*'H2H Points'!$B$4)+(Q10*'H2H Points'!$B$5)+(R10*'H2H Points'!$B$6)+(S10*'H2H Points'!$B$7)+(T10*'H2H Points'!$B$3)+(U10*'H2H Points'!$B$11)+(V10*'H2H Points'!$B$12)+(W10*'H2H Points'!$B$8)+(X10*'H2H Points'!$B$9)+(Y10*'H2H Points'!$B$18)+(Z10*'H2H Points'!$B$10)+(AB10*'H2H Points'!$B$13)</f>
        <v>270</v>
      </c>
      <c r="C10" s="7">
        <f>ROUND(B10/IF(ISNA(VLOOKUP(A10,'2014 ESPN Draft Results'!$A$2:$D$2000,4,FALSE)),1,IF(VLOOKUP(A10,'2014 ESPN Draft Results'!$A$2:$D$2000,4,FALSE)&lt;1,1,VLOOKUP(A10,'2014 ESPN Draft Results'!$A$2:$D$2000,4,FALSE))),2)</f>
        <v>46.55</v>
      </c>
      <c r="D10" s="7">
        <f>ROUND(B10/IF(ISNA(VLOOKUP(A10,'2014 ESPN Draft Results'!$A$2:$D$2000,4,FALSE)),B10,IF(VLOOKUP(A10,'2014 ESPN Draft Results'!$A$2:$D$2000,4,FALSE)&lt;5,B10,VLOOKUP(A10,'2014 ESPN Draft Results'!$A$2:$D$2000,4,FALSE))),2)</f>
        <v>46.55</v>
      </c>
      <c r="E10" s="7">
        <f>ROUND(B10/IF(ISNA(VLOOKUP(A10,'2014 ESPN Draft Results'!$A$2:$D$2000,4,FALSE)),B10,IF(VLOOKUP(A10,'2014 ESPN Draft Results'!$A$2:$D$2000,4,FALSE)&lt;5,B10,CEILING(VLOOKUP(A10,'2014 ESPN Draft Results'!$A$2:$D$2000,4,FALSE),1))),2)</f>
        <v>45</v>
      </c>
      <c r="F10" s="7">
        <f>IF(I10&lt;2,0,E10)</f>
        <v>0</v>
      </c>
      <c r="G10" s="7">
        <f>ROUND(B10/IF(ISNA(VLOOKUP(A10,'2014 ESPN Draft Results'!$A$2:$D$2000,4,FALSE)),B10,IF(VLOOKUP(A10,'2014 ESPN Draft Results'!$A$2:$D$2000,4,FALSE)&lt;1,B10,CEILING(VLOOKUP(A10,'2014 ESPN Draft Results'!$A$2:$D$2000,4,FALSE),1))),2)</f>
        <v>45</v>
      </c>
      <c r="H10" s="7">
        <f>IF(I10&lt;2,0,G10)</f>
        <v>0</v>
      </c>
      <c r="I10" s="7">
        <f>B10/K10</f>
        <v>1.9852941176470589</v>
      </c>
      <c r="J10" s="16">
        <v>5.8</v>
      </c>
      <c r="K10" s="5">
        <v>136</v>
      </c>
      <c r="L10" s="5">
        <v>502</v>
      </c>
      <c r="M10" s="5">
        <f>L10+W10+Z10+AB10+AA10</f>
        <v>566</v>
      </c>
      <c r="N10" s="5">
        <v>59</v>
      </c>
      <c r="O10" s="5">
        <v>125</v>
      </c>
      <c r="P10" s="5">
        <v>87</v>
      </c>
      <c r="Q10" s="5">
        <v>29</v>
      </c>
      <c r="R10" s="5">
        <v>3</v>
      </c>
      <c r="S10" s="5">
        <v>6</v>
      </c>
      <c r="T10" s="5">
        <v>50</v>
      </c>
      <c r="U10" s="5">
        <v>0</v>
      </c>
      <c r="V10" s="5">
        <v>0</v>
      </c>
      <c r="W10" s="5">
        <v>51</v>
      </c>
      <c r="X10" s="5">
        <v>79</v>
      </c>
      <c r="Y10" s="5">
        <v>5</v>
      </c>
      <c r="Z10" s="5">
        <v>5</v>
      </c>
      <c r="AA10" s="5">
        <v>2</v>
      </c>
      <c r="AB10" s="5">
        <v>6</v>
      </c>
      <c r="AC10" s="4">
        <v>14</v>
      </c>
      <c r="AD10" s="6">
        <v>0.249</v>
      </c>
    </row>
    <row r="11" spans="1:30">
      <c r="A11" s="4" t="s">
        <v>138</v>
      </c>
      <c r="B11" s="7">
        <f>(M11*'H2H Points'!$B$16)+(N11*'H2H Points'!$B$2)+(O11*'H2H Points'!$B$17)+(P11*'H2H Points'!$B$4)+(Q11*'H2H Points'!$B$5)+(R11*'H2H Points'!$B$6)+(S11*'H2H Points'!$B$7)+(T11*'H2H Points'!$B$3)+(U11*'H2H Points'!$B$11)+(V11*'H2H Points'!$B$12)+(W11*'H2H Points'!$B$8)+(X11*'H2H Points'!$B$9)+(Y11*'H2H Points'!$B$18)+(Z11*'H2H Points'!$B$10)+(AB11*'H2H Points'!$B$13)</f>
        <v>413</v>
      </c>
      <c r="C11" s="7">
        <f>ROUND(B11/IF(ISNA(VLOOKUP(A11,'2014 ESPN Draft Results'!$A$2:$D$2000,4,FALSE)),1,IF(VLOOKUP(A11,'2014 ESPN Draft Results'!$A$2:$D$2000,4,FALSE)&lt;1,1,VLOOKUP(A11,'2014 ESPN Draft Results'!$A$2:$D$2000,4,FALSE))),2)</f>
        <v>45.89</v>
      </c>
      <c r="D11" s="7">
        <f>ROUND(B11/IF(ISNA(VLOOKUP(A11,'2014 ESPN Draft Results'!$A$2:$D$2000,4,FALSE)),B11,IF(VLOOKUP(A11,'2014 ESPN Draft Results'!$A$2:$D$2000,4,FALSE)&lt;5,B11,VLOOKUP(A11,'2014 ESPN Draft Results'!$A$2:$D$2000,4,FALSE))),2)</f>
        <v>45.89</v>
      </c>
      <c r="E11" s="7">
        <f>ROUND(B11/IF(ISNA(VLOOKUP(A11,'2014 ESPN Draft Results'!$A$2:$D$2000,4,FALSE)),B11,IF(VLOOKUP(A11,'2014 ESPN Draft Results'!$A$2:$D$2000,4,FALSE)&lt;5,B11,CEILING(VLOOKUP(A11,'2014 ESPN Draft Results'!$A$2:$D$2000,4,FALSE),1))),2)</f>
        <v>45.89</v>
      </c>
      <c r="F11" s="7">
        <f>IF(I11&lt;2,0,E11)</f>
        <v>45.89</v>
      </c>
      <c r="G11" s="7">
        <f>ROUND(B11/IF(ISNA(VLOOKUP(A11,'2014 ESPN Draft Results'!$A$2:$D$2000,4,FALSE)),B11,IF(VLOOKUP(A11,'2014 ESPN Draft Results'!$A$2:$D$2000,4,FALSE)&lt;1,B11,CEILING(VLOOKUP(A11,'2014 ESPN Draft Results'!$A$2:$D$2000,4,FALSE),1))),2)</f>
        <v>45.89</v>
      </c>
      <c r="H11" s="7">
        <f>IF(I11&lt;2,0,G11)</f>
        <v>45.89</v>
      </c>
      <c r="I11" s="7">
        <f>B11/K11</f>
        <v>2.6993464052287583</v>
      </c>
      <c r="J11" s="16">
        <v>9</v>
      </c>
      <c r="K11" s="5">
        <v>153</v>
      </c>
      <c r="L11" s="5">
        <v>585</v>
      </c>
      <c r="M11" s="5">
        <f>L11+W11+Z11+AB11+AA11</f>
        <v>655</v>
      </c>
      <c r="N11" s="5">
        <v>73</v>
      </c>
      <c r="O11" s="5">
        <v>176</v>
      </c>
      <c r="P11" s="5">
        <v>108</v>
      </c>
      <c r="Q11" s="5">
        <v>53</v>
      </c>
      <c r="R11" s="5">
        <v>2</v>
      </c>
      <c r="S11" s="5">
        <v>13</v>
      </c>
      <c r="T11" s="5">
        <v>69</v>
      </c>
      <c r="U11" s="5">
        <v>4</v>
      </c>
      <c r="V11" s="5">
        <v>4</v>
      </c>
      <c r="W11" s="5">
        <v>66</v>
      </c>
      <c r="X11" s="5">
        <v>71</v>
      </c>
      <c r="Y11" s="5">
        <v>3</v>
      </c>
      <c r="Z11" s="5">
        <v>2</v>
      </c>
      <c r="AA11" s="5">
        <v>0</v>
      </c>
      <c r="AB11" s="5">
        <v>2</v>
      </c>
      <c r="AC11" s="4">
        <v>13</v>
      </c>
      <c r="AD11" s="6">
        <v>0.30099999999999999</v>
      </c>
    </row>
    <row r="12" spans="1:30">
      <c r="A12" s="4" t="s">
        <v>122</v>
      </c>
      <c r="B12" s="7">
        <f>(M12*'H2H Points'!$B$16)+(N12*'H2H Points'!$B$2)+(O12*'H2H Points'!$B$17)+(P12*'H2H Points'!$B$4)+(Q12*'H2H Points'!$B$5)+(R12*'H2H Points'!$B$6)+(S12*'H2H Points'!$B$7)+(T12*'H2H Points'!$B$3)+(U12*'H2H Points'!$B$11)+(V12*'H2H Points'!$B$12)+(W12*'H2H Points'!$B$8)+(X12*'H2H Points'!$B$9)+(Y12*'H2H Points'!$B$18)+(Z12*'H2H Points'!$B$10)+(AB12*'H2H Points'!$B$13)</f>
        <v>483</v>
      </c>
      <c r="C12" s="7">
        <f>ROUND(B12/IF(ISNA(VLOOKUP(A12,'2014 ESPN Draft Results'!$A$2:$D$2000,4,FALSE)),1,IF(VLOOKUP(A12,'2014 ESPN Draft Results'!$A$2:$D$2000,4,FALSE)&lt;1,1,VLOOKUP(A12,'2014 ESPN Draft Results'!$A$2:$D$2000,4,FALSE))),2)</f>
        <v>41.28</v>
      </c>
      <c r="D12" s="7">
        <f>ROUND(B12/IF(ISNA(VLOOKUP(A12,'2014 ESPN Draft Results'!$A$2:$D$2000,4,FALSE)),B12,IF(VLOOKUP(A12,'2014 ESPN Draft Results'!$A$2:$D$2000,4,FALSE)&lt;5,B12,VLOOKUP(A12,'2014 ESPN Draft Results'!$A$2:$D$2000,4,FALSE))),2)</f>
        <v>41.28</v>
      </c>
      <c r="E12" s="7">
        <f>ROUND(B12/IF(ISNA(VLOOKUP(A12,'2014 ESPN Draft Results'!$A$2:$D$2000,4,FALSE)),B12,IF(VLOOKUP(A12,'2014 ESPN Draft Results'!$A$2:$D$2000,4,FALSE)&lt;5,B12,CEILING(VLOOKUP(A12,'2014 ESPN Draft Results'!$A$2:$D$2000,4,FALSE),1))),2)</f>
        <v>40.25</v>
      </c>
      <c r="F12" s="7">
        <f>IF(I12&lt;2,0,E12)</f>
        <v>40.25</v>
      </c>
      <c r="G12" s="7">
        <f>ROUND(B12/IF(ISNA(VLOOKUP(A12,'2014 ESPN Draft Results'!$A$2:$D$2000,4,FALSE)),B12,IF(VLOOKUP(A12,'2014 ESPN Draft Results'!$A$2:$D$2000,4,FALSE)&lt;1,B12,CEILING(VLOOKUP(A12,'2014 ESPN Draft Results'!$A$2:$D$2000,4,FALSE),1))),2)</f>
        <v>40.25</v>
      </c>
      <c r="H12" s="7">
        <f>IF(I12&lt;2,0,G12)</f>
        <v>40.25</v>
      </c>
      <c r="I12" s="7">
        <f>B12/K12</f>
        <v>3.0569620253164556</v>
      </c>
      <c r="J12" s="16">
        <v>11.7</v>
      </c>
      <c r="K12" s="5">
        <v>158</v>
      </c>
      <c r="L12" s="5">
        <v>660</v>
      </c>
      <c r="M12" s="5">
        <f>L12+W12+Z12+AB12+AA12</f>
        <v>707</v>
      </c>
      <c r="N12" s="5">
        <v>85</v>
      </c>
      <c r="O12" s="5">
        <v>225</v>
      </c>
      <c r="P12" s="5">
        <v>168</v>
      </c>
      <c r="Q12" s="5">
        <v>47</v>
      </c>
      <c r="R12" s="5">
        <v>3</v>
      </c>
      <c r="S12" s="5">
        <v>7</v>
      </c>
      <c r="T12" s="5">
        <v>59</v>
      </c>
      <c r="U12" s="5">
        <v>56</v>
      </c>
      <c r="V12" s="5">
        <v>9</v>
      </c>
      <c r="W12" s="5">
        <v>36</v>
      </c>
      <c r="X12" s="5">
        <v>53</v>
      </c>
      <c r="Y12" s="5">
        <v>7</v>
      </c>
      <c r="Z12" s="5">
        <v>5</v>
      </c>
      <c r="AA12" s="5">
        <v>1</v>
      </c>
      <c r="AB12" s="5">
        <v>5</v>
      </c>
      <c r="AC12" s="4">
        <v>20</v>
      </c>
      <c r="AD12" s="6">
        <v>0.34100000000000003</v>
      </c>
    </row>
    <row r="13" spans="1:30">
      <c r="A13" s="4" t="s">
        <v>158</v>
      </c>
      <c r="B13" s="7">
        <f>(M13*'H2H Points'!$B$16)+(N13*'H2H Points'!$B$2)+(O13*'H2H Points'!$B$17)+(P13*'H2H Points'!$B$4)+(Q13*'H2H Points'!$B$5)+(R13*'H2H Points'!$B$6)+(S13*'H2H Points'!$B$7)+(T13*'H2H Points'!$B$3)+(U13*'H2H Points'!$B$11)+(V13*'H2H Points'!$B$12)+(W13*'H2H Points'!$B$8)+(X13*'H2H Points'!$B$9)+(Y13*'H2H Points'!$B$18)+(Z13*'H2H Points'!$B$10)+(AB13*'H2H Points'!$B$13)</f>
        <v>298</v>
      </c>
      <c r="C13" s="7">
        <f>ROUND(B13/IF(ISNA(VLOOKUP(A13,'2014 ESPN Draft Results'!$A$2:$D$2000,4,FALSE)),1,IF(VLOOKUP(A13,'2014 ESPN Draft Results'!$A$2:$D$2000,4,FALSE)&lt;1,1,VLOOKUP(A13,'2014 ESPN Draft Results'!$A$2:$D$2000,4,FALSE))),2)</f>
        <v>39.729999999999997</v>
      </c>
      <c r="D13" s="7">
        <f>ROUND(B13/IF(ISNA(VLOOKUP(A13,'2014 ESPN Draft Results'!$A$2:$D$2000,4,FALSE)),B13,IF(VLOOKUP(A13,'2014 ESPN Draft Results'!$A$2:$D$2000,4,FALSE)&lt;5,B13,VLOOKUP(A13,'2014 ESPN Draft Results'!$A$2:$D$2000,4,FALSE))),2)</f>
        <v>39.729999999999997</v>
      </c>
      <c r="E13" s="7">
        <f>ROUND(B13/IF(ISNA(VLOOKUP(A13,'2014 ESPN Draft Results'!$A$2:$D$2000,4,FALSE)),B13,IF(VLOOKUP(A13,'2014 ESPN Draft Results'!$A$2:$D$2000,4,FALSE)&lt;5,B13,CEILING(VLOOKUP(A13,'2014 ESPN Draft Results'!$A$2:$D$2000,4,FALSE),1))),2)</f>
        <v>37.25</v>
      </c>
      <c r="F13" s="7">
        <f>IF(I13&lt;2,0,E13)</f>
        <v>37.25</v>
      </c>
      <c r="G13" s="7">
        <f>ROUND(B13/IF(ISNA(VLOOKUP(A13,'2014 ESPN Draft Results'!$A$2:$D$2000,4,FALSE)),B13,IF(VLOOKUP(A13,'2014 ESPN Draft Results'!$A$2:$D$2000,4,FALSE)&lt;1,B13,CEILING(VLOOKUP(A13,'2014 ESPN Draft Results'!$A$2:$D$2000,4,FALSE),1))),2)</f>
        <v>37.25</v>
      </c>
      <c r="H13" s="7">
        <f>IF(I13&lt;2,0,G13)</f>
        <v>37.25</v>
      </c>
      <c r="I13" s="7">
        <f>B13/K13</f>
        <v>2.0272108843537415</v>
      </c>
      <c r="J13" s="16">
        <v>7.5</v>
      </c>
      <c r="K13" s="5">
        <v>147</v>
      </c>
      <c r="L13" s="5">
        <v>500</v>
      </c>
      <c r="M13" s="5">
        <f>L13+W13+Z13+AB13+AA13</f>
        <v>580</v>
      </c>
      <c r="N13" s="5">
        <v>70</v>
      </c>
      <c r="O13" s="5">
        <v>117</v>
      </c>
      <c r="P13" s="5">
        <v>67</v>
      </c>
      <c r="Q13" s="5">
        <v>23</v>
      </c>
      <c r="R13" s="5">
        <v>2</v>
      </c>
      <c r="S13" s="5">
        <v>25</v>
      </c>
      <c r="T13" s="5">
        <v>81</v>
      </c>
      <c r="U13" s="5">
        <v>1</v>
      </c>
      <c r="V13" s="5">
        <v>0</v>
      </c>
      <c r="W13" s="5">
        <v>67</v>
      </c>
      <c r="X13" s="5">
        <v>153</v>
      </c>
      <c r="Y13" s="5">
        <v>7</v>
      </c>
      <c r="Z13" s="5">
        <v>10</v>
      </c>
      <c r="AA13" s="5">
        <v>0</v>
      </c>
      <c r="AB13" s="5">
        <v>3</v>
      </c>
      <c r="AC13" s="4">
        <v>6</v>
      </c>
      <c r="AD13" s="6">
        <v>0.23400000000000001</v>
      </c>
    </row>
    <row r="14" spans="1:30">
      <c r="A14" s="4" t="s">
        <v>159</v>
      </c>
      <c r="B14" s="7">
        <f>(M14*'H2H Points'!$B$16)+(N14*'H2H Points'!$B$2)+(O14*'H2H Points'!$B$17)+(P14*'H2H Points'!$B$4)+(Q14*'H2H Points'!$B$5)+(R14*'H2H Points'!$B$6)+(S14*'H2H Points'!$B$7)+(T14*'H2H Points'!$B$3)+(U14*'H2H Points'!$B$11)+(V14*'H2H Points'!$B$12)+(W14*'H2H Points'!$B$8)+(X14*'H2H Points'!$B$9)+(Y14*'H2H Points'!$B$18)+(Z14*'H2H Points'!$B$10)+(AB14*'H2H Points'!$B$13)</f>
        <v>289</v>
      </c>
      <c r="C14" s="7">
        <f>ROUND(B14/IF(ISNA(VLOOKUP(A14,'2014 ESPN Draft Results'!$A$2:$D$2000,4,FALSE)),1,IF(VLOOKUP(A14,'2014 ESPN Draft Results'!$A$2:$D$2000,4,FALSE)&lt;1,1,VLOOKUP(A14,'2014 ESPN Draft Results'!$A$2:$D$2000,4,FALSE))),2)</f>
        <v>39.049999999999997</v>
      </c>
      <c r="D14" s="7">
        <f>ROUND(B14/IF(ISNA(VLOOKUP(A14,'2014 ESPN Draft Results'!$A$2:$D$2000,4,FALSE)),B14,IF(VLOOKUP(A14,'2014 ESPN Draft Results'!$A$2:$D$2000,4,FALSE)&lt;5,B14,VLOOKUP(A14,'2014 ESPN Draft Results'!$A$2:$D$2000,4,FALSE))),2)</f>
        <v>39.049999999999997</v>
      </c>
      <c r="E14" s="7">
        <f>ROUND(B14/IF(ISNA(VLOOKUP(A14,'2014 ESPN Draft Results'!$A$2:$D$2000,4,FALSE)),B14,IF(VLOOKUP(A14,'2014 ESPN Draft Results'!$A$2:$D$2000,4,FALSE)&lt;5,B14,CEILING(VLOOKUP(A14,'2014 ESPN Draft Results'!$A$2:$D$2000,4,FALSE),1))),2)</f>
        <v>36.130000000000003</v>
      </c>
      <c r="F14" s="7">
        <f>IF(I14&lt;2,0,E14)</f>
        <v>0</v>
      </c>
      <c r="G14" s="7">
        <f>ROUND(B14/IF(ISNA(VLOOKUP(A14,'2014 ESPN Draft Results'!$A$2:$D$2000,4,FALSE)),B14,IF(VLOOKUP(A14,'2014 ESPN Draft Results'!$A$2:$D$2000,4,FALSE)&lt;1,B14,CEILING(VLOOKUP(A14,'2014 ESPN Draft Results'!$A$2:$D$2000,4,FALSE),1))),2)</f>
        <v>36.130000000000003</v>
      </c>
      <c r="H14" s="7">
        <f>IF(I14&lt;2,0,G14)</f>
        <v>0</v>
      </c>
      <c r="I14" s="7">
        <f>B14/K14</f>
        <v>1.9139072847682119</v>
      </c>
      <c r="J14" s="16">
        <v>7.4</v>
      </c>
      <c r="K14" s="5">
        <v>151</v>
      </c>
      <c r="L14" s="5">
        <v>549</v>
      </c>
      <c r="M14" s="5">
        <f>L14+W14+Z14+AB14+AA14</f>
        <v>603</v>
      </c>
      <c r="N14" s="5">
        <v>57</v>
      </c>
      <c r="O14" s="5">
        <v>149</v>
      </c>
      <c r="P14" s="5">
        <v>108</v>
      </c>
      <c r="Q14" s="5">
        <v>32</v>
      </c>
      <c r="R14" s="5">
        <v>0</v>
      </c>
      <c r="S14" s="5">
        <v>9</v>
      </c>
      <c r="T14" s="5">
        <v>66</v>
      </c>
      <c r="U14" s="5">
        <v>0</v>
      </c>
      <c r="V14" s="5">
        <v>0</v>
      </c>
      <c r="W14" s="5">
        <v>41</v>
      </c>
      <c r="X14" s="5">
        <v>96</v>
      </c>
      <c r="Y14" s="5">
        <v>3</v>
      </c>
      <c r="Z14" s="5">
        <v>5</v>
      </c>
      <c r="AA14" s="5">
        <v>0</v>
      </c>
      <c r="AB14" s="5">
        <v>8</v>
      </c>
      <c r="AC14" s="4">
        <v>21</v>
      </c>
      <c r="AD14" s="6">
        <v>0.27100000000000002</v>
      </c>
    </row>
    <row r="15" spans="1:30">
      <c r="A15" s="4" t="s">
        <v>127</v>
      </c>
      <c r="B15" s="7">
        <f>(M15*'H2H Points'!$B$16)+(N15*'H2H Points'!$B$2)+(O15*'H2H Points'!$B$17)+(P15*'H2H Points'!$B$4)+(Q15*'H2H Points'!$B$5)+(R15*'H2H Points'!$B$6)+(S15*'H2H Points'!$B$7)+(T15*'H2H Points'!$B$3)+(U15*'H2H Points'!$B$11)+(V15*'H2H Points'!$B$12)+(W15*'H2H Points'!$B$8)+(X15*'H2H Points'!$B$9)+(Y15*'H2H Points'!$B$18)+(Z15*'H2H Points'!$B$10)+(AB15*'H2H Points'!$B$13)</f>
        <v>400</v>
      </c>
      <c r="C15" s="7">
        <f>ROUND(B15/IF(ISNA(VLOOKUP(A15,'2014 ESPN Draft Results'!$A$2:$D$2000,4,FALSE)),1,IF(VLOOKUP(A15,'2014 ESPN Draft Results'!$A$2:$D$2000,4,FALSE)&lt;1,1,VLOOKUP(A15,'2014 ESPN Draft Results'!$A$2:$D$2000,4,FALSE))),2)</f>
        <v>37.74</v>
      </c>
      <c r="D15" s="7">
        <f>ROUND(B15/IF(ISNA(VLOOKUP(A15,'2014 ESPN Draft Results'!$A$2:$D$2000,4,FALSE)),B15,IF(VLOOKUP(A15,'2014 ESPN Draft Results'!$A$2:$D$2000,4,FALSE)&lt;5,B15,VLOOKUP(A15,'2014 ESPN Draft Results'!$A$2:$D$2000,4,FALSE))),2)</f>
        <v>37.74</v>
      </c>
      <c r="E15" s="7">
        <f>ROUND(B15/IF(ISNA(VLOOKUP(A15,'2014 ESPN Draft Results'!$A$2:$D$2000,4,FALSE)),B15,IF(VLOOKUP(A15,'2014 ESPN Draft Results'!$A$2:$D$2000,4,FALSE)&lt;5,B15,CEILING(VLOOKUP(A15,'2014 ESPN Draft Results'!$A$2:$D$2000,4,FALSE),1))),2)</f>
        <v>36.36</v>
      </c>
      <c r="F15" s="7">
        <f>IF(I15&lt;2,0,E15)</f>
        <v>36.36</v>
      </c>
      <c r="G15" s="7">
        <f>ROUND(B15/IF(ISNA(VLOOKUP(A15,'2014 ESPN Draft Results'!$A$2:$D$2000,4,FALSE)),B15,IF(VLOOKUP(A15,'2014 ESPN Draft Results'!$A$2:$D$2000,4,FALSE)&lt;1,B15,CEILING(VLOOKUP(A15,'2014 ESPN Draft Results'!$A$2:$D$2000,4,FALSE),1))),2)</f>
        <v>36.36</v>
      </c>
      <c r="H15" s="7">
        <f>IF(I15&lt;2,0,G15)</f>
        <v>36.36</v>
      </c>
      <c r="I15" s="7">
        <f>B15/K15</f>
        <v>2.7210884353741496</v>
      </c>
      <c r="J15" s="16">
        <v>10.6</v>
      </c>
      <c r="K15" s="5">
        <v>147</v>
      </c>
      <c r="L15" s="5">
        <v>534</v>
      </c>
      <c r="M15" s="5">
        <f>L15+W15+Z15+AB15+AA15</f>
        <v>629</v>
      </c>
      <c r="N15" s="5">
        <v>85</v>
      </c>
      <c r="O15" s="5">
        <v>156</v>
      </c>
      <c r="P15" s="5">
        <v>102</v>
      </c>
      <c r="Q15" s="5">
        <v>37</v>
      </c>
      <c r="R15" s="5">
        <v>1</v>
      </c>
      <c r="S15" s="5">
        <v>16</v>
      </c>
      <c r="T15" s="5">
        <v>82</v>
      </c>
      <c r="U15" s="5">
        <v>9</v>
      </c>
      <c r="V15" s="5">
        <v>1</v>
      </c>
      <c r="W15" s="5">
        <v>83</v>
      </c>
      <c r="X15" s="5">
        <v>113</v>
      </c>
      <c r="Y15" s="5">
        <v>3</v>
      </c>
      <c r="Z15" s="5">
        <v>9</v>
      </c>
      <c r="AA15" s="5">
        <v>0</v>
      </c>
      <c r="AB15" s="5">
        <v>3</v>
      </c>
      <c r="AC15" s="4">
        <v>9</v>
      </c>
      <c r="AD15" s="6">
        <v>0.29199999999999998</v>
      </c>
    </row>
    <row r="16" spans="1:30">
      <c r="A16" s="4" t="s">
        <v>152</v>
      </c>
      <c r="B16" s="7">
        <f>(M16*'H2H Points'!$B$16)+(N16*'H2H Points'!$B$2)+(O16*'H2H Points'!$B$17)+(P16*'H2H Points'!$B$4)+(Q16*'H2H Points'!$B$5)+(R16*'H2H Points'!$B$6)+(S16*'H2H Points'!$B$7)+(T16*'H2H Points'!$B$3)+(U16*'H2H Points'!$B$11)+(V16*'H2H Points'!$B$12)+(W16*'H2H Points'!$B$8)+(X16*'H2H Points'!$B$9)+(Y16*'H2H Points'!$B$18)+(Z16*'H2H Points'!$B$10)+(AB16*'H2H Points'!$B$13)</f>
        <v>287</v>
      </c>
      <c r="C16" s="7">
        <f>ROUND(B16/IF(ISNA(VLOOKUP(A16,'2014 ESPN Draft Results'!$A$2:$D$2000,4,FALSE)),1,IF(VLOOKUP(A16,'2014 ESPN Draft Results'!$A$2:$D$2000,4,FALSE)&lt;1,1,VLOOKUP(A16,'2014 ESPN Draft Results'!$A$2:$D$2000,4,FALSE))),2)</f>
        <v>35.880000000000003</v>
      </c>
      <c r="D16" s="7">
        <f>ROUND(B16/IF(ISNA(VLOOKUP(A16,'2014 ESPN Draft Results'!$A$2:$D$2000,4,FALSE)),B16,IF(VLOOKUP(A16,'2014 ESPN Draft Results'!$A$2:$D$2000,4,FALSE)&lt;5,B16,VLOOKUP(A16,'2014 ESPN Draft Results'!$A$2:$D$2000,4,FALSE))),2)</f>
        <v>35.880000000000003</v>
      </c>
      <c r="E16" s="7">
        <f>ROUND(B16/IF(ISNA(VLOOKUP(A16,'2014 ESPN Draft Results'!$A$2:$D$2000,4,FALSE)),B16,IF(VLOOKUP(A16,'2014 ESPN Draft Results'!$A$2:$D$2000,4,FALSE)&lt;5,B16,CEILING(VLOOKUP(A16,'2014 ESPN Draft Results'!$A$2:$D$2000,4,FALSE),1))),2)</f>
        <v>35.880000000000003</v>
      </c>
      <c r="F16" s="7">
        <f>IF(I16&lt;2,0,E16)</f>
        <v>35.880000000000003</v>
      </c>
      <c r="G16" s="7">
        <f>ROUND(B16/IF(ISNA(VLOOKUP(A16,'2014 ESPN Draft Results'!$A$2:$D$2000,4,FALSE)),B16,IF(VLOOKUP(A16,'2014 ESPN Draft Results'!$A$2:$D$2000,4,FALSE)&lt;1,B16,CEILING(VLOOKUP(A16,'2014 ESPN Draft Results'!$A$2:$D$2000,4,FALSE),1))),2)</f>
        <v>35.880000000000003</v>
      </c>
      <c r="H16" s="7">
        <f>IF(I16&lt;2,0,G16)</f>
        <v>35.880000000000003</v>
      </c>
      <c r="I16" s="7">
        <f>B16/K16</f>
        <v>2.0211267605633805</v>
      </c>
      <c r="J16" s="16">
        <v>8</v>
      </c>
      <c r="K16" s="5">
        <v>142</v>
      </c>
      <c r="L16" s="5">
        <v>527</v>
      </c>
      <c r="M16" s="5">
        <f>L16+W16+Z16+AB16+AA16</f>
        <v>563</v>
      </c>
      <c r="N16" s="5">
        <v>55</v>
      </c>
      <c r="O16" s="5">
        <v>152</v>
      </c>
      <c r="P16" s="5">
        <v>98</v>
      </c>
      <c r="Q16" s="5">
        <v>34</v>
      </c>
      <c r="R16" s="5">
        <v>5</v>
      </c>
      <c r="S16" s="5">
        <v>15</v>
      </c>
      <c r="T16" s="5">
        <v>68</v>
      </c>
      <c r="U16" s="5">
        <v>3</v>
      </c>
      <c r="V16" s="5">
        <v>2</v>
      </c>
      <c r="W16" s="5">
        <v>26</v>
      </c>
      <c r="X16" s="5">
        <v>114</v>
      </c>
      <c r="Y16" s="5">
        <v>5</v>
      </c>
      <c r="Z16" s="5">
        <v>3</v>
      </c>
      <c r="AA16" s="5">
        <v>0</v>
      </c>
      <c r="AB16" s="5">
        <v>7</v>
      </c>
      <c r="AC16" s="4">
        <v>9</v>
      </c>
      <c r="AD16" s="6">
        <v>0.28799999999999998</v>
      </c>
    </row>
    <row r="17" spans="1:30">
      <c r="A17" s="4" t="s">
        <v>160</v>
      </c>
      <c r="B17" s="7">
        <f>(M17*'H2H Points'!$B$16)+(N17*'H2H Points'!$B$2)+(O17*'H2H Points'!$B$17)+(P17*'H2H Points'!$B$4)+(Q17*'H2H Points'!$B$5)+(R17*'H2H Points'!$B$6)+(S17*'H2H Points'!$B$7)+(T17*'H2H Points'!$B$3)+(U17*'H2H Points'!$B$11)+(V17*'H2H Points'!$B$12)+(W17*'H2H Points'!$B$8)+(X17*'H2H Points'!$B$9)+(Y17*'H2H Points'!$B$18)+(Z17*'H2H Points'!$B$10)+(AB17*'H2H Points'!$B$13)</f>
        <v>231</v>
      </c>
      <c r="C17" s="7">
        <f>ROUND(B17/IF(ISNA(VLOOKUP(A17,'2014 ESPN Draft Results'!$A$2:$D$2000,4,FALSE)),1,IF(VLOOKUP(A17,'2014 ESPN Draft Results'!$A$2:$D$2000,4,FALSE)&lt;1,1,VLOOKUP(A17,'2014 ESPN Draft Results'!$A$2:$D$2000,4,FALSE))),2)</f>
        <v>35.54</v>
      </c>
      <c r="D17" s="7">
        <f>ROUND(B17/IF(ISNA(VLOOKUP(A17,'2014 ESPN Draft Results'!$A$2:$D$2000,4,FALSE)),B17,IF(VLOOKUP(A17,'2014 ESPN Draft Results'!$A$2:$D$2000,4,FALSE)&lt;5,B17,VLOOKUP(A17,'2014 ESPN Draft Results'!$A$2:$D$2000,4,FALSE))),2)</f>
        <v>35.54</v>
      </c>
      <c r="E17" s="7">
        <f>ROUND(B17/IF(ISNA(VLOOKUP(A17,'2014 ESPN Draft Results'!$A$2:$D$2000,4,FALSE)),B17,IF(VLOOKUP(A17,'2014 ESPN Draft Results'!$A$2:$D$2000,4,FALSE)&lt;5,B17,CEILING(VLOOKUP(A17,'2014 ESPN Draft Results'!$A$2:$D$2000,4,FALSE),1))),2)</f>
        <v>33</v>
      </c>
      <c r="F17" s="7">
        <f>IF(I17&lt;2,0,E17)</f>
        <v>0</v>
      </c>
      <c r="G17" s="7">
        <f>ROUND(B17/IF(ISNA(VLOOKUP(A17,'2014 ESPN Draft Results'!$A$2:$D$2000,4,FALSE)),B17,IF(VLOOKUP(A17,'2014 ESPN Draft Results'!$A$2:$D$2000,4,FALSE)&lt;1,B17,CEILING(VLOOKUP(A17,'2014 ESPN Draft Results'!$A$2:$D$2000,4,FALSE),1))),2)</f>
        <v>33</v>
      </c>
      <c r="H17" s="7">
        <f>IF(I17&lt;2,0,G17)</f>
        <v>0</v>
      </c>
      <c r="I17" s="7">
        <f>B17/K17</f>
        <v>1.9411764705882353</v>
      </c>
      <c r="J17" s="16">
        <v>6.5</v>
      </c>
      <c r="K17" s="5">
        <v>119</v>
      </c>
      <c r="L17" s="5">
        <v>415</v>
      </c>
      <c r="M17" s="5">
        <f>L17+W17+Z17+AB17+AA17</f>
        <v>500</v>
      </c>
      <c r="N17" s="5">
        <v>49</v>
      </c>
      <c r="O17" s="5">
        <v>103</v>
      </c>
      <c r="P17" s="5">
        <v>66</v>
      </c>
      <c r="Q17" s="5">
        <v>20</v>
      </c>
      <c r="R17" s="5">
        <v>0</v>
      </c>
      <c r="S17" s="5">
        <v>17</v>
      </c>
      <c r="T17" s="5">
        <v>55</v>
      </c>
      <c r="U17" s="5">
        <v>3</v>
      </c>
      <c r="V17" s="5">
        <v>2</v>
      </c>
      <c r="W17" s="5">
        <v>78</v>
      </c>
      <c r="X17" s="5">
        <v>133</v>
      </c>
      <c r="Y17" s="5">
        <v>3</v>
      </c>
      <c r="Z17" s="5">
        <v>4</v>
      </c>
      <c r="AA17" s="5">
        <v>0</v>
      </c>
      <c r="AB17" s="5">
        <v>3</v>
      </c>
      <c r="AC17" s="4">
        <v>12</v>
      </c>
      <c r="AD17" s="6">
        <v>0.248</v>
      </c>
    </row>
    <row r="18" spans="1:30">
      <c r="A18" s="4" t="s">
        <v>134</v>
      </c>
      <c r="B18" s="7">
        <f>(M18*'H2H Points'!$B$16)+(N18*'H2H Points'!$B$2)+(O18*'H2H Points'!$B$17)+(P18*'H2H Points'!$B$4)+(Q18*'H2H Points'!$B$5)+(R18*'H2H Points'!$B$6)+(S18*'H2H Points'!$B$7)+(T18*'H2H Points'!$B$3)+(U18*'H2H Points'!$B$11)+(V18*'H2H Points'!$B$12)+(W18*'H2H Points'!$B$8)+(X18*'H2H Points'!$B$9)+(Y18*'H2H Points'!$B$18)+(Z18*'H2H Points'!$B$10)+(AB18*'H2H Points'!$B$13)</f>
        <v>367</v>
      </c>
      <c r="C18" s="7">
        <f>ROUND(B18/IF(ISNA(VLOOKUP(A18,'2014 ESPN Draft Results'!$A$2:$D$2000,4,FALSE)),1,IF(VLOOKUP(A18,'2014 ESPN Draft Results'!$A$2:$D$2000,4,FALSE)&lt;1,1,VLOOKUP(A18,'2014 ESPN Draft Results'!$A$2:$D$2000,4,FALSE))),2)</f>
        <v>34.950000000000003</v>
      </c>
      <c r="D18" s="7">
        <f>ROUND(B18/IF(ISNA(VLOOKUP(A18,'2014 ESPN Draft Results'!$A$2:$D$2000,4,FALSE)),B18,IF(VLOOKUP(A18,'2014 ESPN Draft Results'!$A$2:$D$2000,4,FALSE)&lt;5,B18,VLOOKUP(A18,'2014 ESPN Draft Results'!$A$2:$D$2000,4,FALSE))),2)</f>
        <v>34.950000000000003</v>
      </c>
      <c r="E18" s="7">
        <f>ROUND(B18/IF(ISNA(VLOOKUP(A18,'2014 ESPN Draft Results'!$A$2:$D$2000,4,FALSE)),B18,IF(VLOOKUP(A18,'2014 ESPN Draft Results'!$A$2:$D$2000,4,FALSE)&lt;5,B18,CEILING(VLOOKUP(A18,'2014 ESPN Draft Results'!$A$2:$D$2000,4,FALSE),1))),2)</f>
        <v>33.36</v>
      </c>
      <c r="F18" s="7">
        <f>IF(I18&lt;2,0,E18)</f>
        <v>33.36</v>
      </c>
      <c r="G18" s="7">
        <f>ROUND(B18/IF(ISNA(VLOOKUP(A18,'2014 ESPN Draft Results'!$A$2:$D$2000,4,FALSE)),B18,IF(VLOOKUP(A18,'2014 ESPN Draft Results'!$A$2:$D$2000,4,FALSE)&lt;1,B18,CEILING(VLOOKUP(A18,'2014 ESPN Draft Results'!$A$2:$D$2000,4,FALSE),1))),2)</f>
        <v>33.36</v>
      </c>
      <c r="H18" s="7">
        <f>IF(I18&lt;2,0,G18)</f>
        <v>33.36</v>
      </c>
      <c r="I18" s="7">
        <f>B18/K18</f>
        <v>2.3525641025641026</v>
      </c>
      <c r="J18" s="16">
        <v>10.5</v>
      </c>
      <c r="K18" s="5">
        <v>156</v>
      </c>
      <c r="L18" s="5">
        <v>563</v>
      </c>
      <c r="M18" s="5">
        <f>L18+W18+Z18+AB18+AA18</f>
        <v>643</v>
      </c>
      <c r="N18" s="5">
        <v>87</v>
      </c>
      <c r="O18" s="5">
        <v>150</v>
      </c>
      <c r="P18" s="5">
        <v>96</v>
      </c>
      <c r="Q18" s="5">
        <v>34</v>
      </c>
      <c r="R18" s="5">
        <v>1</v>
      </c>
      <c r="S18" s="5">
        <v>19</v>
      </c>
      <c r="T18" s="5">
        <v>74</v>
      </c>
      <c r="U18" s="5">
        <v>12</v>
      </c>
      <c r="V18" s="5">
        <v>3</v>
      </c>
      <c r="W18" s="5">
        <v>65</v>
      </c>
      <c r="X18" s="5">
        <v>126</v>
      </c>
      <c r="Y18" s="5">
        <v>5</v>
      </c>
      <c r="Z18" s="5">
        <v>11</v>
      </c>
      <c r="AA18" s="5">
        <v>0</v>
      </c>
      <c r="AB18" s="5">
        <v>4</v>
      </c>
      <c r="AC18" s="4">
        <v>11</v>
      </c>
      <c r="AD18" s="6">
        <v>0.26600000000000001</v>
      </c>
    </row>
    <row r="19" spans="1:30">
      <c r="A19" s="4" t="s">
        <v>136</v>
      </c>
      <c r="B19" s="7">
        <f>(M19*'H2H Points'!$B$16)+(N19*'H2H Points'!$B$2)+(O19*'H2H Points'!$B$17)+(P19*'H2H Points'!$B$4)+(Q19*'H2H Points'!$B$5)+(R19*'H2H Points'!$B$6)+(S19*'H2H Points'!$B$7)+(T19*'H2H Points'!$B$3)+(U19*'H2H Points'!$B$11)+(V19*'H2H Points'!$B$12)+(W19*'H2H Points'!$B$8)+(X19*'H2H Points'!$B$9)+(Y19*'H2H Points'!$B$18)+(Z19*'H2H Points'!$B$10)+(AB19*'H2H Points'!$B$13)</f>
        <v>299</v>
      </c>
      <c r="C19" s="7">
        <f>ROUND(B19/IF(ISNA(VLOOKUP(A19,'2014 ESPN Draft Results'!$A$2:$D$2000,4,FALSE)),1,IF(VLOOKUP(A19,'2014 ESPN Draft Results'!$A$2:$D$2000,4,FALSE)&lt;1,1,VLOOKUP(A19,'2014 ESPN Draft Results'!$A$2:$D$2000,4,FALSE))),2)</f>
        <v>33.22</v>
      </c>
      <c r="D19" s="7">
        <f>ROUND(B19/IF(ISNA(VLOOKUP(A19,'2014 ESPN Draft Results'!$A$2:$D$2000,4,FALSE)),B19,IF(VLOOKUP(A19,'2014 ESPN Draft Results'!$A$2:$D$2000,4,FALSE)&lt;5,B19,VLOOKUP(A19,'2014 ESPN Draft Results'!$A$2:$D$2000,4,FALSE))),2)</f>
        <v>33.22</v>
      </c>
      <c r="E19" s="7">
        <f>ROUND(B19/IF(ISNA(VLOOKUP(A19,'2014 ESPN Draft Results'!$A$2:$D$2000,4,FALSE)),B19,IF(VLOOKUP(A19,'2014 ESPN Draft Results'!$A$2:$D$2000,4,FALSE)&lt;5,B19,CEILING(VLOOKUP(A19,'2014 ESPN Draft Results'!$A$2:$D$2000,4,FALSE),1))),2)</f>
        <v>33.22</v>
      </c>
      <c r="F19" s="7">
        <f>IF(I19&lt;2,0,E19)</f>
        <v>33.22</v>
      </c>
      <c r="G19" s="7">
        <f>ROUND(B19/IF(ISNA(VLOOKUP(A19,'2014 ESPN Draft Results'!$A$2:$D$2000,4,FALSE)),B19,IF(VLOOKUP(A19,'2014 ESPN Draft Results'!$A$2:$D$2000,4,FALSE)&lt;1,B19,CEILING(VLOOKUP(A19,'2014 ESPN Draft Results'!$A$2:$D$2000,4,FALSE),1))),2)</f>
        <v>33.22</v>
      </c>
      <c r="H19" s="7">
        <f>IF(I19&lt;2,0,G19)</f>
        <v>33.22</v>
      </c>
      <c r="I19" s="7">
        <f>B19/K19</f>
        <v>2.1357142857142857</v>
      </c>
      <c r="J19" s="16">
        <v>9</v>
      </c>
      <c r="K19" s="5">
        <v>140</v>
      </c>
      <c r="L19" s="5">
        <v>495</v>
      </c>
      <c r="M19" s="5">
        <f>L19+W19+Z19+AB19+AA19</f>
        <v>538</v>
      </c>
      <c r="N19" s="5">
        <v>57</v>
      </c>
      <c r="O19" s="5">
        <v>115</v>
      </c>
      <c r="P19" s="5">
        <v>76</v>
      </c>
      <c r="Q19" s="5">
        <v>15</v>
      </c>
      <c r="R19" s="5">
        <v>1</v>
      </c>
      <c r="S19" s="5">
        <v>23</v>
      </c>
      <c r="T19" s="5">
        <v>75</v>
      </c>
      <c r="U19" s="5">
        <v>0</v>
      </c>
      <c r="V19" s="5">
        <v>0</v>
      </c>
      <c r="W19" s="5">
        <v>32</v>
      </c>
      <c r="X19" s="5">
        <v>77</v>
      </c>
      <c r="Y19" s="5">
        <v>1</v>
      </c>
      <c r="Z19" s="5">
        <v>7</v>
      </c>
      <c r="AA19" s="5">
        <v>0</v>
      </c>
      <c r="AB19" s="5">
        <v>4</v>
      </c>
      <c r="AC19" s="4">
        <v>16</v>
      </c>
      <c r="AD19" s="6">
        <v>0.23200000000000001</v>
      </c>
    </row>
    <row r="20" spans="1:30">
      <c r="A20" s="4" t="s">
        <v>116</v>
      </c>
      <c r="B20" s="7">
        <f>(M20*'H2H Points'!$B$16)+(N20*'H2H Points'!$B$2)+(O20*'H2H Points'!$B$17)+(P20*'H2H Points'!$B$4)+(Q20*'H2H Points'!$B$5)+(R20*'H2H Points'!$B$6)+(S20*'H2H Points'!$B$7)+(T20*'H2H Points'!$B$3)+(U20*'H2H Points'!$B$11)+(V20*'H2H Points'!$B$12)+(W20*'H2H Points'!$B$8)+(X20*'H2H Points'!$B$9)+(Y20*'H2H Points'!$B$18)+(Z20*'H2H Points'!$B$10)+(AB20*'H2H Points'!$B$13)</f>
        <v>382</v>
      </c>
      <c r="C20" s="7">
        <f>ROUND(B20/IF(ISNA(VLOOKUP(A20,'2014 ESPN Draft Results'!$A$2:$D$2000,4,FALSE)),1,IF(VLOOKUP(A20,'2014 ESPN Draft Results'!$A$2:$D$2000,4,FALSE)&lt;1,1,VLOOKUP(A20,'2014 ESPN Draft Results'!$A$2:$D$2000,4,FALSE))),2)</f>
        <v>32.93</v>
      </c>
      <c r="D20" s="7">
        <f>ROUND(B20/IF(ISNA(VLOOKUP(A20,'2014 ESPN Draft Results'!$A$2:$D$2000,4,FALSE)),B20,IF(VLOOKUP(A20,'2014 ESPN Draft Results'!$A$2:$D$2000,4,FALSE)&lt;5,B20,VLOOKUP(A20,'2014 ESPN Draft Results'!$A$2:$D$2000,4,FALSE))),2)</f>
        <v>32.93</v>
      </c>
      <c r="E20" s="7">
        <f>ROUND(B20/IF(ISNA(VLOOKUP(A20,'2014 ESPN Draft Results'!$A$2:$D$2000,4,FALSE)),B20,IF(VLOOKUP(A20,'2014 ESPN Draft Results'!$A$2:$D$2000,4,FALSE)&lt;5,B20,CEILING(VLOOKUP(A20,'2014 ESPN Draft Results'!$A$2:$D$2000,4,FALSE),1))),2)</f>
        <v>31.83</v>
      </c>
      <c r="F20" s="7">
        <f>IF(I20&lt;2,0,E20)</f>
        <v>31.83</v>
      </c>
      <c r="G20" s="7">
        <f>ROUND(B20/IF(ISNA(VLOOKUP(A20,'2014 ESPN Draft Results'!$A$2:$D$2000,4,FALSE)),B20,IF(VLOOKUP(A20,'2014 ESPN Draft Results'!$A$2:$D$2000,4,FALSE)&lt;1,B20,CEILING(VLOOKUP(A20,'2014 ESPN Draft Results'!$A$2:$D$2000,4,FALSE),1))),2)</f>
        <v>31.83</v>
      </c>
      <c r="H20" s="7">
        <f>IF(I20&lt;2,0,G20)</f>
        <v>31.83</v>
      </c>
      <c r="I20" s="7">
        <f>B20/K20</f>
        <v>2.4025157232704402</v>
      </c>
      <c r="J20" s="16">
        <v>11.6</v>
      </c>
      <c r="K20" s="5">
        <v>159</v>
      </c>
      <c r="L20" s="5">
        <v>590</v>
      </c>
      <c r="M20" s="5">
        <f>L20+W20+Z20+AB20+AA20</f>
        <v>654</v>
      </c>
      <c r="N20" s="5">
        <v>71</v>
      </c>
      <c r="O20" s="5">
        <v>158</v>
      </c>
      <c r="P20" s="5">
        <v>102</v>
      </c>
      <c r="Q20" s="5">
        <v>27</v>
      </c>
      <c r="R20" s="5">
        <v>4</v>
      </c>
      <c r="S20" s="5">
        <v>25</v>
      </c>
      <c r="T20" s="5">
        <v>96</v>
      </c>
      <c r="U20" s="5">
        <v>7</v>
      </c>
      <c r="V20" s="5">
        <v>5</v>
      </c>
      <c r="W20" s="5">
        <v>52</v>
      </c>
      <c r="X20" s="5">
        <v>118</v>
      </c>
      <c r="Y20" s="5">
        <v>3</v>
      </c>
      <c r="Z20" s="5">
        <v>8</v>
      </c>
      <c r="AA20" s="5">
        <v>1</v>
      </c>
      <c r="AB20" s="5">
        <v>3</v>
      </c>
      <c r="AC20" s="4">
        <v>12</v>
      </c>
      <c r="AD20" s="6">
        <v>0.26800000000000002</v>
      </c>
    </row>
    <row r="21" spans="1:30">
      <c r="A21" s="4" t="s">
        <v>137</v>
      </c>
      <c r="B21" s="7">
        <f>(M21*'H2H Points'!$B$16)+(N21*'H2H Points'!$B$2)+(O21*'H2H Points'!$B$17)+(P21*'H2H Points'!$B$4)+(Q21*'H2H Points'!$B$5)+(R21*'H2H Points'!$B$6)+(S21*'H2H Points'!$B$7)+(T21*'H2H Points'!$B$3)+(U21*'H2H Points'!$B$11)+(V21*'H2H Points'!$B$12)+(W21*'H2H Points'!$B$8)+(X21*'H2H Points'!$B$9)+(Y21*'H2H Points'!$B$18)+(Z21*'H2H Points'!$B$10)+(AB21*'H2H Points'!$B$13)</f>
        <v>300</v>
      </c>
      <c r="C21" s="7">
        <f>ROUND(B21/IF(ISNA(VLOOKUP(A21,'2014 ESPN Draft Results'!$A$2:$D$2000,4,FALSE)),1,IF(VLOOKUP(A21,'2014 ESPN Draft Results'!$A$2:$D$2000,4,FALSE)&lt;1,1,VLOOKUP(A21,'2014 ESPN Draft Results'!$A$2:$D$2000,4,FALSE))),2)</f>
        <v>31.58</v>
      </c>
      <c r="D21" s="7">
        <f>ROUND(B21/IF(ISNA(VLOOKUP(A21,'2014 ESPN Draft Results'!$A$2:$D$2000,4,FALSE)),B21,IF(VLOOKUP(A21,'2014 ESPN Draft Results'!$A$2:$D$2000,4,FALSE)&lt;5,B21,VLOOKUP(A21,'2014 ESPN Draft Results'!$A$2:$D$2000,4,FALSE))),2)</f>
        <v>31.58</v>
      </c>
      <c r="E21" s="7">
        <f>ROUND(B21/IF(ISNA(VLOOKUP(A21,'2014 ESPN Draft Results'!$A$2:$D$2000,4,FALSE)),B21,IF(VLOOKUP(A21,'2014 ESPN Draft Results'!$A$2:$D$2000,4,FALSE)&lt;5,B21,CEILING(VLOOKUP(A21,'2014 ESPN Draft Results'!$A$2:$D$2000,4,FALSE),1))),2)</f>
        <v>30</v>
      </c>
      <c r="F21" s="7">
        <f>IF(I21&lt;2,0,E21)</f>
        <v>30</v>
      </c>
      <c r="G21" s="7">
        <f>ROUND(B21/IF(ISNA(VLOOKUP(A21,'2014 ESPN Draft Results'!$A$2:$D$2000,4,FALSE)),B21,IF(VLOOKUP(A21,'2014 ESPN Draft Results'!$A$2:$D$2000,4,FALSE)&lt;1,B21,CEILING(VLOOKUP(A21,'2014 ESPN Draft Results'!$A$2:$D$2000,4,FALSE),1))),2)</f>
        <v>30</v>
      </c>
      <c r="H21" s="7">
        <f>IF(I21&lt;2,0,G21)</f>
        <v>30</v>
      </c>
      <c r="I21" s="7">
        <f>B21/K21</f>
        <v>2.0979020979020979</v>
      </c>
      <c r="J21" s="16">
        <v>9.5</v>
      </c>
      <c r="K21" s="5">
        <v>143</v>
      </c>
      <c r="L21" s="5">
        <v>536</v>
      </c>
      <c r="M21" s="5">
        <f>L21+W21+Z21+AB21+AA21</f>
        <v>573</v>
      </c>
      <c r="N21" s="5">
        <v>62</v>
      </c>
      <c r="O21" s="5">
        <v>151</v>
      </c>
      <c r="P21" s="5">
        <v>109</v>
      </c>
      <c r="Q21" s="5">
        <v>26</v>
      </c>
      <c r="R21" s="5">
        <v>4</v>
      </c>
      <c r="S21" s="5">
        <v>12</v>
      </c>
      <c r="T21" s="5">
        <v>58</v>
      </c>
      <c r="U21" s="5">
        <v>3</v>
      </c>
      <c r="V21" s="5">
        <v>1</v>
      </c>
      <c r="W21" s="5">
        <v>26</v>
      </c>
      <c r="X21" s="5">
        <v>80</v>
      </c>
      <c r="Y21" s="5">
        <v>0</v>
      </c>
      <c r="Z21" s="5">
        <v>7</v>
      </c>
      <c r="AA21" s="5">
        <v>0</v>
      </c>
      <c r="AB21" s="5">
        <v>4</v>
      </c>
      <c r="AC21" s="4">
        <v>20</v>
      </c>
      <c r="AD21" s="6">
        <v>0.28199999999999997</v>
      </c>
    </row>
    <row r="22" spans="1:30">
      <c r="A22" s="4" t="s">
        <v>110</v>
      </c>
      <c r="B22" s="7">
        <f>(M22*'H2H Points'!$B$16)+(N22*'H2H Points'!$B$2)+(O22*'H2H Points'!$B$17)+(P22*'H2H Points'!$B$4)+(Q22*'H2H Points'!$B$5)+(R22*'H2H Points'!$B$6)+(S22*'H2H Points'!$B$7)+(T22*'H2H Points'!$B$3)+(U22*'H2H Points'!$B$11)+(V22*'H2H Points'!$B$12)+(W22*'H2H Points'!$B$8)+(X22*'H2H Points'!$B$9)+(Y22*'H2H Points'!$B$18)+(Z22*'H2H Points'!$B$10)+(AB22*'H2H Points'!$B$13)</f>
        <v>382</v>
      </c>
      <c r="C22" s="7">
        <f>ROUND(B22/IF(ISNA(VLOOKUP(A22,'2014 ESPN Draft Results'!$A$2:$D$2000,4,FALSE)),1,IF(VLOOKUP(A22,'2014 ESPN Draft Results'!$A$2:$D$2000,4,FALSE)&lt;1,1,VLOOKUP(A22,'2014 ESPN Draft Results'!$A$2:$D$2000,4,FALSE))),2)</f>
        <v>30.81</v>
      </c>
      <c r="D22" s="7">
        <f>ROUND(B22/IF(ISNA(VLOOKUP(A22,'2014 ESPN Draft Results'!$A$2:$D$2000,4,FALSE)),B22,IF(VLOOKUP(A22,'2014 ESPN Draft Results'!$A$2:$D$2000,4,FALSE)&lt;5,B22,VLOOKUP(A22,'2014 ESPN Draft Results'!$A$2:$D$2000,4,FALSE))),2)</f>
        <v>30.81</v>
      </c>
      <c r="E22" s="7">
        <f>ROUND(B22/IF(ISNA(VLOOKUP(A22,'2014 ESPN Draft Results'!$A$2:$D$2000,4,FALSE)),B22,IF(VLOOKUP(A22,'2014 ESPN Draft Results'!$A$2:$D$2000,4,FALSE)&lt;5,B22,CEILING(VLOOKUP(A22,'2014 ESPN Draft Results'!$A$2:$D$2000,4,FALSE),1))),2)</f>
        <v>29.38</v>
      </c>
      <c r="F22" s="7">
        <f>IF(I22&lt;2,0,E22)</f>
        <v>29.38</v>
      </c>
      <c r="G22" s="7">
        <f>ROUND(B22/IF(ISNA(VLOOKUP(A22,'2014 ESPN Draft Results'!$A$2:$D$2000,4,FALSE)),B22,IF(VLOOKUP(A22,'2014 ESPN Draft Results'!$A$2:$D$2000,4,FALSE)&lt;1,B22,CEILING(VLOOKUP(A22,'2014 ESPN Draft Results'!$A$2:$D$2000,4,FALSE),1))),2)</f>
        <v>29.38</v>
      </c>
      <c r="H22" s="7">
        <f>IF(I22&lt;2,0,G22)</f>
        <v>29.38</v>
      </c>
      <c r="I22" s="7">
        <f>B22/K22</f>
        <v>2.513157894736842</v>
      </c>
      <c r="J22" s="16">
        <v>12.4</v>
      </c>
      <c r="K22" s="5">
        <v>152</v>
      </c>
      <c r="L22" s="5">
        <v>541</v>
      </c>
      <c r="M22" s="5">
        <f>L22+W22+Z22+AB22+AA22</f>
        <v>660</v>
      </c>
      <c r="N22" s="5">
        <v>68</v>
      </c>
      <c r="O22" s="5">
        <v>125</v>
      </c>
      <c r="P22" s="5">
        <v>73</v>
      </c>
      <c r="Q22" s="5">
        <v>25</v>
      </c>
      <c r="R22" s="5">
        <v>0</v>
      </c>
      <c r="S22" s="5">
        <v>27</v>
      </c>
      <c r="T22" s="5">
        <v>85</v>
      </c>
      <c r="U22" s="5">
        <v>5</v>
      </c>
      <c r="V22" s="5">
        <v>2</v>
      </c>
      <c r="W22" s="5">
        <v>113</v>
      </c>
      <c r="X22" s="5">
        <v>124</v>
      </c>
      <c r="Y22" s="5">
        <v>5</v>
      </c>
      <c r="Z22" s="5">
        <v>3</v>
      </c>
      <c r="AA22" s="5">
        <v>0</v>
      </c>
      <c r="AB22" s="5">
        <v>3</v>
      </c>
      <c r="AC22" s="4">
        <v>13</v>
      </c>
      <c r="AD22" s="6">
        <v>0.23100000000000001</v>
      </c>
    </row>
    <row r="23" spans="1:30">
      <c r="A23" s="4" t="s">
        <v>150</v>
      </c>
      <c r="B23" s="7">
        <f>(M23*'H2H Points'!$B$16)+(N23*'H2H Points'!$B$2)+(O23*'H2H Points'!$B$17)+(P23*'H2H Points'!$B$4)+(Q23*'H2H Points'!$B$5)+(R23*'H2H Points'!$B$6)+(S23*'H2H Points'!$B$7)+(T23*'H2H Points'!$B$3)+(U23*'H2H Points'!$B$11)+(V23*'H2H Points'!$B$12)+(W23*'H2H Points'!$B$8)+(X23*'H2H Points'!$B$9)+(Y23*'H2H Points'!$B$18)+(Z23*'H2H Points'!$B$10)+(AB23*'H2H Points'!$B$13)</f>
        <v>245</v>
      </c>
      <c r="C23" s="7">
        <f>ROUND(B23/IF(ISNA(VLOOKUP(A23,'2014 ESPN Draft Results'!$A$2:$D$2000,4,FALSE)),1,IF(VLOOKUP(A23,'2014 ESPN Draft Results'!$A$2:$D$2000,4,FALSE)&lt;1,1,VLOOKUP(A23,'2014 ESPN Draft Results'!$A$2:$D$2000,4,FALSE))),2)</f>
        <v>29.88</v>
      </c>
      <c r="D23" s="7">
        <f>ROUND(B23/IF(ISNA(VLOOKUP(A23,'2014 ESPN Draft Results'!$A$2:$D$2000,4,FALSE)),B23,IF(VLOOKUP(A23,'2014 ESPN Draft Results'!$A$2:$D$2000,4,FALSE)&lt;5,B23,VLOOKUP(A23,'2014 ESPN Draft Results'!$A$2:$D$2000,4,FALSE))),2)</f>
        <v>29.88</v>
      </c>
      <c r="E23" s="7">
        <f>ROUND(B23/IF(ISNA(VLOOKUP(A23,'2014 ESPN Draft Results'!$A$2:$D$2000,4,FALSE)),B23,IF(VLOOKUP(A23,'2014 ESPN Draft Results'!$A$2:$D$2000,4,FALSE)&lt;5,B23,CEILING(VLOOKUP(A23,'2014 ESPN Draft Results'!$A$2:$D$2000,4,FALSE),1))),2)</f>
        <v>27.22</v>
      </c>
      <c r="F23" s="7">
        <f>IF(I23&lt;2,0,E23)</f>
        <v>0</v>
      </c>
      <c r="G23" s="7">
        <f>ROUND(B23/IF(ISNA(VLOOKUP(A23,'2014 ESPN Draft Results'!$A$2:$D$2000,4,FALSE)),B23,IF(VLOOKUP(A23,'2014 ESPN Draft Results'!$A$2:$D$2000,4,FALSE)&lt;1,B23,CEILING(VLOOKUP(A23,'2014 ESPN Draft Results'!$A$2:$D$2000,4,FALSE),1))),2)</f>
        <v>27.22</v>
      </c>
      <c r="H23" s="7">
        <f>IF(I23&lt;2,0,G23)</f>
        <v>0</v>
      </c>
      <c r="I23" s="7">
        <f>B23/K23</f>
        <v>1.8421052631578947</v>
      </c>
      <c r="J23" s="16">
        <v>8.1999999999999993</v>
      </c>
      <c r="K23" s="5">
        <v>133</v>
      </c>
      <c r="L23" s="5">
        <v>501</v>
      </c>
      <c r="M23" s="5">
        <f>L23+W23+Z23+AB23+AA23</f>
        <v>541</v>
      </c>
      <c r="N23" s="5">
        <v>52</v>
      </c>
      <c r="O23" s="5">
        <v>122</v>
      </c>
      <c r="P23" s="5">
        <v>83</v>
      </c>
      <c r="Q23" s="5">
        <v>26</v>
      </c>
      <c r="R23" s="5">
        <v>3</v>
      </c>
      <c r="S23" s="5">
        <v>10</v>
      </c>
      <c r="T23" s="5">
        <v>60</v>
      </c>
      <c r="U23" s="5">
        <v>4</v>
      </c>
      <c r="V23" s="5">
        <v>3</v>
      </c>
      <c r="W23" s="5">
        <v>28</v>
      </c>
      <c r="X23" s="5">
        <v>92</v>
      </c>
      <c r="Y23" s="5">
        <v>0</v>
      </c>
      <c r="Z23" s="5">
        <v>5</v>
      </c>
      <c r="AA23" s="5">
        <v>0</v>
      </c>
      <c r="AB23" s="5">
        <v>7</v>
      </c>
      <c r="AC23" s="4">
        <v>16</v>
      </c>
      <c r="AD23" s="6">
        <v>0.24399999999999999</v>
      </c>
    </row>
    <row r="24" spans="1:30">
      <c r="A24" s="4" t="s">
        <v>193</v>
      </c>
      <c r="B24" s="7">
        <f>(M24*'H2H Points'!$B$16)+(N24*'H2H Points'!$B$2)+(O24*'H2H Points'!$B$17)+(P24*'H2H Points'!$B$4)+(Q24*'H2H Points'!$B$5)+(R24*'H2H Points'!$B$6)+(S24*'H2H Points'!$B$7)+(T24*'H2H Points'!$B$3)+(U24*'H2H Points'!$B$11)+(V24*'H2H Points'!$B$12)+(W24*'H2H Points'!$B$8)+(X24*'H2H Points'!$B$9)+(Y24*'H2H Points'!$B$18)+(Z24*'H2H Points'!$B$10)+(AB24*'H2H Points'!$B$13)</f>
        <v>165</v>
      </c>
      <c r="C24" s="7">
        <f>ROUND(B24/IF(ISNA(VLOOKUP(A24,'2014 ESPN Draft Results'!$A$2:$D$2000,4,FALSE)),1,IF(VLOOKUP(A24,'2014 ESPN Draft Results'!$A$2:$D$2000,4,FALSE)&lt;1,1,VLOOKUP(A24,'2014 ESPN Draft Results'!$A$2:$D$2000,4,FALSE))),2)</f>
        <v>29.46</v>
      </c>
      <c r="D24" s="7">
        <f>ROUND(B24/IF(ISNA(VLOOKUP(A24,'2014 ESPN Draft Results'!$A$2:$D$2000,4,FALSE)),B24,IF(VLOOKUP(A24,'2014 ESPN Draft Results'!$A$2:$D$2000,4,FALSE)&lt;5,B24,VLOOKUP(A24,'2014 ESPN Draft Results'!$A$2:$D$2000,4,FALSE))),2)</f>
        <v>29.46</v>
      </c>
      <c r="E24" s="7">
        <f>ROUND(B24/IF(ISNA(VLOOKUP(A24,'2014 ESPN Draft Results'!$A$2:$D$2000,4,FALSE)),B24,IF(VLOOKUP(A24,'2014 ESPN Draft Results'!$A$2:$D$2000,4,FALSE)&lt;5,B24,CEILING(VLOOKUP(A24,'2014 ESPN Draft Results'!$A$2:$D$2000,4,FALSE),1))),2)</f>
        <v>27.5</v>
      </c>
      <c r="F24" s="7">
        <f>IF(I24&lt;2,0,E24)</f>
        <v>0</v>
      </c>
      <c r="G24" s="7">
        <f>ROUND(B24/IF(ISNA(VLOOKUP(A24,'2014 ESPN Draft Results'!$A$2:$D$2000,4,FALSE)),B24,IF(VLOOKUP(A24,'2014 ESPN Draft Results'!$A$2:$D$2000,4,FALSE)&lt;1,B24,CEILING(VLOOKUP(A24,'2014 ESPN Draft Results'!$A$2:$D$2000,4,FALSE),1))),2)</f>
        <v>27.5</v>
      </c>
      <c r="H24" s="7">
        <f>IF(I24&lt;2,0,G24)</f>
        <v>0</v>
      </c>
      <c r="I24" s="7">
        <f>B24/K24</f>
        <v>1.4864864864864864</v>
      </c>
      <c r="J24" s="16">
        <v>5.6</v>
      </c>
      <c r="K24" s="5">
        <v>111</v>
      </c>
      <c r="L24" s="5">
        <v>400</v>
      </c>
      <c r="M24" s="5">
        <f>L24+W24+Z24+AB24+AA24</f>
        <v>443</v>
      </c>
      <c r="N24" s="5">
        <v>37</v>
      </c>
      <c r="O24" s="5">
        <v>84</v>
      </c>
      <c r="P24" s="5">
        <v>56</v>
      </c>
      <c r="Q24" s="5">
        <v>17</v>
      </c>
      <c r="R24" s="5">
        <v>1</v>
      </c>
      <c r="S24" s="5">
        <v>10</v>
      </c>
      <c r="T24" s="5">
        <v>51</v>
      </c>
      <c r="U24" s="5">
        <v>3</v>
      </c>
      <c r="V24" s="5">
        <v>2</v>
      </c>
      <c r="W24" s="5">
        <v>36</v>
      </c>
      <c r="X24" s="5">
        <v>100</v>
      </c>
      <c r="Y24" s="5">
        <v>1</v>
      </c>
      <c r="Z24" s="5">
        <v>4</v>
      </c>
      <c r="AA24" s="5">
        <v>0</v>
      </c>
      <c r="AB24" s="5">
        <v>3</v>
      </c>
      <c r="AC24" s="4">
        <v>8</v>
      </c>
      <c r="AD24" s="6">
        <v>0.21</v>
      </c>
    </row>
    <row r="25" spans="1:30">
      <c r="A25" s="4" t="s">
        <v>105</v>
      </c>
      <c r="B25" s="7">
        <f>(M25*'H2H Points'!$B$16)+(N25*'H2H Points'!$B$2)+(O25*'H2H Points'!$B$17)+(P25*'H2H Points'!$B$4)+(Q25*'H2H Points'!$B$5)+(R25*'H2H Points'!$B$6)+(S25*'H2H Points'!$B$7)+(T25*'H2H Points'!$B$3)+(U25*'H2H Points'!$B$11)+(V25*'H2H Points'!$B$12)+(W25*'H2H Points'!$B$8)+(X25*'H2H Points'!$B$9)+(Y25*'H2H Points'!$B$18)+(Z25*'H2H Points'!$B$10)+(AB25*'H2H Points'!$B$13)</f>
        <v>422</v>
      </c>
      <c r="C25" s="7">
        <f>ROUND(B25/IF(ISNA(VLOOKUP(A25,'2014 ESPN Draft Results'!$A$2:$D$2000,4,FALSE)),1,IF(VLOOKUP(A25,'2014 ESPN Draft Results'!$A$2:$D$2000,4,FALSE)&lt;1,1,VLOOKUP(A25,'2014 ESPN Draft Results'!$A$2:$D$2000,4,FALSE))),2)</f>
        <v>29.1</v>
      </c>
      <c r="D25" s="7">
        <f>ROUND(B25/IF(ISNA(VLOOKUP(A25,'2014 ESPN Draft Results'!$A$2:$D$2000,4,FALSE)),B25,IF(VLOOKUP(A25,'2014 ESPN Draft Results'!$A$2:$D$2000,4,FALSE)&lt;5,B25,VLOOKUP(A25,'2014 ESPN Draft Results'!$A$2:$D$2000,4,FALSE))),2)</f>
        <v>29.1</v>
      </c>
      <c r="E25" s="7">
        <f>ROUND(B25/IF(ISNA(VLOOKUP(A25,'2014 ESPN Draft Results'!$A$2:$D$2000,4,FALSE)),B25,IF(VLOOKUP(A25,'2014 ESPN Draft Results'!$A$2:$D$2000,4,FALSE)&lt;5,B25,CEILING(VLOOKUP(A25,'2014 ESPN Draft Results'!$A$2:$D$2000,4,FALSE),1))),2)</f>
        <v>28.13</v>
      </c>
      <c r="F25" s="7">
        <f>IF(I25&lt;2,0,E25)</f>
        <v>28.13</v>
      </c>
      <c r="G25" s="7">
        <f>ROUND(B25/IF(ISNA(VLOOKUP(A25,'2014 ESPN Draft Results'!$A$2:$D$2000,4,FALSE)),B25,IF(VLOOKUP(A25,'2014 ESPN Draft Results'!$A$2:$D$2000,4,FALSE)&lt;1,B25,CEILING(VLOOKUP(A25,'2014 ESPN Draft Results'!$A$2:$D$2000,4,FALSE),1))),2)</f>
        <v>28.13</v>
      </c>
      <c r="H25" s="7">
        <f>IF(I25&lt;2,0,G25)</f>
        <v>28.13</v>
      </c>
      <c r="I25" s="7">
        <f>B25/K25</f>
        <v>2.7051282051282053</v>
      </c>
      <c r="J25" s="16">
        <v>14.5</v>
      </c>
      <c r="K25" s="5">
        <v>156</v>
      </c>
      <c r="L25" s="5">
        <v>574</v>
      </c>
      <c r="M25" s="5">
        <f>L25+W25+Z25+AB25+AA25</f>
        <v>667</v>
      </c>
      <c r="N25" s="5">
        <v>83</v>
      </c>
      <c r="O25" s="5">
        <v>156</v>
      </c>
      <c r="P25" s="5">
        <v>99</v>
      </c>
      <c r="Q25" s="5">
        <v>37</v>
      </c>
      <c r="R25" s="5">
        <v>0</v>
      </c>
      <c r="S25" s="5">
        <v>20</v>
      </c>
      <c r="T25" s="5">
        <v>90</v>
      </c>
      <c r="U25" s="5">
        <v>4</v>
      </c>
      <c r="V25" s="5">
        <v>1</v>
      </c>
      <c r="W25" s="5">
        <v>74</v>
      </c>
      <c r="X25" s="5">
        <v>100</v>
      </c>
      <c r="Y25" s="5">
        <v>4</v>
      </c>
      <c r="Z25" s="5">
        <v>17</v>
      </c>
      <c r="AA25" s="5">
        <v>0</v>
      </c>
      <c r="AB25" s="5">
        <v>2</v>
      </c>
      <c r="AC25" s="4">
        <v>20</v>
      </c>
      <c r="AD25" s="6">
        <v>0.27200000000000002</v>
      </c>
    </row>
    <row r="26" spans="1:30">
      <c r="A26" s="4" t="s">
        <v>106</v>
      </c>
      <c r="B26" s="7">
        <f>(M26*'H2H Points'!$B$16)+(N26*'H2H Points'!$B$2)+(O26*'H2H Points'!$B$17)+(P26*'H2H Points'!$B$4)+(Q26*'H2H Points'!$B$5)+(R26*'H2H Points'!$B$6)+(S26*'H2H Points'!$B$7)+(T26*'H2H Points'!$B$3)+(U26*'H2H Points'!$B$11)+(V26*'H2H Points'!$B$12)+(W26*'H2H Points'!$B$8)+(X26*'H2H Points'!$B$9)+(Y26*'H2H Points'!$B$18)+(Z26*'H2H Points'!$B$10)+(AB26*'H2H Points'!$B$13)</f>
        <v>404</v>
      </c>
      <c r="C26" s="7">
        <f>ROUND(B26/IF(ISNA(VLOOKUP(A26,'2014 ESPN Draft Results'!$A$2:$D$2000,4,FALSE)),1,IF(VLOOKUP(A26,'2014 ESPN Draft Results'!$A$2:$D$2000,4,FALSE)&lt;1,1,VLOOKUP(A26,'2014 ESPN Draft Results'!$A$2:$D$2000,4,FALSE))),2)</f>
        <v>28.86</v>
      </c>
      <c r="D26" s="7">
        <f>ROUND(B26/IF(ISNA(VLOOKUP(A26,'2014 ESPN Draft Results'!$A$2:$D$2000,4,FALSE)),B26,IF(VLOOKUP(A26,'2014 ESPN Draft Results'!$A$2:$D$2000,4,FALSE)&lt;5,B26,VLOOKUP(A26,'2014 ESPN Draft Results'!$A$2:$D$2000,4,FALSE))),2)</f>
        <v>28.86</v>
      </c>
      <c r="E26" s="7">
        <f>ROUND(B26/IF(ISNA(VLOOKUP(A26,'2014 ESPN Draft Results'!$A$2:$D$2000,4,FALSE)),B26,IF(VLOOKUP(A26,'2014 ESPN Draft Results'!$A$2:$D$2000,4,FALSE)&lt;5,B26,CEILING(VLOOKUP(A26,'2014 ESPN Draft Results'!$A$2:$D$2000,4,FALSE),1))),2)</f>
        <v>28.86</v>
      </c>
      <c r="F26" s="7">
        <f>IF(I26&lt;2,0,E26)</f>
        <v>28.86</v>
      </c>
      <c r="G26" s="7">
        <f>ROUND(B26/IF(ISNA(VLOOKUP(A26,'2014 ESPN Draft Results'!$A$2:$D$2000,4,FALSE)),B26,IF(VLOOKUP(A26,'2014 ESPN Draft Results'!$A$2:$D$2000,4,FALSE)&lt;1,B26,CEILING(VLOOKUP(A26,'2014 ESPN Draft Results'!$A$2:$D$2000,4,FALSE),1))),2)</f>
        <v>28.86</v>
      </c>
      <c r="H26" s="7">
        <f>IF(I26&lt;2,0,G26)</f>
        <v>28.86</v>
      </c>
      <c r="I26" s="7">
        <f>B26/K26</f>
        <v>2.4938271604938271</v>
      </c>
      <c r="J26" s="16">
        <v>14</v>
      </c>
      <c r="K26" s="5">
        <v>162</v>
      </c>
      <c r="L26" s="5">
        <v>650</v>
      </c>
      <c r="M26" s="5">
        <f>L26+W26+Z26+AB26+AA26</f>
        <v>708</v>
      </c>
      <c r="N26" s="5">
        <v>106</v>
      </c>
      <c r="O26" s="5">
        <v>180</v>
      </c>
      <c r="P26" s="5">
        <v>121</v>
      </c>
      <c r="Q26" s="5">
        <v>29</v>
      </c>
      <c r="R26" s="5">
        <v>10</v>
      </c>
      <c r="S26" s="5">
        <v>20</v>
      </c>
      <c r="T26" s="5">
        <v>74</v>
      </c>
      <c r="U26" s="5">
        <v>13</v>
      </c>
      <c r="V26" s="5">
        <v>6</v>
      </c>
      <c r="W26" s="5">
        <v>52</v>
      </c>
      <c r="X26" s="5">
        <v>130</v>
      </c>
      <c r="Y26" s="5">
        <v>3</v>
      </c>
      <c r="Z26" s="5">
        <v>3</v>
      </c>
      <c r="AA26" s="5">
        <v>0</v>
      </c>
      <c r="AB26" s="5">
        <v>3</v>
      </c>
      <c r="AC26" s="4">
        <v>13</v>
      </c>
      <c r="AD26" s="6">
        <v>0.27700000000000002</v>
      </c>
    </row>
    <row r="27" spans="1:30">
      <c r="A27" s="4" t="s">
        <v>141</v>
      </c>
      <c r="B27" s="7">
        <f>(M27*'H2H Points'!$B$16)+(N27*'H2H Points'!$B$2)+(O27*'H2H Points'!$B$17)+(P27*'H2H Points'!$B$4)+(Q27*'H2H Points'!$B$5)+(R27*'H2H Points'!$B$6)+(S27*'H2H Points'!$B$7)+(T27*'H2H Points'!$B$3)+(U27*'H2H Points'!$B$11)+(V27*'H2H Points'!$B$12)+(W27*'H2H Points'!$B$8)+(X27*'H2H Points'!$B$9)+(Y27*'H2H Points'!$B$18)+(Z27*'H2H Points'!$B$10)+(AB27*'H2H Points'!$B$13)</f>
        <v>238</v>
      </c>
      <c r="C27" s="7">
        <f>ROUND(B27/IF(ISNA(VLOOKUP(A27,'2014 ESPN Draft Results'!$A$2:$D$2000,4,FALSE)),1,IF(VLOOKUP(A27,'2014 ESPN Draft Results'!$A$2:$D$2000,4,FALSE)&lt;1,1,VLOOKUP(A27,'2014 ESPN Draft Results'!$A$2:$D$2000,4,FALSE))),2)</f>
        <v>28.33</v>
      </c>
      <c r="D27" s="7">
        <f>ROUND(B27/IF(ISNA(VLOOKUP(A27,'2014 ESPN Draft Results'!$A$2:$D$2000,4,FALSE)),B27,IF(VLOOKUP(A27,'2014 ESPN Draft Results'!$A$2:$D$2000,4,FALSE)&lt;5,B27,VLOOKUP(A27,'2014 ESPN Draft Results'!$A$2:$D$2000,4,FALSE))),2)</f>
        <v>28.33</v>
      </c>
      <c r="E27" s="7">
        <f>ROUND(B27/IF(ISNA(VLOOKUP(A27,'2014 ESPN Draft Results'!$A$2:$D$2000,4,FALSE)),B27,IF(VLOOKUP(A27,'2014 ESPN Draft Results'!$A$2:$D$2000,4,FALSE)&lt;5,B27,CEILING(VLOOKUP(A27,'2014 ESPN Draft Results'!$A$2:$D$2000,4,FALSE),1))),2)</f>
        <v>26.44</v>
      </c>
      <c r="F27" s="7">
        <f>IF(I27&lt;2,0,E27)</f>
        <v>0</v>
      </c>
      <c r="G27" s="7">
        <f>ROUND(B27/IF(ISNA(VLOOKUP(A27,'2014 ESPN Draft Results'!$A$2:$D$2000,4,FALSE)),B27,IF(VLOOKUP(A27,'2014 ESPN Draft Results'!$A$2:$D$2000,4,FALSE)&lt;1,B27,CEILING(VLOOKUP(A27,'2014 ESPN Draft Results'!$A$2:$D$2000,4,FALSE),1))),2)</f>
        <v>26.44</v>
      </c>
      <c r="H27" s="7">
        <f>IF(I27&lt;2,0,G27)</f>
        <v>0</v>
      </c>
      <c r="I27" s="7">
        <f>B27/K27</f>
        <v>1.6879432624113475</v>
      </c>
      <c r="J27" s="16">
        <v>8.4</v>
      </c>
      <c r="K27" s="5">
        <v>141</v>
      </c>
      <c r="L27" s="5">
        <v>529</v>
      </c>
      <c r="M27" s="5">
        <f>L27+W27+Z27+AB27+AA27</f>
        <v>569</v>
      </c>
      <c r="N27" s="5">
        <v>56</v>
      </c>
      <c r="O27" s="5">
        <v>142</v>
      </c>
      <c r="P27" s="5">
        <v>105</v>
      </c>
      <c r="Q27" s="5">
        <v>28</v>
      </c>
      <c r="R27" s="5">
        <v>0</v>
      </c>
      <c r="S27" s="5">
        <v>9</v>
      </c>
      <c r="T27" s="5">
        <v>52</v>
      </c>
      <c r="U27" s="5">
        <v>0</v>
      </c>
      <c r="V27" s="5">
        <v>0</v>
      </c>
      <c r="W27" s="5">
        <v>29</v>
      </c>
      <c r="X27" s="5">
        <v>104</v>
      </c>
      <c r="Y27" s="5">
        <v>1</v>
      </c>
      <c r="Z27" s="5">
        <v>4</v>
      </c>
      <c r="AA27" s="5">
        <v>3</v>
      </c>
      <c r="AB27" s="5">
        <v>4</v>
      </c>
      <c r="AC27" s="4">
        <v>12</v>
      </c>
      <c r="AD27" s="6">
        <v>0.26800000000000002</v>
      </c>
    </row>
    <row r="28" spans="1:30">
      <c r="A28" s="4" t="s">
        <v>94</v>
      </c>
      <c r="B28" s="7">
        <f>(M28*'H2H Points'!$B$16)+(N28*'H2H Points'!$B$2)+(O28*'H2H Points'!$B$17)+(P28*'H2H Points'!$B$4)+(Q28*'H2H Points'!$B$5)+(R28*'H2H Points'!$B$6)+(S28*'H2H Points'!$B$7)+(T28*'H2H Points'!$B$3)+(U28*'H2H Points'!$B$11)+(V28*'H2H Points'!$B$12)+(W28*'H2H Points'!$B$8)+(X28*'H2H Points'!$B$9)+(Y28*'H2H Points'!$B$18)+(Z28*'H2H Points'!$B$10)+(AB28*'H2H Points'!$B$13)</f>
        <v>433</v>
      </c>
      <c r="C28" s="7">
        <f>ROUND(B28/IF(ISNA(VLOOKUP(A28,'2014 ESPN Draft Results'!$A$2:$D$2000,4,FALSE)),1,IF(VLOOKUP(A28,'2014 ESPN Draft Results'!$A$2:$D$2000,4,FALSE)&lt;1,1,VLOOKUP(A28,'2014 ESPN Draft Results'!$A$2:$D$2000,4,FALSE))),2)</f>
        <v>28.3</v>
      </c>
      <c r="D28" s="7">
        <f>ROUND(B28/IF(ISNA(VLOOKUP(A28,'2014 ESPN Draft Results'!$A$2:$D$2000,4,FALSE)),B28,IF(VLOOKUP(A28,'2014 ESPN Draft Results'!$A$2:$D$2000,4,FALSE)&lt;5,B28,VLOOKUP(A28,'2014 ESPN Draft Results'!$A$2:$D$2000,4,FALSE))),2)</f>
        <v>28.3</v>
      </c>
      <c r="E28" s="7">
        <f>ROUND(B28/IF(ISNA(VLOOKUP(A28,'2014 ESPN Draft Results'!$A$2:$D$2000,4,FALSE)),B28,IF(VLOOKUP(A28,'2014 ESPN Draft Results'!$A$2:$D$2000,4,FALSE)&lt;5,B28,CEILING(VLOOKUP(A28,'2014 ESPN Draft Results'!$A$2:$D$2000,4,FALSE),1))),2)</f>
        <v>27.06</v>
      </c>
      <c r="F28" s="7">
        <f>IF(I28&lt;2,0,E28)</f>
        <v>27.06</v>
      </c>
      <c r="G28" s="7">
        <f>ROUND(B28/IF(ISNA(VLOOKUP(A28,'2014 ESPN Draft Results'!$A$2:$D$2000,4,FALSE)),B28,IF(VLOOKUP(A28,'2014 ESPN Draft Results'!$A$2:$D$2000,4,FALSE)&lt;1,B28,CEILING(VLOOKUP(A28,'2014 ESPN Draft Results'!$A$2:$D$2000,4,FALSE),1))),2)</f>
        <v>27.06</v>
      </c>
      <c r="H28" s="7">
        <f>IF(I28&lt;2,0,G28)</f>
        <v>27.06</v>
      </c>
      <c r="I28" s="7">
        <f>B28/K28</f>
        <v>2.740506329113924</v>
      </c>
      <c r="J28" s="16">
        <v>15.3</v>
      </c>
      <c r="K28" s="5">
        <v>158</v>
      </c>
      <c r="L28" s="5">
        <v>608</v>
      </c>
      <c r="M28" s="5">
        <f>L28+W28+Z28+AB28+AA28</f>
        <v>695</v>
      </c>
      <c r="N28" s="5">
        <v>93</v>
      </c>
      <c r="O28" s="5">
        <v>155</v>
      </c>
      <c r="P28" s="5">
        <v>93</v>
      </c>
      <c r="Q28" s="5">
        <v>31</v>
      </c>
      <c r="R28" s="5">
        <v>2</v>
      </c>
      <c r="S28" s="5">
        <v>29</v>
      </c>
      <c r="T28" s="5">
        <v>98</v>
      </c>
      <c r="U28" s="5">
        <v>8</v>
      </c>
      <c r="V28" s="5">
        <v>0</v>
      </c>
      <c r="W28" s="5">
        <v>76</v>
      </c>
      <c r="X28" s="5">
        <v>130</v>
      </c>
      <c r="Y28" s="5">
        <v>5</v>
      </c>
      <c r="Z28" s="5">
        <v>7</v>
      </c>
      <c r="AA28" s="5">
        <v>0</v>
      </c>
      <c r="AB28" s="5">
        <v>4</v>
      </c>
      <c r="AC28" s="4">
        <v>16</v>
      </c>
      <c r="AD28" s="6">
        <v>0.255</v>
      </c>
    </row>
    <row r="29" spans="1:30">
      <c r="A29" s="4" t="s">
        <v>153</v>
      </c>
      <c r="B29" s="7">
        <f>(M29*'H2H Points'!$B$16)+(N29*'H2H Points'!$B$2)+(O29*'H2H Points'!$B$17)+(P29*'H2H Points'!$B$4)+(Q29*'H2H Points'!$B$5)+(R29*'H2H Points'!$B$6)+(S29*'H2H Points'!$B$7)+(T29*'H2H Points'!$B$3)+(U29*'H2H Points'!$B$11)+(V29*'H2H Points'!$B$12)+(W29*'H2H Points'!$B$8)+(X29*'H2H Points'!$B$9)+(Y29*'H2H Points'!$B$18)+(Z29*'H2H Points'!$B$10)+(AB29*'H2H Points'!$B$13)</f>
        <v>229</v>
      </c>
      <c r="C29" s="7">
        <f>ROUND(B29/IF(ISNA(VLOOKUP(A29,'2014 ESPN Draft Results'!$A$2:$D$2000,4,FALSE)),1,IF(VLOOKUP(A29,'2014 ESPN Draft Results'!$A$2:$D$2000,4,FALSE)&lt;1,1,VLOOKUP(A29,'2014 ESPN Draft Results'!$A$2:$D$2000,4,FALSE))),2)</f>
        <v>28.27</v>
      </c>
      <c r="D29" s="7">
        <f>ROUND(B29/IF(ISNA(VLOOKUP(A29,'2014 ESPN Draft Results'!$A$2:$D$2000,4,FALSE)),B29,IF(VLOOKUP(A29,'2014 ESPN Draft Results'!$A$2:$D$2000,4,FALSE)&lt;5,B29,VLOOKUP(A29,'2014 ESPN Draft Results'!$A$2:$D$2000,4,FALSE))),2)</f>
        <v>28.27</v>
      </c>
      <c r="E29" s="7">
        <f>ROUND(B29/IF(ISNA(VLOOKUP(A29,'2014 ESPN Draft Results'!$A$2:$D$2000,4,FALSE)),B29,IF(VLOOKUP(A29,'2014 ESPN Draft Results'!$A$2:$D$2000,4,FALSE)&lt;5,B29,CEILING(VLOOKUP(A29,'2014 ESPN Draft Results'!$A$2:$D$2000,4,FALSE),1))),2)</f>
        <v>25.44</v>
      </c>
      <c r="F29" s="7">
        <f>IF(I29&lt;2,0,E29)</f>
        <v>0</v>
      </c>
      <c r="G29" s="7">
        <f>ROUND(B29/IF(ISNA(VLOOKUP(A29,'2014 ESPN Draft Results'!$A$2:$D$2000,4,FALSE)),B29,IF(VLOOKUP(A29,'2014 ESPN Draft Results'!$A$2:$D$2000,4,FALSE)&lt;1,B29,CEILING(VLOOKUP(A29,'2014 ESPN Draft Results'!$A$2:$D$2000,4,FALSE),1))),2)</f>
        <v>25.44</v>
      </c>
      <c r="H29" s="7">
        <f>IF(I29&lt;2,0,G29)</f>
        <v>0</v>
      </c>
      <c r="I29" s="7">
        <f>B29/K29</f>
        <v>1.5902777777777777</v>
      </c>
      <c r="J29" s="16">
        <v>8.1</v>
      </c>
      <c r="K29" s="5">
        <v>144</v>
      </c>
      <c r="L29" s="5">
        <v>473</v>
      </c>
      <c r="M29" s="5">
        <f>L29+W29+Z29+AB29+AA29</f>
        <v>512</v>
      </c>
      <c r="N29" s="5">
        <v>47</v>
      </c>
      <c r="O29" s="5">
        <v>111</v>
      </c>
      <c r="P29" s="5">
        <v>78</v>
      </c>
      <c r="Q29" s="5">
        <v>22</v>
      </c>
      <c r="R29" s="5">
        <v>1</v>
      </c>
      <c r="S29" s="5">
        <v>10</v>
      </c>
      <c r="T29" s="5">
        <v>63</v>
      </c>
      <c r="U29" s="5">
        <v>7</v>
      </c>
      <c r="V29" s="5">
        <v>1</v>
      </c>
      <c r="W29" s="5">
        <v>34</v>
      </c>
      <c r="X29" s="5">
        <v>91</v>
      </c>
      <c r="Y29" s="5">
        <v>4</v>
      </c>
      <c r="Z29" s="5">
        <v>1</v>
      </c>
      <c r="AA29" s="5">
        <v>0</v>
      </c>
      <c r="AB29" s="5">
        <v>4</v>
      </c>
      <c r="AC29" s="4">
        <v>9</v>
      </c>
      <c r="AD29" s="6">
        <v>0.23499999999999999</v>
      </c>
    </row>
    <row r="30" spans="1:30">
      <c r="A30" s="4" t="s">
        <v>81</v>
      </c>
      <c r="B30" s="7">
        <f>(M30*'H2H Points'!$B$16)+(N30*'H2H Points'!$B$2)+(O30*'H2H Points'!$B$17)+(P30*'H2H Points'!$B$4)+(Q30*'H2H Points'!$B$5)+(R30*'H2H Points'!$B$6)+(S30*'H2H Points'!$B$7)+(T30*'H2H Points'!$B$3)+(U30*'H2H Points'!$B$11)+(V30*'H2H Points'!$B$12)+(W30*'H2H Points'!$B$8)+(X30*'H2H Points'!$B$9)+(Y30*'H2H Points'!$B$18)+(Z30*'H2H Points'!$B$10)+(AB30*'H2H Points'!$B$13)</f>
        <v>521</v>
      </c>
      <c r="C30" s="7">
        <f>ROUND(B30/IF(ISNA(VLOOKUP(A30,'2014 ESPN Draft Results'!$A$2:$D$2000,4,FALSE)),1,IF(VLOOKUP(A30,'2014 ESPN Draft Results'!$A$2:$D$2000,4,FALSE)&lt;1,1,VLOOKUP(A30,'2014 ESPN Draft Results'!$A$2:$D$2000,4,FALSE))),2)</f>
        <v>28.01</v>
      </c>
      <c r="D30" s="7">
        <f>ROUND(B30/IF(ISNA(VLOOKUP(A30,'2014 ESPN Draft Results'!$A$2:$D$2000,4,FALSE)),B30,IF(VLOOKUP(A30,'2014 ESPN Draft Results'!$A$2:$D$2000,4,FALSE)&lt;5,B30,VLOOKUP(A30,'2014 ESPN Draft Results'!$A$2:$D$2000,4,FALSE))),2)</f>
        <v>28.01</v>
      </c>
      <c r="E30" s="7">
        <f>ROUND(B30/IF(ISNA(VLOOKUP(A30,'2014 ESPN Draft Results'!$A$2:$D$2000,4,FALSE)),B30,IF(VLOOKUP(A30,'2014 ESPN Draft Results'!$A$2:$D$2000,4,FALSE)&lt;5,B30,CEILING(VLOOKUP(A30,'2014 ESPN Draft Results'!$A$2:$D$2000,4,FALSE),1))),2)</f>
        <v>27.42</v>
      </c>
      <c r="F30" s="7">
        <f>IF(I30&lt;2,0,E30)</f>
        <v>27.42</v>
      </c>
      <c r="G30" s="7">
        <f>ROUND(B30/IF(ISNA(VLOOKUP(A30,'2014 ESPN Draft Results'!$A$2:$D$2000,4,FALSE)),B30,IF(VLOOKUP(A30,'2014 ESPN Draft Results'!$A$2:$D$2000,4,FALSE)&lt;1,B30,CEILING(VLOOKUP(A30,'2014 ESPN Draft Results'!$A$2:$D$2000,4,FALSE),1))),2)</f>
        <v>27.42</v>
      </c>
      <c r="H30" s="7">
        <f>IF(I30&lt;2,0,G30)</f>
        <v>27.42</v>
      </c>
      <c r="I30" s="7">
        <f>B30/K30</f>
        <v>3.3612903225806452</v>
      </c>
      <c r="J30" s="16">
        <v>18.600000000000001</v>
      </c>
      <c r="K30" s="5">
        <v>155</v>
      </c>
      <c r="L30" s="5">
        <v>553</v>
      </c>
      <c r="M30" s="5">
        <f>L30+W30+Z30+AB30+AA30</f>
        <v>673</v>
      </c>
      <c r="N30" s="5">
        <v>101</v>
      </c>
      <c r="O30" s="5">
        <v>158</v>
      </c>
      <c r="P30" s="5">
        <v>96</v>
      </c>
      <c r="Q30" s="5">
        <v>27</v>
      </c>
      <c r="R30" s="5">
        <v>0</v>
      </c>
      <c r="S30" s="5">
        <v>35</v>
      </c>
      <c r="T30" s="5">
        <v>103</v>
      </c>
      <c r="U30" s="5">
        <v>6</v>
      </c>
      <c r="V30" s="5">
        <v>2</v>
      </c>
      <c r="W30" s="5">
        <v>104</v>
      </c>
      <c r="X30" s="5">
        <v>96</v>
      </c>
      <c r="Y30" s="5">
        <v>11</v>
      </c>
      <c r="Z30" s="5">
        <v>9</v>
      </c>
      <c r="AA30" s="5">
        <v>1</v>
      </c>
      <c r="AB30" s="5">
        <v>6</v>
      </c>
      <c r="AC30" s="4">
        <v>18</v>
      </c>
      <c r="AD30" s="6">
        <v>0.28599999999999998</v>
      </c>
    </row>
    <row r="31" spans="1:30">
      <c r="A31" s="4" t="s">
        <v>92</v>
      </c>
      <c r="B31" s="7">
        <f>(M31*'H2H Points'!$B$16)+(N31*'H2H Points'!$B$2)+(O31*'H2H Points'!$B$17)+(P31*'H2H Points'!$B$4)+(Q31*'H2H Points'!$B$5)+(R31*'H2H Points'!$B$6)+(S31*'H2H Points'!$B$7)+(T31*'H2H Points'!$B$3)+(U31*'H2H Points'!$B$11)+(V31*'H2H Points'!$B$12)+(W31*'H2H Points'!$B$8)+(X31*'H2H Points'!$B$9)+(Y31*'H2H Points'!$B$18)+(Z31*'H2H Points'!$B$10)+(AB31*'H2H Points'!$B$13)</f>
        <v>420</v>
      </c>
      <c r="C31" s="7">
        <f>ROUND(B31/IF(ISNA(VLOOKUP(A31,'2014 ESPN Draft Results'!$A$2:$D$2000,4,FALSE)),1,IF(VLOOKUP(A31,'2014 ESPN Draft Results'!$A$2:$D$2000,4,FALSE)&lt;1,1,VLOOKUP(A31,'2014 ESPN Draft Results'!$A$2:$D$2000,4,FALSE))),2)</f>
        <v>27.27</v>
      </c>
      <c r="D31" s="7">
        <f>ROUND(B31/IF(ISNA(VLOOKUP(A31,'2014 ESPN Draft Results'!$A$2:$D$2000,4,FALSE)),B31,IF(VLOOKUP(A31,'2014 ESPN Draft Results'!$A$2:$D$2000,4,FALSE)&lt;5,B31,VLOOKUP(A31,'2014 ESPN Draft Results'!$A$2:$D$2000,4,FALSE))),2)</f>
        <v>27.27</v>
      </c>
      <c r="E31" s="7">
        <f>ROUND(B31/IF(ISNA(VLOOKUP(A31,'2014 ESPN Draft Results'!$A$2:$D$2000,4,FALSE)),B31,IF(VLOOKUP(A31,'2014 ESPN Draft Results'!$A$2:$D$2000,4,FALSE)&lt;5,B31,CEILING(VLOOKUP(A31,'2014 ESPN Draft Results'!$A$2:$D$2000,4,FALSE),1))),2)</f>
        <v>26.25</v>
      </c>
      <c r="F31" s="7">
        <f>IF(I31&lt;2,0,E31)</f>
        <v>26.25</v>
      </c>
      <c r="G31" s="7">
        <f>ROUND(B31/IF(ISNA(VLOOKUP(A31,'2014 ESPN Draft Results'!$A$2:$D$2000,4,FALSE)),B31,IF(VLOOKUP(A31,'2014 ESPN Draft Results'!$A$2:$D$2000,4,FALSE)&lt;1,B31,CEILING(VLOOKUP(A31,'2014 ESPN Draft Results'!$A$2:$D$2000,4,FALSE),1))),2)</f>
        <v>26.25</v>
      </c>
      <c r="H31" s="7">
        <f>IF(I31&lt;2,0,G31)</f>
        <v>26.25</v>
      </c>
      <c r="I31" s="7">
        <f>B31/K31</f>
        <v>2.9577464788732395</v>
      </c>
      <c r="J31" s="16">
        <v>15.4</v>
      </c>
      <c r="K31" s="5">
        <v>142</v>
      </c>
      <c r="L31" s="5">
        <v>518</v>
      </c>
      <c r="M31" s="5">
        <f>L31+W31+Z31+AB31+AA31</f>
        <v>602</v>
      </c>
      <c r="N31" s="5">
        <v>59</v>
      </c>
      <c r="O31" s="5">
        <v>136</v>
      </c>
      <c r="P31" s="5">
        <v>74</v>
      </c>
      <c r="Q31" s="5">
        <v>27</v>
      </c>
      <c r="R31" s="5">
        <v>0</v>
      </c>
      <c r="S31" s="5">
        <v>35</v>
      </c>
      <c r="T31" s="5">
        <v>104</v>
      </c>
      <c r="U31" s="5">
        <v>0</v>
      </c>
      <c r="V31" s="5">
        <v>0</v>
      </c>
      <c r="W31" s="5">
        <v>75</v>
      </c>
      <c r="X31" s="5">
        <v>95</v>
      </c>
      <c r="Y31" s="5">
        <v>22</v>
      </c>
      <c r="Z31" s="5">
        <v>3</v>
      </c>
      <c r="AA31" s="5">
        <v>0</v>
      </c>
      <c r="AB31" s="5">
        <v>6</v>
      </c>
      <c r="AC31" s="4">
        <v>18</v>
      </c>
      <c r="AD31" s="6">
        <v>0.26300000000000001</v>
      </c>
    </row>
    <row r="32" spans="1:30">
      <c r="A32" s="4" t="s">
        <v>157</v>
      </c>
      <c r="B32" s="7">
        <f>(M32*'H2H Points'!$B$16)+(N32*'H2H Points'!$B$2)+(O32*'H2H Points'!$B$17)+(P32*'H2H Points'!$B$4)+(Q32*'H2H Points'!$B$5)+(R32*'H2H Points'!$B$6)+(S32*'H2H Points'!$B$7)+(T32*'H2H Points'!$B$3)+(U32*'H2H Points'!$B$11)+(V32*'H2H Points'!$B$12)+(W32*'H2H Points'!$B$8)+(X32*'H2H Points'!$B$9)+(Y32*'H2H Points'!$B$18)+(Z32*'H2H Points'!$B$10)+(AB32*'H2H Points'!$B$13)</f>
        <v>275</v>
      </c>
      <c r="C32" s="7">
        <f>ROUND(B32/IF(ISNA(VLOOKUP(A32,'2014 ESPN Draft Results'!$A$2:$D$2000,4,FALSE)),1,IF(VLOOKUP(A32,'2014 ESPN Draft Results'!$A$2:$D$2000,4,FALSE)&lt;1,1,VLOOKUP(A32,'2014 ESPN Draft Results'!$A$2:$D$2000,4,FALSE))),2)</f>
        <v>27.23</v>
      </c>
      <c r="D32" s="7">
        <f>ROUND(B32/IF(ISNA(VLOOKUP(A32,'2014 ESPN Draft Results'!$A$2:$D$2000,4,FALSE)),B32,IF(VLOOKUP(A32,'2014 ESPN Draft Results'!$A$2:$D$2000,4,FALSE)&lt;5,B32,VLOOKUP(A32,'2014 ESPN Draft Results'!$A$2:$D$2000,4,FALSE))),2)</f>
        <v>27.23</v>
      </c>
      <c r="E32" s="7">
        <f>ROUND(B32/IF(ISNA(VLOOKUP(A32,'2014 ESPN Draft Results'!$A$2:$D$2000,4,FALSE)),B32,IF(VLOOKUP(A32,'2014 ESPN Draft Results'!$A$2:$D$2000,4,FALSE)&lt;5,B32,CEILING(VLOOKUP(A32,'2014 ESPN Draft Results'!$A$2:$D$2000,4,FALSE),1))),2)</f>
        <v>25</v>
      </c>
      <c r="F32" s="7">
        <f>IF(I32&lt;2,0,E32)</f>
        <v>0</v>
      </c>
      <c r="G32" s="7">
        <f>ROUND(B32/IF(ISNA(VLOOKUP(A32,'2014 ESPN Draft Results'!$A$2:$D$2000,4,FALSE)),B32,IF(VLOOKUP(A32,'2014 ESPN Draft Results'!$A$2:$D$2000,4,FALSE)&lt;1,B32,CEILING(VLOOKUP(A32,'2014 ESPN Draft Results'!$A$2:$D$2000,4,FALSE),1))),2)</f>
        <v>25</v>
      </c>
      <c r="H32" s="7">
        <f>IF(I32&lt;2,0,G32)</f>
        <v>0</v>
      </c>
      <c r="I32" s="7">
        <f>B32/K32</f>
        <v>1.8092105263157894</v>
      </c>
      <c r="J32" s="16">
        <v>10.1</v>
      </c>
      <c r="K32" s="5">
        <v>152</v>
      </c>
      <c r="L32" s="5">
        <v>563</v>
      </c>
      <c r="M32" s="5">
        <f>L32+W32+Z32+AB32+AA32</f>
        <v>611</v>
      </c>
      <c r="N32" s="5">
        <v>72</v>
      </c>
      <c r="O32" s="5">
        <v>141</v>
      </c>
      <c r="P32" s="5">
        <v>102</v>
      </c>
      <c r="Q32" s="5">
        <v>25</v>
      </c>
      <c r="R32" s="5">
        <v>8</v>
      </c>
      <c r="S32" s="5">
        <v>6</v>
      </c>
      <c r="T32" s="5">
        <v>48</v>
      </c>
      <c r="U32" s="5">
        <v>56</v>
      </c>
      <c r="V32" s="5">
        <v>23</v>
      </c>
      <c r="W32" s="5">
        <v>34</v>
      </c>
      <c r="X32" s="5">
        <v>117</v>
      </c>
      <c r="Y32" s="5">
        <v>0</v>
      </c>
      <c r="Z32" s="5">
        <v>1</v>
      </c>
      <c r="AA32" s="5">
        <v>9</v>
      </c>
      <c r="AB32" s="5">
        <v>4</v>
      </c>
      <c r="AC32" s="4">
        <v>1</v>
      </c>
      <c r="AD32" s="6">
        <v>0.25</v>
      </c>
    </row>
    <row r="33" spans="1:30">
      <c r="A33" s="4" t="s">
        <v>84</v>
      </c>
      <c r="B33" s="7">
        <f>(M33*'H2H Points'!$B$16)+(N33*'H2H Points'!$B$2)+(O33*'H2H Points'!$B$17)+(P33*'H2H Points'!$B$4)+(Q33*'H2H Points'!$B$5)+(R33*'H2H Points'!$B$6)+(S33*'H2H Points'!$B$7)+(T33*'H2H Points'!$B$3)+(U33*'H2H Points'!$B$11)+(V33*'H2H Points'!$B$12)+(W33*'H2H Points'!$B$8)+(X33*'H2H Points'!$B$9)+(Y33*'H2H Points'!$B$18)+(Z33*'H2H Points'!$B$10)+(AB33*'H2H Points'!$B$13)</f>
        <v>484</v>
      </c>
      <c r="C33" s="7">
        <f>ROUND(B33/IF(ISNA(VLOOKUP(A33,'2014 ESPN Draft Results'!$A$2:$D$2000,4,FALSE)),1,IF(VLOOKUP(A33,'2014 ESPN Draft Results'!$A$2:$D$2000,4,FALSE)&lt;1,1,VLOOKUP(A33,'2014 ESPN Draft Results'!$A$2:$D$2000,4,FALSE))),2)</f>
        <v>27.04</v>
      </c>
      <c r="D33" s="7">
        <f>ROUND(B33/IF(ISNA(VLOOKUP(A33,'2014 ESPN Draft Results'!$A$2:$D$2000,4,FALSE)),B33,IF(VLOOKUP(A33,'2014 ESPN Draft Results'!$A$2:$D$2000,4,FALSE)&lt;5,B33,VLOOKUP(A33,'2014 ESPN Draft Results'!$A$2:$D$2000,4,FALSE))),2)</f>
        <v>27.04</v>
      </c>
      <c r="E33" s="7">
        <f>ROUND(B33/IF(ISNA(VLOOKUP(A33,'2014 ESPN Draft Results'!$A$2:$D$2000,4,FALSE)),B33,IF(VLOOKUP(A33,'2014 ESPN Draft Results'!$A$2:$D$2000,4,FALSE)&lt;5,B33,CEILING(VLOOKUP(A33,'2014 ESPN Draft Results'!$A$2:$D$2000,4,FALSE),1))),2)</f>
        <v>26.89</v>
      </c>
      <c r="F33" s="7">
        <f>IF(I33&lt;2,0,E33)</f>
        <v>26.89</v>
      </c>
      <c r="G33" s="7">
        <f>ROUND(B33/IF(ISNA(VLOOKUP(A33,'2014 ESPN Draft Results'!$A$2:$D$2000,4,FALSE)),B33,IF(VLOOKUP(A33,'2014 ESPN Draft Results'!$A$2:$D$2000,4,FALSE)&lt;1,B33,CEILING(VLOOKUP(A33,'2014 ESPN Draft Results'!$A$2:$D$2000,4,FALSE),1))),2)</f>
        <v>26.89</v>
      </c>
      <c r="H33" s="7">
        <f>IF(I33&lt;2,0,G33)</f>
        <v>26.89</v>
      </c>
      <c r="I33" s="7">
        <f>B33/K33</f>
        <v>3.0440251572327046</v>
      </c>
      <c r="J33" s="16">
        <v>17.899999999999999</v>
      </c>
      <c r="K33" s="5">
        <v>159</v>
      </c>
      <c r="L33" s="5">
        <v>633</v>
      </c>
      <c r="M33" s="5">
        <f>L33+W33+Z33+AB33+AA33</f>
        <v>695</v>
      </c>
      <c r="N33" s="5">
        <v>89</v>
      </c>
      <c r="O33" s="5">
        <v>172</v>
      </c>
      <c r="P33" s="5">
        <v>106</v>
      </c>
      <c r="Q33" s="5">
        <v>37</v>
      </c>
      <c r="R33" s="5">
        <v>1</v>
      </c>
      <c r="S33" s="5">
        <v>28</v>
      </c>
      <c r="T33" s="5">
        <v>105</v>
      </c>
      <c r="U33" s="5">
        <v>5</v>
      </c>
      <c r="V33" s="5">
        <v>1</v>
      </c>
      <c r="W33" s="5">
        <v>48</v>
      </c>
      <c r="X33" s="5">
        <v>71</v>
      </c>
      <c r="Y33" s="5">
        <v>11</v>
      </c>
      <c r="Z33" s="5">
        <v>5</v>
      </c>
      <c r="AA33" s="5">
        <v>0</v>
      </c>
      <c r="AB33" s="5">
        <v>9</v>
      </c>
      <c r="AC33" s="4">
        <v>28</v>
      </c>
      <c r="AD33" s="6">
        <v>0.27200000000000002</v>
      </c>
    </row>
    <row r="34" spans="1:30">
      <c r="A34" s="4" t="s">
        <v>117</v>
      </c>
      <c r="B34" s="7">
        <f>(M34*'H2H Points'!$B$16)+(N34*'H2H Points'!$B$2)+(O34*'H2H Points'!$B$17)+(P34*'H2H Points'!$B$4)+(Q34*'H2H Points'!$B$5)+(R34*'H2H Points'!$B$6)+(S34*'H2H Points'!$B$7)+(T34*'H2H Points'!$B$3)+(U34*'H2H Points'!$B$11)+(V34*'H2H Points'!$B$12)+(W34*'H2H Points'!$B$8)+(X34*'H2H Points'!$B$9)+(Y34*'H2H Points'!$B$18)+(Z34*'H2H Points'!$B$10)+(AB34*'H2H Points'!$B$13)</f>
        <v>346</v>
      </c>
      <c r="C34" s="7">
        <f>ROUND(B34/IF(ISNA(VLOOKUP(A34,'2014 ESPN Draft Results'!$A$2:$D$2000,4,FALSE)),1,IF(VLOOKUP(A34,'2014 ESPN Draft Results'!$A$2:$D$2000,4,FALSE)&lt;1,1,VLOOKUP(A34,'2014 ESPN Draft Results'!$A$2:$D$2000,4,FALSE))),2)</f>
        <v>27.03</v>
      </c>
      <c r="D34" s="7">
        <f>ROUND(B34/IF(ISNA(VLOOKUP(A34,'2014 ESPN Draft Results'!$A$2:$D$2000,4,FALSE)),B34,IF(VLOOKUP(A34,'2014 ESPN Draft Results'!$A$2:$D$2000,4,FALSE)&lt;5,B34,VLOOKUP(A34,'2014 ESPN Draft Results'!$A$2:$D$2000,4,FALSE))),2)</f>
        <v>27.03</v>
      </c>
      <c r="E34" s="7">
        <f>ROUND(B34/IF(ISNA(VLOOKUP(A34,'2014 ESPN Draft Results'!$A$2:$D$2000,4,FALSE)),B34,IF(VLOOKUP(A34,'2014 ESPN Draft Results'!$A$2:$D$2000,4,FALSE)&lt;5,B34,CEILING(VLOOKUP(A34,'2014 ESPN Draft Results'!$A$2:$D$2000,4,FALSE),1))),2)</f>
        <v>26.62</v>
      </c>
      <c r="F34" s="7">
        <f>IF(I34&lt;2,0,E34)</f>
        <v>26.62</v>
      </c>
      <c r="G34" s="7">
        <f>ROUND(B34/IF(ISNA(VLOOKUP(A34,'2014 ESPN Draft Results'!$A$2:$D$2000,4,FALSE)),B34,IF(VLOOKUP(A34,'2014 ESPN Draft Results'!$A$2:$D$2000,4,FALSE)&lt;1,B34,CEILING(VLOOKUP(A34,'2014 ESPN Draft Results'!$A$2:$D$2000,4,FALSE),1))),2)</f>
        <v>26.62</v>
      </c>
      <c r="H34" s="7">
        <f>IF(I34&lt;2,0,G34)</f>
        <v>26.62</v>
      </c>
      <c r="I34" s="7">
        <f>B34/K34</f>
        <v>2.3221476510067114</v>
      </c>
      <c r="J34" s="16">
        <v>12.8</v>
      </c>
      <c r="K34" s="5">
        <v>149</v>
      </c>
      <c r="L34" s="5">
        <v>573</v>
      </c>
      <c r="M34" s="5">
        <f>L34+W34+Z34+AB34+AA34</f>
        <v>649</v>
      </c>
      <c r="N34" s="5">
        <v>74</v>
      </c>
      <c r="O34" s="5">
        <v>155</v>
      </c>
      <c r="P34" s="5">
        <v>115</v>
      </c>
      <c r="Q34" s="5">
        <v>26</v>
      </c>
      <c r="R34" s="5">
        <v>3</v>
      </c>
      <c r="S34" s="5">
        <v>11</v>
      </c>
      <c r="T34" s="5">
        <v>58</v>
      </c>
      <c r="U34" s="5">
        <v>20</v>
      </c>
      <c r="V34" s="5">
        <v>4</v>
      </c>
      <c r="W34" s="5">
        <v>67</v>
      </c>
      <c r="X34" s="5">
        <v>98</v>
      </c>
      <c r="Y34" s="5">
        <v>3</v>
      </c>
      <c r="Z34" s="5">
        <v>6</v>
      </c>
      <c r="AA34" s="5">
        <v>0</v>
      </c>
      <c r="AB34" s="5">
        <v>3</v>
      </c>
      <c r="AC34" s="4">
        <v>2</v>
      </c>
      <c r="AD34" s="6">
        <v>0.27100000000000002</v>
      </c>
    </row>
    <row r="35" spans="1:30">
      <c r="A35" s="4" t="s">
        <v>146</v>
      </c>
      <c r="B35" s="7">
        <f>(M35*'H2H Points'!$B$16)+(N35*'H2H Points'!$B$2)+(O35*'H2H Points'!$B$17)+(P35*'H2H Points'!$B$4)+(Q35*'H2H Points'!$B$5)+(R35*'H2H Points'!$B$6)+(S35*'H2H Points'!$B$7)+(T35*'H2H Points'!$B$3)+(U35*'H2H Points'!$B$11)+(V35*'H2H Points'!$B$12)+(W35*'H2H Points'!$B$8)+(X35*'H2H Points'!$B$9)+(Y35*'H2H Points'!$B$18)+(Z35*'H2H Points'!$B$10)+(AB35*'H2H Points'!$B$13)</f>
        <v>225</v>
      </c>
      <c r="C35" s="7">
        <f>ROUND(B35/IF(ISNA(VLOOKUP(A35,'2014 ESPN Draft Results'!$A$2:$D$2000,4,FALSE)),1,IF(VLOOKUP(A35,'2014 ESPN Draft Results'!$A$2:$D$2000,4,FALSE)&lt;1,1,VLOOKUP(A35,'2014 ESPN Draft Results'!$A$2:$D$2000,4,FALSE))),2)</f>
        <v>26.47</v>
      </c>
      <c r="D35" s="7">
        <f>ROUND(B35/IF(ISNA(VLOOKUP(A35,'2014 ESPN Draft Results'!$A$2:$D$2000,4,FALSE)),B35,IF(VLOOKUP(A35,'2014 ESPN Draft Results'!$A$2:$D$2000,4,FALSE)&lt;5,B35,VLOOKUP(A35,'2014 ESPN Draft Results'!$A$2:$D$2000,4,FALSE))),2)</f>
        <v>26.47</v>
      </c>
      <c r="E35" s="7">
        <f>ROUND(B35/IF(ISNA(VLOOKUP(A35,'2014 ESPN Draft Results'!$A$2:$D$2000,4,FALSE)),B35,IF(VLOOKUP(A35,'2014 ESPN Draft Results'!$A$2:$D$2000,4,FALSE)&lt;5,B35,CEILING(VLOOKUP(A35,'2014 ESPN Draft Results'!$A$2:$D$2000,4,FALSE),1))),2)</f>
        <v>25</v>
      </c>
      <c r="F35" s="7">
        <f>IF(I35&lt;2,0,E35)</f>
        <v>25</v>
      </c>
      <c r="G35" s="7">
        <f>ROUND(B35/IF(ISNA(VLOOKUP(A35,'2014 ESPN Draft Results'!$A$2:$D$2000,4,FALSE)),B35,IF(VLOOKUP(A35,'2014 ESPN Draft Results'!$A$2:$D$2000,4,FALSE)&lt;1,B35,CEILING(VLOOKUP(A35,'2014 ESPN Draft Results'!$A$2:$D$2000,4,FALSE),1))),2)</f>
        <v>25</v>
      </c>
      <c r="H35" s="7">
        <f>IF(I35&lt;2,0,G35)</f>
        <v>25</v>
      </c>
      <c r="I35" s="7">
        <f>B35/K35</f>
        <v>2.1226415094339623</v>
      </c>
      <c r="J35" s="16">
        <v>8.5</v>
      </c>
      <c r="K35" s="5">
        <v>106</v>
      </c>
      <c r="L35" s="5">
        <v>382</v>
      </c>
      <c r="M35" s="5">
        <f>L35+W35+Z35+AB35+AA35</f>
        <v>410</v>
      </c>
      <c r="N35" s="5">
        <v>46</v>
      </c>
      <c r="O35" s="5">
        <v>102</v>
      </c>
      <c r="P35" s="5">
        <v>64</v>
      </c>
      <c r="Q35" s="5">
        <v>25</v>
      </c>
      <c r="R35" s="5">
        <v>0</v>
      </c>
      <c r="S35" s="5">
        <v>13</v>
      </c>
      <c r="T35" s="5">
        <v>54</v>
      </c>
      <c r="U35" s="5">
        <v>1</v>
      </c>
      <c r="V35" s="5">
        <v>0</v>
      </c>
      <c r="W35" s="5">
        <v>23</v>
      </c>
      <c r="X35" s="5">
        <v>70</v>
      </c>
      <c r="Y35" s="5">
        <v>5</v>
      </c>
      <c r="Z35" s="5">
        <v>0</v>
      </c>
      <c r="AA35" s="5">
        <v>0</v>
      </c>
      <c r="AB35" s="5">
        <v>5</v>
      </c>
      <c r="AC35" s="4">
        <v>17</v>
      </c>
      <c r="AD35" s="6">
        <v>0.26700000000000002</v>
      </c>
    </row>
    <row r="36" spans="1:30">
      <c r="A36" s="4" t="s">
        <v>102</v>
      </c>
      <c r="B36" s="7">
        <f>(M36*'H2H Points'!$B$16)+(N36*'H2H Points'!$B$2)+(O36*'H2H Points'!$B$17)+(P36*'H2H Points'!$B$4)+(Q36*'H2H Points'!$B$5)+(R36*'H2H Points'!$B$6)+(S36*'H2H Points'!$B$7)+(T36*'H2H Points'!$B$3)+(U36*'H2H Points'!$B$11)+(V36*'H2H Points'!$B$12)+(W36*'H2H Points'!$B$8)+(X36*'H2H Points'!$B$9)+(Y36*'H2H Points'!$B$18)+(Z36*'H2H Points'!$B$10)+(AB36*'H2H Points'!$B$13)</f>
        <v>381</v>
      </c>
      <c r="C36" s="7">
        <f>ROUND(B36/IF(ISNA(VLOOKUP(A36,'2014 ESPN Draft Results'!$A$2:$D$2000,4,FALSE)),1,IF(VLOOKUP(A36,'2014 ESPN Draft Results'!$A$2:$D$2000,4,FALSE)&lt;1,1,VLOOKUP(A36,'2014 ESPN Draft Results'!$A$2:$D$2000,4,FALSE))),2)</f>
        <v>26.1</v>
      </c>
      <c r="D36" s="7">
        <f>ROUND(B36/IF(ISNA(VLOOKUP(A36,'2014 ESPN Draft Results'!$A$2:$D$2000,4,FALSE)),B36,IF(VLOOKUP(A36,'2014 ESPN Draft Results'!$A$2:$D$2000,4,FALSE)&lt;5,B36,VLOOKUP(A36,'2014 ESPN Draft Results'!$A$2:$D$2000,4,FALSE))),2)</f>
        <v>26.1</v>
      </c>
      <c r="E36" s="7">
        <f>ROUND(B36/IF(ISNA(VLOOKUP(A36,'2014 ESPN Draft Results'!$A$2:$D$2000,4,FALSE)),B36,IF(VLOOKUP(A36,'2014 ESPN Draft Results'!$A$2:$D$2000,4,FALSE)&lt;5,B36,CEILING(VLOOKUP(A36,'2014 ESPN Draft Results'!$A$2:$D$2000,4,FALSE),1))),2)</f>
        <v>25.4</v>
      </c>
      <c r="F36" s="7">
        <f>IF(I36&lt;2,0,E36)</f>
        <v>25.4</v>
      </c>
      <c r="G36" s="7">
        <f>ROUND(B36/IF(ISNA(VLOOKUP(A36,'2014 ESPN Draft Results'!$A$2:$D$2000,4,FALSE)),B36,IF(VLOOKUP(A36,'2014 ESPN Draft Results'!$A$2:$D$2000,4,FALSE)&lt;1,B36,CEILING(VLOOKUP(A36,'2014 ESPN Draft Results'!$A$2:$D$2000,4,FALSE),1))),2)</f>
        <v>25.4</v>
      </c>
      <c r="H36" s="7">
        <f>IF(I36&lt;2,0,G36)</f>
        <v>25.4</v>
      </c>
      <c r="I36" s="7">
        <f>B36/K36</f>
        <v>2.5065789473684212</v>
      </c>
      <c r="J36" s="16">
        <v>14.6</v>
      </c>
      <c r="K36" s="5">
        <v>152</v>
      </c>
      <c r="L36" s="5">
        <v>600</v>
      </c>
      <c r="M36" s="5">
        <f>L36+W36+Z36+AB36+AA36</f>
        <v>645</v>
      </c>
      <c r="N36" s="5">
        <v>89</v>
      </c>
      <c r="O36" s="5">
        <v>156</v>
      </c>
      <c r="P36" s="5">
        <v>92</v>
      </c>
      <c r="Q36" s="5">
        <v>36</v>
      </c>
      <c r="R36" s="5">
        <v>6</v>
      </c>
      <c r="S36" s="5">
        <v>22</v>
      </c>
      <c r="T36" s="5">
        <v>100</v>
      </c>
      <c r="U36" s="5">
        <v>7</v>
      </c>
      <c r="V36" s="5">
        <v>2</v>
      </c>
      <c r="W36" s="5">
        <v>35</v>
      </c>
      <c r="X36" s="5">
        <v>128</v>
      </c>
      <c r="Y36" s="5">
        <v>3</v>
      </c>
      <c r="Z36" s="5">
        <v>3</v>
      </c>
      <c r="AA36" s="5">
        <v>0</v>
      </c>
      <c r="AB36" s="5">
        <v>7</v>
      </c>
      <c r="AC36" s="4">
        <v>13</v>
      </c>
      <c r="AD36" s="6">
        <v>0.26</v>
      </c>
    </row>
    <row r="37" spans="1:30">
      <c r="A37" s="4" t="s">
        <v>90</v>
      </c>
      <c r="B37" s="7">
        <f>(M37*'H2H Points'!$B$16)+(N37*'H2H Points'!$B$2)+(O37*'H2H Points'!$B$17)+(P37*'H2H Points'!$B$4)+(Q37*'H2H Points'!$B$5)+(R37*'H2H Points'!$B$6)+(S37*'H2H Points'!$B$7)+(T37*'H2H Points'!$B$3)+(U37*'H2H Points'!$B$11)+(V37*'H2H Points'!$B$12)+(W37*'H2H Points'!$B$8)+(X37*'H2H Points'!$B$9)+(Y37*'H2H Points'!$B$18)+(Z37*'H2H Points'!$B$10)+(AB37*'H2H Points'!$B$13)</f>
        <v>441</v>
      </c>
      <c r="C37" s="7">
        <f>ROUND(B37/IF(ISNA(VLOOKUP(A37,'2014 ESPN Draft Results'!$A$2:$D$2000,4,FALSE)),1,IF(VLOOKUP(A37,'2014 ESPN Draft Results'!$A$2:$D$2000,4,FALSE)&lt;1,1,VLOOKUP(A37,'2014 ESPN Draft Results'!$A$2:$D$2000,4,FALSE))),2)</f>
        <v>25.94</v>
      </c>
      <c r="D37" s="7">
        <f>ROUND(B37/IF(ISNA(VLOOKUP(A37,'2014 ESPN Draft Results'!$A$2:$D$2000,4,FALSE)),B37,IF(VLOOKUP(A37,'2014 ESPN Draft Results'!$A$2:$D$2000,4,FALSE)&lt;5,B37,VLOOKUP(A37,'2014 ESPN Draft Results'!$A$2:$D$2000,4,FALSE))),2)</f>
        <v>25.94</v>
      </c>
      <c r="E37" s="7">
        <f>ROUND(B37/IF(ISNA(VLOOKUP(A37,'2014 ESPN Draft Results'!$A$2:$D$2000,4,FALSE)),B37,IF(VLOOKUP(A37,'2014 ESPN Draft Results'!$A$2:$D$2000,4,FALSE)&lt;5,B37,CEILING(VLOOKUP(A37,'2014 ESPN Draft Results'!$A$2:$D$2000,4,FALSE),1))),2)</f>
        <v>25.94</v>
      </c>
      <c r="F37" s="7">
        <f>IF(I37&lt;2,0,E37)</f>
        <v>25.94</v>
      </c>
      <c r="G37" s="7">
        <f>ROUND(B37/IF(ISNA(VLOOKUP(A37,'2014 ESPN Draft Results'!$A$2:$D$2000,4,FALSE)),B37,IF(VLOOKUP(A37,'2014 ESPN Draft Results'!$A$2:$D$2000,4,FALSE)&lt;1,B37,CEILING(VLOOKUP(A37,'2014 ESPN Draft Results'!$A$2:$D$2000,4,FALSE),1))),2)</f>
        <v>25.94</v>
      </c>
      <c r="H37" s="7">
        <f>IF(I37&lt;2,0,G37)</f>
        <v>25.94</v>
      </c>
      <c r="I37" s="7">
        <f>B37/K37</f>
        <v>2.7735849056603774</v>
      </c>
      <c r="J37" s="16">
        <v>17</v>
      </c>
      <c r="K37" s="5">
        <v>159</v>
      </c>
      <c r="L37" s="5">
        <v>591</v>
      </c>
      <c r="M37" s="5">
        <f>L37+W37+Z37+AB37+AA37</f>
        <v>660</v>
      </c>
      <c r="N37" s="5">
        <v>83</v>
      </c>
      <c r="O37" s="5">
        <v>163</v>
      </c>
      <c r="P37" s="5">
        <v>95</v>
      </c>
      <c r="Q37" s="5">
        <v>41</v>
      </c>
      <c r="R37" s="5">
        <v>0</v>
      </c>
      <c r="S37" s="5">
        <v>27</v>
      </c>
      <c r="T37" s="5">
        <v>116</v>
      </c>
      <c r="U37" s="5">
        <v>1</v>
      </c>
      <c r="V37" s="5">
        <v>1</v>
      </c>
      <c r="W37" s="5">
        <v>56</v>
      </c>
      <c r="X37" s="5">
        <v>112</v>
      </c>
      <c r="Y37" s="5">
        <v>9</v>
      </c>
      <c r="Z37" s="5">
        <v>2</v>
      </c>
      <c r="AA37" s="5">
        <v>0</v>
      </c>
      <c r="AB37" s="5">
        <v>11</v>
      </c>
      <c r="AC37" s="4">
        <v>13</v>
      </c>
      <c r="AD37" s="6">
        <v>0.27600000000000002</v>
      </c>
    </row>
    <row r="38" spans="1:30">
      <c r="A38" s="4" t="s">
        <v>124</v>
      </c>
      <c r="B38" s="7">
        <f>(M38*'H2H Points'!$B$16)+(N38*'H2H Points'!$B$2)+(O38*'H2H Points'!$B$17)+(P38*'H2H Points'!$B$4)+(Q38*'H2H Points'!$B$5)+(R38*'H2H Points'!$B$6)+(S38*'H2H Points'!$B$7)+(T38*'H2H Points'!$B$3)+(U38*'H2H Points'!$B$11)+(V38*'H2H Points'!$B$12)+(W38*'H2H Points'!$B$8)+(X38*'H2H Points'!$B$9)+(Y38*'H2H Points'!$B$18)+(Z38*'H2H Points'!$B$10)+(AB38*'H2H Points'!$B$13)</f>
        <v>289</v>
      </c>
      <c r="C38" s="7">
        <f>ROUND(B38/IF(ISNA(VLOOKUP(A38,'2014 ESPN Draft Results'!$A$2:$D$2000,4,FALSE)),1,IF(VLOOKUP(A38,'2014 ESPN Draft Results'!$A$2:$D$2000,4,FALSE)&lt;1,1,VLOOKUP(A38,'2014 ESPN Draft Results'!$A$2:$D$2000,4,FALSE))),2)</f>
        <v>25.58</v>
      </c>
      <c r="D38" s="7">
        <f>ROUND(B38/IF(ISNA(VLOOKUP(A38,'2014 ESPN Draft Results'!$A$2:$D$2000,4,FALSE)),B38,IF(VLOOKUP(A38,'2014 ESPN Draft Results'!$A$2:$D$2000,4,FALSE)&lt;5,B38,VLOOKUP(A38,'2014 ESPN Draft Results'!$A$2:$D$2000,4,FALSE))),2)</f>
        <v>25.58</v>
      </c>
      <c r="E38" s="7">
        <f>ROUND(B38/IF(ISNA(VLOOKUP(A38,'2014 ESPN Draft Results'!$A$2:$D$2000,4,FALSE)),B38,IF(VLOOKUP(A38,'2014 ESPN Draft Results'!$A$2:$D$2000,4,FALSE)&lt;5,B38,CEILING(VLOOKUP(A38,'2014 ESPN Draft Results'!$A$2:$D$2000,4,FALSE),1))),2)</f>
        <v>24.08</v>
      </c>
      <c r="F38" s="7">
        <f>IF(I38&lt;2,0,E38)</f>
        <v>24.08</v>
      </c>
      <c r="G38" s="7">
        <f>ROUND(B38/IF(ISNA(VLOOKUP(A38,'2014 ESPN Draft Results'!$A$2:$D$2000,4,FALSE)),B38,IF(VLOOKUP(A38,'2014 ESPN Draft Results'!$A$2:$D$2000,4,FALSE)&lt;1,B38,CEILING(VLOOKUP(A38,'2014 ESPN Draft Results'!$A$2:$D$2000,4,FALSE),1))),2)</f>
        <v>24.08</v>
      </c>
      <c r="H38" s="7">
        <f>IF(I38&lt;2,0,G38)</f>
        <v>24.08</v>
      </c>
      <c r="I38" s="7">
        <f>B38/K38</f>
        <v>2.1729323308270678</v>
      </c>
      <c r="J38" s="16">
        <v>11.3</v>
      </c>
      <c r="K38" s="5">
        <v>133</v>
      </c>
      <c r="L38" s="5">
        <v>494</v>
      </c>
      <c r="M38" s="5">
        <f>L38+W38+Z38+AB38+AA38</f>
        <v>531</v>
      </c>
      <c r="N38" s="5">
        <v>47</v>
      </c>
      <c r="O38" s="5">
        <v>141</v>
      </c>
      <c r="P38" s="5">
        <v>102</v>
      </c>
      <c r="Q38" s="5">
        <v>23</v>
      </c>
      <c r="R38" s="5">
        <v>1</v>
      </c>
      <c r="S38" s="5">
        <v>15</v>
      </c>
      <c r="T38" s="5">
        <v>66</v>
      </c>
      <c r="U38" s="5">
        <v>3</v>
      </c>
      <c r="V38" s="5">
        <v>0</v>
      </c>
      <c r="W38" s="5">
        <v>21</v>
      </c>
      <c r="X38" s="5">
        <v>75</v>
      </c>
      <c r="Y38" s="5">
        <v>2</v>
      </c>
      <c r="Z38" s="5">
        <v>13</v>
      </c>
      <c r="AA38" s="5">
        <v>0</v>
      </c>
      <c r="AB38" s="5">
        <v>3</v>
      </c>
      <c r="AC38" s="4">
        <v>18</v>
      </c>
      <c r="AD38" s="6">
        <v>0.28499999999999998</v>
      </c>
    </row>
    <row r="39" spans="1:30">
      <c r="A39" s="4" t="s">
        <v>140</v>
      </c>
      <c r="B39" s="7">
        <f>(M39*'H2H Points'!$B$16)+(N39*'H2H Points'!$B$2)+(O39*'H2H Points'!$B$17)+(P39*'H2H Points'!$B$4)+(Q39*'H2H Points'!$B$5)+(R39*'H2H Points'!$B$6)+(S39*'H2H Points'!$B$7)+(T39*'H2H Points'!$B$3)+(U39*'H2H Points'!$B$11)+(V39*'H2H Points'!$B$12)+(W39*'H2H Points'!$B$8)+(X39*'H2H Points'!$B$9)+(Y39*'H2H Points'!$B$18)+(Z39*'H2H Points'!$B$10)+(AB39*'H2H Points'!$B$13)</f>
        <v>236</v>
      </c>
      <c r="C39" s="7">
        <f>ROUND(B39/IF(ISNA(VLOOKUP(A39,'2014 ESPN Draft Results'!$A$2:$D$2000,4,FALSE)),1,IF(VLOOKUP(A39,'2014 ESPN Draft Results'!$A$2:$D$2000,4,FALSE)&lt;1,1,VLOOKUP(A39,'2014 ESPN Draft Results'!$A$2:$D$2000,4,FALSE))),2)</f>
        <v>25.38</v>
      </c>
      <c r="D39" s="7">
        <f>ROUND(B39/IF(ISNA(VLOOKUP(A39,'2014 ESPN Draft Results'!$A$2:$D$2000,4,FALSE)),B39,IF(VLOOKUP(A39,'2014 ESPN Draft Results'!$A$2:$D$2000,4,FALSE)&lt;5,B39,VLOOKUP(A39,'2014 ESPN Draft Results'!$A$2:$D$2000,4,FALSE))),2)</f>
        <v>25.38</v>
      </c>
      <c r="E39" s="7">
        <f>ROUND(B39/IF(ISNA(VLOOKUP(A39,'2014 ESPN Draft Results'!$A$2:$D$2000,4,FALSE)),B39,IF(VLOOKUP(A39,'2014 ESPN Draft Results'!$A$2:$D$2000,4,FALSE)&lt;5,B39,CEILING(VLOOKUP(A39,'2014 ESPN Draft Results'!$A$2:$D$2000,4,FALSE),1))),2)</f>
        <v>23.6</v>
      </c>
      <c r="F39" s="7">
        <f>IF(I39&lt;2,0,E39)</f>
        <v>0</v>
      </c>
      <c r="G39" s="7">
        <f>ROUND(B39/IF(ISNA(VLOOKUP(A39,'2014 ESPN Draft Results'!$A$2:$D$2000,4,FALSE)),B39,IF(VLOOKUP(A39,'2014 ESPN Draft Results'!$A$2:$D$2000,4,FALSE)&lt;1,B39,CEILING(VLOOKUP(A39,'2014 ESPN Draft Results'!$A$2:$D$2000,4,FALSE),1))),2)</f>
        <v>23.6</v>
      </c>
      <c r="H39" s="7">
        <f>IF(I39&lt;2,0,G39)</f>
        <v>0</v>
      </c>
      <c r="I39" s="7">
        <f>B39/K39</f>
        <v>1.9186991869918699</v>
      </c>
      <c r="J39" s="16">
        <v>9.3000000000000007</v>
      </c>
      <c r="K39" s="5">
        <v>123</v>
      </c>
      <c r="L39" s="5">
        <v>479</v>
      </c>
      <c r="M39" s="5">
        <f>L39+W39+Z39+AB39+AA39</f>
        <v>542</v>
      </c>
      <c r="N39" s="5">
        <v>64</v>
      </c>
      <c r="O39" s="5">
        <v>117</v>
      </c>
      <c r="P39" s="5">
        <v>75</v>
      </c>
      <c r="Q39" s="5">
        <v>30</v>
      </c>
      <c r="R39" s="5">
        <v>2</v>
      </c>
      <c r="S39" s="5">
        <v>10</v>
      </c>
      <c r="T39" s="5">
        <v>36</v>
      </c>
      <c r="U39" s="5">
        <v>15</v>
      </c>
      <c r="V39" s="5">
        <v>6</v>
      </c>
      <c r="W39" s="5">
        <v>47</v>
      </c>
      <c r="X39" s="5">
        <v>108</v>
      </c>
      <c r="Y39" s="5">
        <v>0</v>
      </c>
      <c r="Z39" s="5">
        <v>6</v>
      </c>
      <c r="AA39" s="5">
        <v>9</v>
      </c>
      <c r="AB39" s="5">
        <v>1</v>
      </c>
      <c r="AC39" s="4">
        <v>10</v>
      </c>
      <c r="AD39" s="6">
        <v>0.24399999999999999</v>
      </c>
    </row>
    <row r="40" spans="1:30">
      <c r="A40" s="4" t="s">
        <v>111</v>
      </c>
      <c r="B40" s="7">
        <f>(M40*'H2H Points'!$B$16)+(N40*'H2H Points'!$B$2)+(O40*'H2H Points'!$B$17)+(P40*'H2H Points'!$B$4)+(Q40*'H2H Points'!$B$5)+(R40*'H2H Points'!$B$6)+(S40*'H2H Points'!$B$7)+(T40*'H2H Points'!$B$3)+(U40*'H2H Points'!$B$11)+(V40*'H2H Points'!$B$12)+(W40*'H2H Points'!$B$8)+(X40*'H2H Points'!$B$9)+(Y40*'H2H Points'!$B$18)+(Z40*'H2H Points'!$B$10)+(AB40*'H2H Points'!$B$13)</f>
        <v>356</v>
      </c>
      <c r="C40" s="7">
        <f>ROUND(B40/IF(ISNA(VLOOKUP(A40,'2014 ESPN Draft Results'!$A$2:$D$2000,4,FALSE)),1,IF(VLOOKUP(A40,'2014 ESPN Draft Results'!$A$2:$D$2000,4,FALSE)&lt;1,1,VLOOKUP(A40,'2014 ESPN Draft Results'!$A$2:$D$2000,4,FALSE))),2)</f>
        <v>25.25</v>
      </c>
      <c r="D40" s="7">
        <f>ROUND(B40/IF(ISNA(VLOOKUP(A40,'2014 ESPN Draft Results'!$A$2:$D$2000,4,FALSE)),B40,IF(VLOOKUP(A40,'2014 ESPN Draft Results'!$A$2:$D$2000,4,FALSE)&lt;5,B40,VLOOKUP(A40,'2014 ESPN Draft Results'!$A$2:$D$2000,4,FALSE))),2)</f>
        <v>25.25</v>
      </c>
      <c r="E40" s="7">
        <f>ROUND(B40/IF(ISNA(VLOOKUP(A40,'2014 ESPN Draft Results'!$A$2:$D$2000,4,FALSE)),B40,IF(VLOOKUP(A40,'2014 ESPN Draft Results'!$A$2:$D$2000,4,FALSE)&lt;5,B40,CEILING(VLOOKUP(A40,'2014 ESPN Draft Results'!$A$2:$D$2000,4,FALSE),1))),2)</f>
        <v>23.73</v>
      </c>
      <c r="F40" s="7">
        <f>IF(I40&lt;2,0,E40)</f>
        <v>23.73</v>
      </c>
      <c r="G40" s="7">
        <f>ROUND(B40/IF(ISNA(VLOOKUP(A40,'2014 ESPN Draft Results'!$A$2:$D$2000,4,FALSE)),B40,IF(VLOOKUP(A40,'2014 ESPN Draft Results'!$A$2:$D$2000,4,FALSE)&lt;1,B40,CEILING(VLOOKUP(A40,'2014 ESPN Draft Results'!$A$2:$D$2000,4,FALSE),1))),2)</f>
        <v>23.73</v>
      </c>
      <c r="H40" s="7">
        <f>IF(I40&lt;2,0,G40)</f>
        <v>23.73</v>
      </c>
      <c r="I40" s="7">
        <f>B40/K40</f>
        <v>2.3733333333333335</v>
      </c>
      <c r="J40" s="16">
        <v>14.1</v>
      </c>
      <c r="K40" s="5">
        <v>150</v>
      </c>
      <c r="L40" s="5">
        <v>541</v>
      </c>
      <c r="M40" s="5">
        <f>L40+W40+Z40+AB40+AA40</f>
        <v>599</v>
      </c>
      <c r="N40" s="5">
        <v>77</v>
      </c>
      <c r="O40" s="5">
        <v>155</v>
      </c>
      <c r="P40" s="5">
        <v>89</v>
      </c>
      <c r="Q40" s="5">
        <v>38</v>
      </c>
      <c r="R40" s="5">
        <v>3</v>
      </c>
      <c r="S40" s="5">
        <v>25</v>
      </c>
      <c r="T40" s="5">
        <v>89</v>
      </c>
      <c r="U40" s="5">
        <v>8</v>
      </c>
      <c r="V40" s="5">
        <v>5</v>
      </c>
      <c r="W40" s="5">
        <v>52</v>
      </c>
      <c r="X40" s="5">
        <v>145</v>
      </c>
      <c r="Y40" s="5">
        <v>3</v>
      </c>
      <c r="Z40" s="5">
        <v>0</v>
      </c>
      <c r="AA40" s="5">
        <v>0</v>
      </c>
      <c r="AB40" s="5">
        <v>6</v>
      </c>
      <c r="AC40" s="4">
        <v>21</v>
      </c>
      <c r="AD40" s="6">
        <v>0.28699999999999998</v>
      </c>
    </row>
    <row r="41" spans="1:30">
      <c r="A41" s="4" t="s">
        <v>115</v>
      </c>
      <c r="B41" s="7">
        <f>(M41*'H2H Points'!$B$16)+(N41*'H2H Points'!$B$2)+(O41*'H2H Points'!$B$17)+(P41*'H2H Points'!$B$4)+(Q41*'H2H Points'!$B$5)+(R41*'H2H Points'!$B$6)+(S41*'H2H Points'!$B$7)+(T41*'H2H Points'!$B$3)+(U41*'H2H Points'!$B$11)+(V41*'H2H Points'!$B$12)+(W41*'H2H Points'!$B$8)+(X41*'H2H Points'!$B$9)+(Y41*'H2H Points'!$B$18)+(Z41*'H2H Points'!$B$10)+(AB41*'H2H Points'!$B$13)</f>
        <v>295</v>
      </c>
      <c r="C41" s="7">
        <f>ROUND(B41/IF(ISNA(VLOOKUP(A41,'2014 ESPN Draft Results'!$A$2:$D$2000,4,FALSE)),1,IF(VLOOKUP(A41,'2014 ESPN Draft Results'!$A$2:$D$2000,4,FALSE)&lt;1,1,VLOOKUP(A41,'2014 ESPN Draft Results'!$A$2:$D$2000,4,FALSE))),2)</f>
        <v>25.21</v>
      </c>
      <c r="D41" s="7">
        <f>ROUND(B41/IF(ISNA(VLOOKUP(A41,'2014 ESPN Draft Results'!$A$2:$D$2000,4,FALSE)),B41,IF(VLOOKUP(A41,'2014 ESPN Draft Results'!$A$2:$D$2000,4,FALSE)&lt;5,B41,VLOOKUP(A41,'2014 ESPN Draft Results'!$A$2:$D$2000,4,FALSE))),2)</f>
        <v>25.21</v>
      </c>
      <c r="E41" s="7">
        <f>ROUND(B41/IF(ISNA(VLOOKUP(A41,'2014 ESPN Draft Results'!$A$2:$D$2000,4,FALSE)),B41,IF(VLOOKUP(A41,'2014 ESPN Draft Results'!$A$2:$D$2000,4,FALSE)&lt;5,B41,CEILING(VLOOKUP(A41,'2014 ESPN Draft Results'!$A$2:$D$2000,4,FALSE),1))),2)</f>
        <v>24.58</v>
      </c>
      <c r="F41" s="7">
        <f>IF(I41&lt;2,0,E41)</f>
        <v>24.58</v>
      </c>
      <c r="G41" s="7">
        <f>ROUND(B41/IF(ISNA(VLOOKUP(A41,'2014 ESPN Draft Results'!$A$2:$D$2000,4,FALSE)),B41,IF(VLOOKUP(A41,'2014 ESPN Draft Results'!$A$2:$D$2000,4,FALSE)&lt;1,B41,CEILING(VLOOKUP(A41,'2014 ESPN Draft Results'!$A$2:$D$2000,4,FALSE),1))),2)</f>
        <v>24.58</v>
      </c>
      <c r="H41" s="7">
        <f>IF(I41&lt;2,0,G41)</f>
        <v>24.58</v>
      </c>
      <c r="I41" s="7">
        <f>B41/K41</f>
        <v>2.2014925373134329</v>
      </c>
      <c r="J41" s="16">
        <v>11.7</v>
      </c>
      <c r="K41" s="5">
        <v>134</v>
      </c>
      <c r="L41" s="5">
        <v>528</v>
      </c>
      <c r="M41" s="5">
        <f>L41+W41+Z41+AB41+AA41</f>
        <v>569</v>
      </c>
      <c r="N41" s="5">
        <v>58</v>
      </c>
      <c r="O41" s="5">
        <v>154</v>
      </c>
      <c r="P41" s="5">
        <v>106</v>
      </c>
      <c r="Q41" s="5">
        <v>33</v>
      </c>
      <c r="R41" s="5">
        <v>1</v>
      </c>
      <c r="S41" s="5">
        <v>14</v>
      </c>
      <c r="T41" s="5">
        <v>65</v>
      </c>
      <c r="U41" s="5">
        <v>4</v>
      </c>
      <c r="V41" s="5">
        <v>4</v>
      </c>
      <c r="W41" s="5">
        <v>35</v>
      </c>
      <c r="X41" s="5">
        <v>100</v>
      </c>
      <c r="Y41" s="5">
        <v>4</v>
      </c>
      <c r="Z41" s="5">
        <v>4</v>
      </c>
      <c r="AA41" s="5">
        <v>0</v>
      </c>
      <c r="AB41" s="5">
        <v>2</v>
      </c>
      <c r="AC41" s="4">
        <v>18</v>
      </c>
      <c r="AD41" s="6">
        <v>0.29199999999999998</v>
      </c>
    </row>
    <row r="42" spans="1:30">
      <c r="A42" s="4" t="s">
        <v>75</v>
      </c>
      <c r="B42" s="7">
        <f>(M42*'H2H Points'!$B$16)+(N42*'H2H Points'!$B$2)+(O42*'H2H Points'!$B$17)+(P42*'H2H Points'!$B$4)+(Q42*'H2H Points'!$B$5)+(R42*'H2H Points'!$B$6)+(S42*'H2H Points'!$B$7)+(T42*'H2H Points'!$B$3)+(U42*'H2H Points'!$B$11)+(V42*'H2H Points'!$B$12)+(W42*'H2H Points'!$B$8)+(X42*'H2H Points'!$B$9)+(Y42*'H2H Points'!$B$18)+(Z42*'H2H Points'!$B$10)+(AB42*'H2H Points'!$B$13)</f>
        <v>450</v>
      </c>
      <c r="C42" s="7">
        <f>ROUND(B42/IF(ISNA(VLOOKUP(A42,'2014 ESPN Draft Results'!$A$2:$D$2000,4,FALSE)),1,IF(VLOOKUP(A42,'2014 ESPN Draft Results'!$A$2:$D$2000,4,FALSE)&lt;1,1,VLOOKUP(A42,'2014 ESPN Draft Results'!$A$2:$D$2000,4,FALSE))),2)</f>
        <v>24.73</v>
      </c>
      <c r="D42" s="7">
        <f>ROUND(B42/IF(ISNA(VLOOKUP(A42,'2014 ESPN Draft Results'!$A$2:$D$2000,4,FALSE)),B42,IF(VLOOKUP(A42,'2014 ESPN Draft Results'!$A$2:$D$2000,4,FALSE)&lt;5,B42,VLOOKUP(A42,'2014 ESPN Draft Results'!$A$2:$D$2000,4,FALSE))),2)</f>
        <v>24.73</v>
      </c>
      <c r="E42" s="7">
        <f>ROUND(B42/IF(ISNA(VLOOKUP(A42,'2014 ESPN Draft Results'!$A$2:$D$2000,4,FALSE)),B42,IF(VLOOKUP(A42,'2014 ESPN Draft Results'!$A$2:$D$2000,4,FALSE)&lt;5,B42,CEILING(VLOOKUP(A42,'2014 ESPN Draft Results'!$A$2:$D$2000,4,FALSE),1))),2)</f>
        <v>23.68</v>
      </c>
      <c r="F42" s="7">
        <f>IF(I42&lt;2,0,E42)</f>
        <v>23.68</v>
      </c>
      <c r="G42" s="7">
        <f>ROUND(B42/IF(ISNA(VLOOKUP(A42,'2014 ESPN Draft Results'!$A$2:$D$2000,4,FALSE)),B42,IF(VLOOKUP(A42,'2014 ESPN Draft Results'!$A$2:$D$2000,4,FALSE)&lt;1,B42,CEILING(VLOOKUP(A42,'2014 ESPN Draft Results'!$A$2:$D$2000,4,FALSE),1))),2)</f>
        <v>23.68</v>
      </c>
      <c r="H42" s="7">
        <f>IF(I42&lt;2,0,G42)</f>
        <v>23.68</v>
      </c>
      <c r="I42" s="7">
        <f>B42/K42</f>
        <v>2.7950310559006213</v>
      </c>
      <c r="J42" s="16">
        <v>18.2</v>
      </c>
      <c r="K42" s="5">
        <v>161</v>
      </c>
      <c r="L42" s="5">
        <v>684</v>
      </c>
      <c r="M42" s="5">
        <f>L42+W42+Z42+AB42+AA42</f>
        <v>726</v>
      </c>
      <c r="N42" s="5">
        <v>100</v>
      </c>
      <c r="O42" s="5">
        <v>188</v>
      </c>
      <c r="P42" s="5">
        <v>127</v>
      </c>
      <c r="Q42" s="5">
        <v>40</v>
      </c>
      <c r="R42" s="5">
        <v>4</v>
      </c>
      <c r="S42" s="5">
        <v>17</v>
      </c>
      <c r="T42" s="5">
        <v>92</v>
      </c>
      <c r="U42" s="5">
        <v>15</v>
      </c>
      <c r="V42" s="5">
        <v>4</v>
      </c>
      <c r="W42" s="5">
        <v>29</v>
      </c>
      <c r="X42" s="5">
        <v>79</v>
      </c>
      <c r="Y42" s="5">
        <v>1</v>
      </c>
      <c r="Z42" s="5">
        <v>5</v>
      </c>
      <c r="AA42" s="5">
        <v>3</v>
      </c>
      <c r="AB42" s="5">
        <v>5</v>
      </c>
      <c r="AC42" s="4">
        <v>20</v>
      </c>
      <c r="AD42" s="6">
        <v>0.27500000000000002</v>
      </c>
    </row>
    <row r="43" spans="1:30">
      <c r="A43" s="4" t="s">
        <v>100</v>
      </c>
      <c r="B43" s="7">
        <f>(M43*'H2H Points'!$B$16)+(N43*'H2H Points'!$B$2)+(O43*'H2H Points'!$B$17)+(P43*'H2H Points'!$B$4)+(Q43*'H2H Points'!$B$5)+(R43*'H2H Points'!$B$6)+(S43*'H2H Points'!$B$7)+(T43*'H2H Points'!$B$3)+(U43*'H2H Points'!$B$11)+(V43*'H2H Points'!$B$12)+(W43*'H2H Points'!$B$8)+(X43*'H2H Points'!$B$9)+(Y43*'H2H Points'!$B$18)+(Z43*'H2H Points'!$B$10)+(AB43*'H2H Points'!$B$13)</f>
        <v>363</v>
      </c>
      <c r="C43" s="7">
        <f>ROUND(B43/IF(ISNA(VLOOKUP(A43,'2014 ESPN Draft Results'!$A$2:$D$2000,4,FALSE)),1,IF(VLOOKUP(A43,'2014 ESPN Draft Results'!$A$2:$D$2000,4,FALSE)&lt;1,1,VLOOKUP(A43,'2014 ESPN Draft Results'!$A$2:$D$2000,4,FALSE))),2)</f>
        <v>24.2</v>
      </c>
      <c r="D43" s="7">
        <f>ROUND(B43/IF(ISNA(VLOOKUP(A43,'2014 ESPN Draft Results'!$A$2:$D$2000,4,FALSE)),B43,IF(VLOOKUP(A43,'2014 ESPN Draft Results'!$A$2:$D$2000,4,FALSE)&lt;5,B43,VLOOKUP(A43,'2014 ESPN Draft Results'!$A$2:$D$2000,4,FALSE))),2)</f>
        <v>24.2</v>
      </c>
      <c r="E43" s="7">
        <f>ROUND(B43/IF(ISNA(VLOOKUP(A43,'2014 ESPN Draft Results'!$A$2:$D$2000,4,FALSE)),B43,IF(VLOOKUP(A43,'2014 ESPN Draft Results'!$A$2:$D$2000,4,FALSE)&lt;5,B43,CEILING(VLOOKUP(A43,'2014 ESPN Draft Results'!$A$2:$D$2000,4,FALSE),1))),2)</f>
        <v>24.2</v>
      </c>
      <c r="F43" s="7">
        <f>IF(I43&lt;2,0,E43)</f>
        <v>24.2</v>
      </c>
      <c r="G43" s="7">
        <f>ROUND(B43/IF(ISNA(VLOOKUP(A43,'2014 ESPN Draft Results'!$A$2:$D$2000,4,FALSE)),B43,IF(VLOOKUP(A43,'2014 ESPN Draft Results'!$A$2:$D$2000,4,FALSE)&lt;1,B43,CEILING(VLOOKUP(A43,'2014 ESPN Draft Results'!$A$2:$D$2000,4,FALSE),1))),2)</f>
        <v>24.2</v>
      </c>
      <c r="H43" s="7">
        <f>IF(I43&lt;2,0,G43)</f>
        <v>24.2</v>
      </c>
      <c r="I43" s="7">
        <f>B43/K43</f>
        <v>2.4863013698630136</v>
      </c>
      <c r="J43" s="16">
        <v>15</v>
      </c>
      <c r="K43" s="5">
        <v>146</v>
      </c>
      <c r="L43" s="5">
        <v>570</v>
      </c>
      <c r="M43" s="5">
        <f>L43+W43+Z43+AB43+AA43</f>
        <v>654</v>
      </c>
      <c r="N43" s="5">
        <v>83</v>
      </c>
      <c r="O43" s="5">
        <v>155</v>
      </c>
      <c r="P43" s="5">
        <v>108</v>
      </c>
      <c r="Q43" s="5">
        <v>34</v>
      </c>
      <c r="R43" s="5">
        <v>3</v>
      </c>
      <c r="S43" s="5">
        <v>10</v>
      </c>
      <c r="T43" s="5">
        <v>52</v>
      </c>
      <c r="U43" s="5">
        <v>10</v>
      </c>
      <c r="V43" s="5">
        <v>5</v>
      </c>
      <c r="W43" s="5">
        <v>75</v>
      </c>
      <c r="X43" s="5">
        <v>84</v>
      </c>
      <c r="Y43" s="5">
        <v>4</v>
      </c>
      <c r="Z43" s="5">
        <v>1</v>
      </c>
      <c r="AA43" s="5">
        <v>2</v>
      </c>
      <c r="AB43" s="5">
        <v>6</v>
      </c>
      <c r="AC43" s="4">
        <v>8</v>
      </c>
      <c r="AD43" s="6">
        <v>0.27200000000000002</v>
      </c>
    </row>
    <row r="44" spans="1:30">
      <c r="A44" s="4" t="s">
        <v>175</v>
      </c>
      <c r="B44" s="7">
        <f>(M44*'H2H Points'!$B$16)+(N44*'H2H Points'!$B$2)+(O44*'H2H Points'!$B$17)+(P44*'H2H Points'!$B$4)+(Q44*'H2H Points'!$B$5)+(R44*'H2H Points'!$B$6)+(S44*'H2H Points'!$B$7)+(T44*'H2H Points'!$B$3)+(U44*'H2H Points'!$B$11)+(V44*'H2H Points'!$B$12)+(W44*'H2H Points'!$B$8)+(X44*'H2H Points'!$B$9)+(Y44*'H2H Points'!$B$18)+(Z44*'H2H Points'!$B$10)+(AB44*'H2H Points'!$B$13)</f>
        <v>149</v>
      </c>
      <c r="C44" s="7">
        <f>ROUND(B44/IF(ISNA(VLOOKUP(A44,'2014 ESPN Draft Results'!$A$2:$D$2000,4,FALSE)),1,IF(VLOOKUP(A44,'2014 ESPN Draft Results'!$A$2:$D$2000,4,FALSE)&lt;1,1,VLOOKUP(A44,'2014 ESPN Draft Results'!$A$2:$D$2000,4,FALSE))),2)</f>
        <v>23.65</v>
      </c>
      <c r="D44" s="7">
        <f>ROUND(B44/IF(ISNA(VLOOKUP(A44,'2014 ESPN Draft Results'!$A$2:$D$2000,4,FALSE)),B44,IF(VLOOKUP(A44,'2014 ESPN Draft Results'!$A$2:$D$2000,4,FALSE)&lt;5,B44,VLOOKUP(A44,'2014 ESPN Draft Results'!$A$2:$D$2000,4,FALSE))),2)</f>
        <v>23.65</v>
      </c>
      <c r="E44" s="7">
        <f>ROUND(B44/IF(ISNA(VLOOKUP(A44,'2014 ESPN Draft Results'!$A$2:$D$2000,4,FALSE)),B44,IF(VLOOKUP(A44,'2014 ESPN Draft Results'!$A$2:$D$2000,4,FALSE)&lt;5,B44,CEILING(VLOOKUP(A44,'2014 ESPN Draft Results'!$A$2:$D$2000,4,FALSE),1))),2)</f>
        <v>21.29</v>
      </c>
      <c r="F44" s="7">
        <f>IF(I44&lt;2,0,E44)</f>
        <v>0</v>
      </c>
      <c r="G44" s="7">
        <f>ROUND(B44/IF(ISNA(VLOOKUP(A44,'2014 ESPN Draft Results'!$A$2:$D$2000,4,FALSE)),B44,IF(VLOOKUP(A44,'2014 ESPN Draft Results'!$A$2:$D$2000,4,FALSE)&lt;1,B44,CEILING(VLOOKUP(A44,'2014 ESPN Draft Results'!$A$2:$D$2000,4,FALSE),1))),2)</f>
        <v>21.29</v>
      </c>
      <c r="H44" s="7">
        <f>IF(I44&lt;2,0,G44)</f>
        <v>0</v>
      </c>
      <c r="I44" s="7">
        <f>B44/K44</f>
        <v>1.0205479452054795</v>
      </c>
      <c r="J44" s="16">
        <v>6.3</v>
      </c>
      <c r="K44" s="5">
        <v>146</v>
      </c>
      <c r="L44" s="5">
        <v>406</v>
      </c>
      <c r="M44" s="5">
        <f>L44+W44+Z44+AB44+AA44</f>
        <v>448</v>
      </c>
      <c r="N44" s="5">
        <v>47</v>
      </c>
      <c r="O44" s="5">
        <v>91</v>
      </c>
      <c r="P44" s="5">
        <v>68</v>
      </c>
      <c r="Q44" s="5">
        <v>13</v>
      </c>
      <c r="R44" s="5">
        <v>2</v>
      </c>
      <c r="S44" s="5">
        <v>8</v>
      </c>
      <c r="T44" s="5">
        <v>33</v>
      </c>
      <c r="U44" s="5">
        <v>11</v>
      </c>
      <c r="V44" s="5">
        <v>6</v>
      </c>
      <c r="W44" s="5">
        <v>33</v>
      </c>
      <c r="X44" s="5">
        <v>107</v>
      </c>
      <c r="Y44" s="5">
        <v>2</v>
      </c>
      <c r="Z44" s="5">
        <v>4</v>
      </c>
      <c r="AA44" s="5">
        <v>3</v>
      </c>
      <c r="AB44" s="5">
        <v>2</v>
      </c>
      <c r="AC44" s="4">
        <v>6</v>
      </c>
      <c r="AD44" s="6">
        <v>0.224</v>
      </c>
    </row>
    <row r="45" spans="1:30">
      <c r="A45" s="4" t="s">
        <v>97</v>
      </c>
      <c r="B45" s="7">
        <f>(M45*'H2H Points'!$B$16)+(N45*'H2H Points'!$B$2)+(O45*'H2H Points'!$B$17)+(P45*'H2H Points'!$B$4)+(Q45*'H2H Points'!$B$5)+(R45*'H2H Points'!$B$6)+(S45*'H2H Points'!$B$7)+(T45*'H2H Points'!$B$3)+(U45*'H2H Points'!$B$11)+(V45*'H2H Points'!$B$12)+(W45*'H2H Points'!$B$8)+(X45*'H2H Points'!$B$9)+(Y45*'H2H Points'!$B$18)+(Z45*'H2H Points'!$B$10)+(AB45*'H2H Points'!$B$13)</f>
        <v>384</v>
      </c>
      <c r="C45" s="7">
        <f>ROUND(B45/IF(ISNA(VLOOKUP(A45,'2014 ESPN Draft Results'!$A$2:$D$2000,4,FALSE)),1,IF(VLOOKUP(A45,'2014 ESPN Draft Results'!$A$2:$D$2000,4,FALSE)&lt;1,1,VLOOKUP(A45,'2014 ESPN Draft Results'!$A$2:$D$2000,4,FALSE))),2)</f>
        <v>23.56</v>
      </c>
      <c r="D45" s="7">
        <f>ROUND(B45/IF(ISNA(VLOOKUP(A45,'2014 ESPN Draft Results'!$A$2:$D$2000,4,FALSE)),B45,IF(VLOOKUP(A45,'2014 ESPN Draft Results'!$A$2:$D$2000,4,FALSE)&lt;5,B45,VLOOKUP(A45,'2014 ESPN Draft Results'!$A$2:$D$2000,4,FALSE))),2)</f>
        <v>23.56</v>
      </c>
      <c r="E45" s="7">
        <f>ROUND(B45/IF(ISNA(VLOOKUP(A45,'2014 ESPN Draft Results'!$A$2:$D$2000,4,FALSE)),B45,IF(VLOOKUP(A45,'2014 ESPN Draft Results'!$A$2:$D$2000,4,FALSE)&lt;5,B45,CEILING(VLOOKUP(A45,'2014 ESPN Draft Results'!$A$2:$D$2000,4,FALSE),1))),2)</f>
        <v>22.59</v>
      </c>
      <c r="F45" s="7">
        <f>IF(I45&lt;2,0,E45)</f>
        <v>22.59</v>
      </c>
      <c r="G45" s="7">
        <f>ROUND(B45/IF(ISNA(VLOOKUP(A45,'2014 ESPN Draft Results'!$A$2:$D$2000,4,FALSE)),B45,IF(VLOOKUP(A45,'2014 ESPN Draft Results'!$A$2:$D$2000,4,FALSE)&lt;1,B45,CEILING(VLOOKUP(A45,'2014 ESPN Draft Results'!$A$2:$D$2000,4,FALSE),1))),2)</f>
        <v>22.59</v>
      </c>
      <c r="H45" s="7">
        <f>IF(I45&lt;2,0,G45)</f>
        <v>22.59</v>
      </c>
      <c r="I45" s="7">
        <f>B45/K45</f>
        <v>2.4303797468354431</v>
      </c>
      <c r="J45" s="16">
        <v>16.3</v>
      </c>
      <c r="K45" s="5">
        <v>158</v>
      </c>
      <c r="L45" s="5">
        <v>595</v>
      </c>
      <c r="M45" s="5">
        <f>L45+W45+Z45+AB45+AA45</f>
        <v>709</v>
      </c>
      <c r="N45" s="5">
        <v>99</v>
      </c>
      <c r="O45" s="5">
        <v>162</v>
      </c>
      <c r="P45" s="5">
        <v>119</v>
      </c>
      <c r="Q45" s="5">
        <v>33</v>
      </c>
      <c r="R45" s="5">
        <v>2</v>
      </c>
      <c r="S45" s="5">
        <v>8</v>
      </c>
      <c r="T45" s="5">
        <v>59</v>
      </c>
      <c r="U45" s="5">
        <v>5</v>
      </c>
      <c r="V45" s="5">
        <v>3</v>
      </c>
      <c r="W45" s="5">
        <v>95</v>
      </c>
      <c r="X45" s="5">
        <v>111</v>
      </c>
      <c r="Y45" s="5">
        <v>2</v>
      </c>
      <c r="Z45" s="5">
        <v>8</v>
      </c>
      <c r="AA45" s="5">
        <v>2</v>
      </c>
      <c r="AB45" s="5">
        <v>9</v>
      </c>
      <c r="AC45" s="4">
        <v>3</v>
      </c>
      <c r="AD45" s="6">
        <v>0.27200000000000002</v>
      </c>
    </row>
    <row r="46" spans="1:30">
      <c r="A46" s="4" t="s">
        <v>73</v>
      </c>
      <c r="B46" s="7">
        <f>(M46*'H2H Points'!$B$16)+(N46*'H2H Points'!$B$2)+(O46*'H2H Points'!$B$17)+(P46*'H2H Points'!$B$4)+(Q46*'H2H Points'!$B$5)+(R46*'H2H Points'!$B$6)+(S46*'H2H Points'!$B$7)+(T46*'H2H Points'!$B$3)+(U46*'H2H Points'!$B$11)+(V46*'H2H Points'!$B$12)+(W46*'H2H Points'!$B$8)+(X46*'H2H Points'!$B$9)+(Y46*'H2H Points'!$B$18)+(Z46*'H2H Points'!$B$10)+(AB46*'H2H Points'!$B$13)</f>
        <v>417</v>
      </c>
      <c r="C46" s="7">
        <f>ROUND(B46/IF(ISNA(VLOOKUP(A46,'2014 ESPN Draft Results'!$A$2:$D$2000,4,FALSE)),1,IF(VLOOKUP(A46,'2014 ESPN Draft Results'!$A$2:$D$2000,4,FALSE)&lt;1,1,VLOOKUP(A46,'2014 ESPN Draft Results'!$A$2:$D$2000,4,FALSE))),2)</f>
        <v>23.04</v>
      </c>
      <c r="D46" s="7">
        <f>ROUND(B46/IF(ISNA(VLOOKUP(A46,'2014 ESPN Draft Results'!$A$2:$D$2000,4,FALSE)),B46,IF(VLOOKUP(A46,'2014 ESPN Draft Results'!$A$2:$D$2000,4,FALSE)&lt;5,B46,VLOOKUP(A46,'2014 ESPN Draft Results'!$A$2:$D$2000,4,FALSE))),2)</f>
        <v>23.04</v>
      </c>
      <c r="E46" s="7">
        <f>ROUND(B46/IF(ISNA(VLOOKUP(A46,'2014 ESPN Draft Results'!$A$2:$D$2000,4,FALSE)),B46,IF(VLOOKUP(A46,'2014 ESPN Draft Results'!$A$2:$D$2000,4,FALSE)&lt;5,B46,CEILING(VLOOKUP(A46,'2014 ESPN Draft Results'!$A$2:$D$2000,4,FALSE),1))),2)</f>
        <v>21.95</v>
      </c>
      <c r="F46" s="7">
        <f>IF(I46&lt;2,0,E46)</f>
        <v>21.95</v>
      </c>
      <c r="G46" s="7">
        <f>ROUND(B46/IF(ISNA(VLOOKUP(A46,'2014 ESPN Draft Results'!$A$2:$D$2000,4,FALSE)),B46,IF(VLOOKUP(A46,'2014 ESPN Draft Results'!$A$2:$D$2000,4,FALSE)&lt;1,B46,CEILING(VLOOKUP(A46,'2014 ESPN Draft Results'!$A$2:$D$2000,4,FALSE),1))),2)</f>
        <v>21.95</v>
      </c>
      <c r="H46" s="7">
        <f>IF(I46&lt;2,0,G46)</f>
        <v>21.95</v>
      </c>
      <c r="I46" s="7">
        <f>B46/K46</f>
        <v>2.8367346938775508</v>
      </c>
      <c r="J46" s="16">
        <v>18.100000000000001</v>
      </c>
      <c r="K46" s="5">
        <v>147</v>
      </c>
      <c r="L46" s="5">
        <v>547</v>
      </c>
      <c r="M46" s="5">
        <f>L46+W46+Z46+AB46+AA46</f>
        <v>605</v>
      </c>
      <c r="N46" s="5">
        <v>72</v>
      </c>
      <c r="O46" s="5">
        <v>170</v>
      </c>
      <c r="P46" s="5">
        <v>118</v>
      </c>
      <c r="Q46" s="5">
        <v>28</v>
      </c>
      <c r="R46" s="5">
        <v>2</v>
      </c>
      <c r="S46" s="5">
        <v>22</v>
      </c>
      <c r="T46" s="5">
        <v>89</v>
      </c>
      <c r="U46" s="5">
        <v>0</v>
      </c>
      <c r="V46" s="5">
        <v>1</v>
      </c>
      <c r="W46" s="5">
        <v>47</v>
      </c>
      <c r="X46" s="5">
        <v>69</v>
      </c>
      <c r="Y46" s="5">
        <v>5</v>
      </c>
      <c r="Z46" s="5">
        <v>3</v>
      </c>
      <c r="AA46" s="5">
        <v>0</v>
      </c>
      <c r="AB46" s="5">
        <v>8</v>
      </c>
      <c r="AC46" s="4">
        <v>16</v>
      </c>
      <c r="AD46" s="6">
        <v>0.311</v>
      </c>
    </row>
    <row r="47" spans="1:30">
      <c r="A47" s="4" t="s">
        <v>161</v>
      </c>
      <c r="B47" s="7">
        <f>(M47*'H2H Points'!$B$16)+(N47*'H2H Points'!$B$2)+(O47*'H2H Points'!$B$17)+(P47*'H2H Points'!$B$4)+(Q47*'H2H Points'!$B$5)+(R47*'H2H Points'!$B$6)+(S47*'H2H Points'!$B$7)+(T47*'H2H Points'!$B$3)+(U47*'H2H Points'!$B$11)+(V47*'H2H Points'!$B$12)+(W47*'H2H Points'!$B$8)+(X47*'H2H Points'!$B$9)+(Y47*'H2H Points'!$B$18)+(Z47*'H2H Points'!$B$10)+(AB47*'H2H Points'!$B$13)</f>
        <v>148</v>
      </c>
      <c r="C47" s="7">
        <f>ROUND(B47/IF(ISNA(VLOOKUP(A47,'2014 ESPN Draft Results'!$A$2:$D$2000,4,FALSE)),1,IF(VLOOKUP(A47,'2014 ESPN Draft Results'!$A$2:$D$2000,4,FALSE)&lt;1,1,VLOOKUP(A47,'2014 ESPN Draft Results'!$A$2:$D$2000,4,FALSE))),2)</f>
        <v>22.09</v>
      </c>
      <c r="D47" s="7">
        <f>ROUND(B47/IF(ISNA(VLOOKUP(A47,'2014 ESPN Draft Results'!$A$2:$D$2000,4,FALSE)),B47,IF(VLOOKUP(A47,'2014 ESPN Draft Results'!$A$2:$D$2000,4,FALSE)&lt;5,B47,VLOOKUP(A47,'2014 ESPN Draft Results'!$A$2:$D$2000,4,FALSE))),2)</f>
        <v>22.09</v>
      </c>
      <c r="E47" s="7">
        <f>ROUND(B47/IF(ISNA(VLOOKUP(A47,'2014 ESPN Draft Results'!$A$2:$D$2000,4,FALSE)),B47,IF(VLOOKUP(A47,'2014 ESPN Draft Results'!$A$2:$D$2000,4,FALSE)&lt;5,B47,CEILING(VLOOKUP(A47,'2014 ESPN Draft Results'!$A$2:$D$2000,4,FALSE),1))),2)</f>
        <v>21.14</v>
      </c>
      <c r="F47" s="7">
        <f>IF(I47&lt;2,0,E47)</f>
        <v>21.14</v>
      </c>
      <c r="G47" s="7">
        <f>ROUND(B47/IF(ISNA(VLOOKUP(A47,'2014 ESPN Draft Results'!$A$2:$D$2000,4,FALSE)),B47,IF(VLOOKUP(A47,'2014 ESPN Draft Results'!$A$2:$D$2000,4,FALSE)&lt;1,B47,CEILING(VLOOKUP(A47,'2014 ESPN Draft Results'!$A$2:$D$2000,4,FALSE),1))),2)</f>
        <v>21.14</v>
      </c>
      <c r="H47" s="7">
        <f>IF(I47&lt;2,0,G47)</f>
        <v>21.14</v>
      </c>
      <c r="I47" s="7">
        <f>B47/K47</f>
        <v>2.1142857142857143</v>
      </c>
      <c r="J47" s="16">
        <v>6.7</v>
      </c>
      <c r="K47" s="5">
        <v>70</v>
      </c>
      <c r="L47" s="5">
        <v>259</v>
      </c>
      <c r="M47" s="5">
        <f>L47+W47+Z47+AB47+AA47</f>
        <v>282</v>
      </c>
      <c r="N47" s="5">
        <v>27</v>
      </c>
      <c r="O47" s="5">
        <v>64</v>
      </c>
      <c r="P47" s="5">
        <v>43</v>
      </c>
      <c r="Q47" s="5">
        <v>9</v>
      </c>
      <c r="R47" s="5">
        <v>0</v>
      </c>
      <c r="S47" s="5">
        <v>12</v>
      </c>
      <c r="T47" s="5">
        <v>38</v>
      </c>
      <c r="U47" s="5">
        <v>0</v>
      </c>
      <c r="V47" s="5">
        <v>0</v>
      </c>
      <c r="W47" s="5">
        <v>16</v>
      </c>
      <c r="X47" s="5">
        <v>49</v>
      </c>
      <c r="Y47" s="5">
        <v>0</v>
      </c>
      <c r="Z47" s="5">
        <v>5</v>
      </c>
      <c r="AA47" s="5">
        <v>0</v>
      </c>
      <c r="AB47" s="5">
        <v>2</v>
      </c>
      <c r="AC47" s="4">
        <v>0</v>
      </c>
      <c r="AD47" s="6">
        <v>0.247</v>
      </c>
    </row>
    <row r="48" spans="1:30">
      <c r="A48" s="4" t="s">
        <v>148</v>
      </c>
      <c r="B48" s="7">
        <f>(M48*'H2H Points'!$B$16)+(N48*'H2H Points'!$B$2)+(O48*'H2H Points'!$B$17)+(P48*'H2H Points'!$B$4)+(Q48*'H2H Points'!$B$5)+(R48*'H2H Points'!$B$6)+(S48*'H2H Points'!$B$7)+(T48*'H2H Points'!$B$3)+(U48*'H2H Points'!$B$11)+(V48*'H2H Points'!$B$12)+(W48*'H2H Points'!$B$8)+(X48*'H2H Points'!$B$9)+(Y48*'H2H Points'!$B$18)+(Z48*'H2H Points'!$B$10)+(AB48*'H2H Points'!$B$13)</f>
        <v>170</v>
      </c>
      <c r="C48" s="7">
        <f>ROUND(B48/IF(ISNA(VLOOKUP(A48,'2014 ESPN Draft Results'!$A$2:$D$2000,4,FALSE)),1,IF(VLOOKUP(A48,'2014 ESPN Draft Results'!$A$2:$D$2000,4,FALSE)&lt;1,1,VLOOKUP(A48,'2014 ESPN Draft Results'!$A$2:$D$2000,4,FALSE))),2)</f>
        <v>21.79</v>
      </c>
      <c r="D48" s="7">
        <f>ROUND(B48/IF(ISNA(VLOOKUP(A48,'2014 ESPN Draft Results'!$A$2:$D$2000,4,FALSE)),B48,IF(VLOOKUP(A48,'2014 ESPN Draft Results'!$A$2:$D$2000,4,FALSE)&lt;5,B48,VLOOKUP(A48,'2014 ESPN Draft Results'!$A$2:$D$2000,4,FALSE))),2)</f>
        <v>21.79</v>
      </c>
      <c r="E48" s="7">
        <f>ROUND(B48/IF(ISNA(VLOOKUP(A48,'2014 ESPN Draft Results'!$A$2:$D$2000,4,FALSE)),B48,IF(VLOOKUP(A48,'2014 ESPN Draft Results'!$A$2:$D$2000,4,FALSE)&lt;5,B48,CEILING(VLOOKUP(A48,'2014 ESPN Draft Results'!$A$2:$D$2000,4,FALSE),1))),2)</f>
        <v>21.25</v>
      </c>
      <c r="F48" s="7">
        <f>IF(I48&lt;2,0,E48)</f>
        <v>21.25</v>
      </c>
      <c r="G48" s="7">
        <f>ROUND(B48/IF(ISNA(VLOOKUP(A48,'2014 ESPN Draft Results'!$A$2:$D$2000,4,FALSE)),B48,IF(VLOOKUP(A48,'2014 ESPN Draft Results'!$A$2:$D$2000,4,FALSE)&lt;1,B48,CEILING(VLOOKUP(A48,'2014 ESPN Draft Results'!$A$2:$D$2000,4,FALSE),1))),2)</f>
        <v>21.25</v>
      </c>
      <c r="H48" s="7">
        <f>IF(I48&lt;2,0,G48)</f>
        <v>21.25</v>
      </c>
      <c r="I48" s="7">
        <f>B48/K48</f>
        <v>2.0731707317073171</v>
      </c>
      <c r="J48" s="16">
        <v>7.8</v>
      </c>
      <c r="K48" s="5">
        <v>82</v>
      </c>
      <c r="L48" s="5">
        <v>327</v>
      </c>
      <c r="M48" s="5">
        <f>L48+W48+Z48+AB48+AA48</f>
        <v>354</v>
      </c>
      <c r="N48" s="5">
        <v>38</v>
      </c>
      <c r="O48" s="5">
        <v>91</v>
      </c>
      <c r="P48" s="5">
        <v>65</v>
      </c>
      <c r="Q48" s="5">
        <v>14</v>
      </c>
      <c r="R48" s="5">
        <v>0</v>
      </c>
      <c r="S48" s="5">
        <v>12</v>
      </c>
      <c r="T48" s="5">
        <v>32</v>
      </c>
      <c r="U48" s="5">
        <v>2</v>
      </c>
      <c r="V48" s="5">
        <v>0</v>
      </c>
      <c r="W48" s="5">
        <v>20</v>
      </c>
      <c r="X48" s="5">
        <v>68</v>
      </c>
      <c r="Y48" s="5">
        <v>2</v>
      </c>
      <c r="Z48" s="5">
        <v>3</v>
      </c>
      <c r="AA48" s="5">
        <v>2</v>
      </c>
      <c r="AB48" s="5">
        <v>2</v>
      </c>
      <c r="AC48" s="4">
        <v>13</v>
      </c>
      <c r="AD48" s="6">
        <v>0.27800000000000002</v>
      </c>
    </row>
    <row r="49" spans="1:30">
      <c r="A49" s="4" t="s">
        <v>108</v>
      </c>
      <c r="B49" s="7">
        <f>(M49*'H2H Points'!$B$16)+(N49*'H2H Points'!$B$2)+(O49*'H2H Points'!$B$17)+(P49*'H2H Points'!$B$4)+(Q49*'H2H Points'!$B$5)+(R49*'H2H Points'!$B$6)+(S49*'H2H Points'!$B$7)+(T49*'H2H Points'!$B$3)+(U49*'H2H Points'!$B$11)+(V49*'H2H Points'!$B$12)+(W49*'H2H Points'!$B$8)+(X49*'H2H Points'!$B$9)+(Y49*'H2H Points'!$B$18)+(Z49*'H2H Points'!$B$10)+(AB49*'H2H Points'!$B$13)</f>
        <v>291</v>
      </c>
      <c r="C49" s="7">
        <f>ROUND(B49/IF(ISNA(VLOOKUP(A49,'2014 ESPN Draft Results'!$A$2:$D$2000,4,FALSE)),1,IF(VLOOKUP(A49,'2014 ESPN Draft Results'!$A$2:$D$2000,4,FALSE)&lt;1,1,VLOOKUP(A49,'2014 ESPN Draft Results'!$A$2:$D$2000,4,FALSE))),2)</f>
        <v>21.56</v>
      </c>
      <c r="D49" s="7">
        <f>ROUND(B49/IF(ISNA(VLOOKUP(A49,'2014 ESPN Draft Results'!$A$2:$D$2000,4,FALSE)),B49,IF(VLOOKUP(A49,'2014 ESPN Draft Results'!$A$2:$D$2000,4,FALSE)&lt;5,B49,VLOOKUP(A49,'2014 ESPN Draft Results'!$A$2:$D$2000,4,FALSE))),2)</f>
        <v>21.56</v>
      </c>
      <c r="E49" s="7">
        <f>ROUND(B49/IF(ISNA(VLOOKUP(A49,'2014 ESPN Draft Results'!$A$2:$D$2000,4,FALSE)),B49,IF(VLOOKUP(A49,'2014 ESPN Draft Results'!$A$2:$D$2000,4,FALSE)&lt;5,B49,CEILING(VLOOKUP(A49,'2014 ESPN Draft Results'!$A$2:$D$2000,4,FALSE),1))),2)</f>
        <v>20.79</v>
      </c>
      <c r="F49" s="7">
        <f>IF(I49&lt;2,0,E49)</f>
        <v>20.79</v>
      </c>
      <c r="G49" s="7">
        <f>ROUND(B49/IF(ISNA(VLOOKUP(A49,'2014 ESPN Draft Results'!$A$2:$D$2000,4,FALSE)),B49,IF(VLOOKUP(A49,'2014 ESPN Draft Results'!$A$2:$D$2000,4,FALSE)&lt;1,B49,CEILING(VLOOKUP(A49,'2014 ESPN Draft Results'!$A$2:$D$2000,4,FALSE),1))),2)</f>
        <v>20.79</v>
      </c>
      <c r="H49" s="7">
        <f>IF(I49&lt;2,0,G49)</f>
        <v>20.79</v>
      </c>
      <c r="I49" s="7">
        <f>B49/K49</f>
        <v>2.1555555555555554</v>
      </c>
      <c r="J49" s="16">
        <v>13.5</v>
      </c>
      <c r="K49" s="5">
        <v>135</v>
      </c>
      <c r="L49" s="5">
        <v>495</v>
      </c>
      <c r="M49" s="5">
        <f>L49+W49+Z49+AB49+AA49</f>
        <v>545</v>
      </c>
      <c r="N49" s="5">
        <v>73</v>
      </c>
      <c r="O49" s="5">
        <v>144</v>
      </c>
      <c r="P49" s="5">
        <v>96</v>
      </c>
      <c r="Q49" s="5">
        <v>29</v>
      </c>
      <c r="R49" s="5">
        <v>6</v>
      </c>
      <c r="S49" s="5">
        <v>13</v>
      </c>
      <c r="T49" s="5">
        <v>56</v>
      </c>
      <c r="U49" s="5">
        <v>30</v>
      </c>
      <c r="V49" s="5">
        <v>11</v>
      </c>
      <c r="W49" s="5">
        <v>33</v>
      </c>
      <c r="X49" s="5">
        <v>131</v>
      </c>
      <c r="Y49" s="5">
        <v>0</v>
      </c>
      <c r="Z49" s="5">
        <v>17</v>
      </c>
      <c r="AA49" s="5">
        <v>0</v>
      </c>
      <c r="AB49" s="5">
        <v>0</v>
      </c>
      <c r="AC49" s="4">
        <v>5</v>
      </c>
      <c r="AD49" s="6">
        <v>0.29099999999999998</v>
      </c>
    </row>
    <row r="50" spans="1:30">
      <c r="A50" s="4" t="s">
        <v>82</v>
      </c>
      <c r="B50" s="7">
        <f>(M50*'H2H Points'!$B$16)+(N50*'H2H Points'!$B$2)+(O50*'H2H Points'!$B$17)+(P50*'H2H Points'!$B$4)+(Q50*'H2H Points'!$B$5)+(R50*'H2H Points'!$B$6)+(S50*'H2H Points'!$B$7)+(T50*'H2H Points'!$B$3)+(U50*'H2H Points'!$B$11)+(V50*'H2H Points'!$B$12)+(W50*'H2H Points'!$B$8)+(X50*'H2H Points'!$B$9)+(Y50*'H2H Points'!$B$18)+(Z50*'H2H Points'!$B$10)+(AB50*'H2H Points'!$B$13)</f>
        <v>364</v>
      </c>
      <c r="C50" s="7">
        <f>ROUND(B50/IF(ISNA(VLOOKUP(A50,'2014 ESPN Draft Results'!$A$2:$D$2000,4,FALSE)),1,IF(VLOOKUP(A50,'2014 ESPN Draft Results'!$A$2:$D$2000,4,FALSE)&lt;1,1,VLOOKUP(A50,'2014 ESPN Draft Results'!$A$2:$D$2000,4,FALSE))),2)</f>
        <v>20.8</v>
      </c>
      <c r="D50" s="7">
        <f>ROUND(B50/IF(ISNA(VLOOKUP(A50,'2014 ESPN Draft Results'!$A$2:$D$2000,4,FALSE)),B50,IF(VLOOKUP(A50,'2014 ESPN Draft Results'!$A$2:$D$2000,4,FALSE)&lt;5,B50,VLOOKUP(A50,'2014 ESPN Draft Results'!$A$2:$D$2000,4,FALSE))),2)</f>
        <v>20.8</v>
      </c>
      <c r="E50" s="7">
        <f>ROUND(B50/IF(ISNA(VLOOKUP(A50,'2014 ESPN Draft Results'!$A$2:$D$2000,4,FALSE)),B50,IF(VLOOKUP(A50,'2014 ESPN Draft Results'!$A$2:$D$2000,4,FALSE)&lt;5,B50,CEILING(VLOOKUP(A50,'2014 ESPN Draft Results'!$A$2:$D$2000,4,FALSE),1))),2)</f>
        <v>20.22</v>
      </c>
      <c r="F50" s="7">
        <f>IF(I50&lt;2,0,E50)</f>
        <v>20.22</v>
      </c>
      <c r="G50" s="7">
        <f>ROUND(B50/IF(ISNA(VLOOKUP(A50,'2014 ESPN Draft Results'!$A$2:$D$2000,4,FALSE)),B50,IF(VLOOKUP(A50,'2014 ESPN Draft Results'!$A$2:$D$2000,4,FALSE)&lt;1,B50,CEILING(VLOOKUP(A50,'2014 ESPN Draft Results'!$A$2:$D$2000,4,FALSE),1))),2)</f>
        <v>20.22</v>
      </c>
      <c r="H50" s="7">
        <f>IF(I50&lt;2,0,G50)</f>
        <v>20.22</v>
      </c>
      <c r="I50" s="7">
        <f>B50/K50</f>
        <v>2.3636363636363638</v>
      </c>
      <c r="J50" s="16">
        <v>17.5</v>
      </c>
      <c r="K50" s="5">
        <v>154</v>
      </c>
      <c r="L50" s="5">
        <v>566</v>
      </c>
      <c r="M50" s="5">
        <f>L50+W50+Z50+AB50+AA50</f>
        <v>640</v>
      </c>
      <c r="N50" s="5">
        <v>77</v>
      </c>
      <c r="O50" s="5">
        <v>153</v>
      </c>
      <c r="P50" s="5">
        <v>88</v>
      </c>
      <c r="Q50" s="5">
        <v>34</v>
      </c>
      <c r="R50" s="5">
        <v>2</v>
      </c>
      <c r="S50" s="5">
        <v>29</v>
      </c>
      <c r="T50" s="5">
        <v>102</v>
      </c>
      <c r="U50" s="5">
        <v>8</v>
      </c>
      <c r="V50" s="5">
        <v>4</v>
      </c>
      <c r="W50" s="5">
        <v>60</v>
      </c>
      <c r="X50" s="5">
        <v>171</v>
      </c>
      <c r="Y50" s="5">
        <v>1</v>
      </c>
      <c r="Z50" s="5">
        <v>6</v>
      </c>
      <c r="AA50" s="5">
        <v>0</v>
      </c>
      <c r="AB50" s="5">
        <v>8</v>
      </c>
      <c r="AC50" s="4">
        <v>10</v>
      </c>
      <c r="AD50" s="6">
        <v>0.27</v>
      </c>
    </row>
    <row r="51" spans="1:30">
      <c r="A51" s="4" t="s">
        <v>74</v>
      </c>
      <c r="B51" s="7">
        <f>(M51*'H2H Points'!$B$16)+(N51*'H2H Points'!$B$2)+(O51*'H2H Points'!$B$17)+(P51*'H2H Points'!$B$4)+(Q51*'H2H Points'!$B$5)+(R51*'H2H Points'!$B$6)+(S51*'H2H Points'!$B$7)+(T51*'H2H Points'!$B$3)+(U51*'H2H Points'!$B$11)+(V51*'H2H Points'!$B$12)+(W51*'H2H Points'!$B$8)+(X51*'H2H Points'!$B$9)+(Y51*'H2H Points'!$B$18)+(Z51*'H2H Points'!$B$10)+(AB51*'H2H Points'!$B$13)</f>
        <v>386</v>
      </c>
      <c r="C51" s="7">
        <f>ROUND(B51/IF(ISNA(VLOOKUP(A51,'2014 ESPN Draft Results'!$A$2:$D$2000,4,FALSE)),1,IF(VLOOKUP(A51,'2014 ESPN Draft Results'!$A$2:$D$2000,4,FALSE)&lt;1,1,VLOOKUP(A51,'2014 ESPN Draft Results'!$A$2:$D$2000,4,FALSE))),2)</f>
        <v>20.64</v>
      </c>
      <c r="D51" s="7">
        <f>ROUND(B51/IF(ISNA(VLOOKUP(A51,'2014 ESPN Draft Results'!$A$2:$D$2000,4,FALSE)),B51,IF(VLOOKUP(A51,'2014 ESPN Draft Results'!$A$2:$D$2000,4,FALSE)&lt;5,B51,VLOOKUP(A51,'2014 ESPN Draft Results'!$A$2:$D$2000,4,FALSE))),2)</f>
        <v>20.64</v>
      </c>
      <c r="E51" s="7">
        <f>ROUND(B51/IF(ISNA(VLOOKUP(A51,'2014 ESPN Draft Results'!$A$2:$D$2000,4,FALSE)),B51,IF(VLOOKUP(A51,'2014 ESPN Draft Results'!$A$2:$D$2000,4,FALSE)&lt;5,B51,CEILING(VLOOKUP(A51,'2014 ESPN Draft Results'!$A$2:$D$2000,4,FALSE),1))),2)</f>
        <v>20.32</v>
      </c>
      <c r="F51" s="7">
        <f>IF(I51&lt;2,0,E51)</f>
        <v>20.32</v>
      </c>
      <c r="G51" s="7">
        <f>ROUND(B51/IF(ISNA(VLOOKUP(A51,'2014 ESPN Draft Results'!$A$2:$D$2000,4,FALSE)),B51,IF(VLOOKUP(A51,'2014 ESPN Draft Results'!$A$2:$D$2000,4,FALSE)&lt;1,B51,CEILING(VLOOKUP(A51,'2014 ESPN Draft Results'!$A$2:$D$2000,4,FALSE),1))),2)</f>
        <v>20.32</v>
      </c>
      <c r="H51" s="7">
        <f>IF(I51&lt;2,0,G51)</f>
        <v>20.32</v>
      </c>
      <c r="I51" s="7">
        <f>B51/K51</f>
        <v>2.6993006993006992</v>
      </c>
      <c r="J51" s="16">
        <v>18.7</v>
      </c>
      <c r="K51" s="5">
        <v>143</v>
      </c>
      <c r="L51" s="5">
        <v>610</v>
      </c>
      <c r="M51" s="5">
        <f>L51+W51+Z51+AB51+AA51</f>
        <v>655</v>
      </c>
      <c r="N51" s="5">
        <v>94</v>
      </c>
      <c r="O51" s="5">
        <v>175</v>
      </c>
      <c r="P51" s="5">
        <v>129</v>
      </c>
      <c r="Q51" s="5">
        <v>33</v>
      </c>
      <c r="R51" s="5">
        <v>4</v>
      </c>
      <c r="S51" s="5">
        <v>9</v>
      </c>
      <c r="T51" s="5">
        <v>51</v>
      </c>
      <c r="U51" s="5">
        <v>30</v>
      </c>
      <c r="V51" s="5">
        <v>2</v>
      </c>
      <c r="W51" s="5">
        <v>38</v>
      </c>
      <c r="X51" s="5">
        <v>73</v>
      </c>
      <c r="Y51" s="5">
        <v>1</v>
      </c>
      <c r="Z51" s="5">
        <v>1</v>
      </c>
      <c r="AA51" s="5">
        <v>2</v>
      </c>
      <c r="AB51" s="5">
        <v>4</v>
      </c>
      <c r="AC51" s="4">
        <v>4</v>
      </c>
      <c r="AD51" s="6">
        <v>0.28699999999999998</v>
      </c>
    </row>
    <row r="52" spans="1:30">
      <c r="A52" s="4" t="s">
        <v>72</v>
      </c>
      <c r="B52" s="7">
        <f>(M52*'H2H Points'!$B$16)+(N52*'H2H Points'!$B$2)+(O52*'H2H Points'!$B$17)+(P52*'H2H Points'!$B$4)+(Q52*'H2H Points'!$B$5)+(R52*'H2H Points'!$B$6)+(S52*'H2H Points'!$B$7)+(T52*'H2H Points'!$B$3)+(U52*'H2H Points'!$B$11)+(V52*'H2H Points'!$B$12)+(W52*'H2H Points'!$B$8)+(X52*'H2H Points'!$B$9)+(Y52*'H2H Points'!$B$18)+(Z52*'H2H Points'!$B$10)+(AB52*'H2H Points'!$B$13)</f>
        <v>434</v>
      </c>
      <c r="C52" s="7">
        <f>ROUND(B52/IF(ISNA(VLOOKUP(A52,'2014 ESPN Draft Results'!$A$2:$D$2000,4,FALSE)),1,IF(VLOOKUP(A52,'2014 ESPN Draft Results'!$A$2:$D$2000,4,FALSE)&lt;1,1,VLOOKUP(A52,'2014 ESPN Draft Results'!$A$2:$D$2000,4,FALSE))),2)</f>
        <v>19.91</v>
      </c>
      <c r="D52" s="7">
        <f>ROUND(B52/IF(ISNA(VLOOKUP(A52,'2014 ESPN Draft Results'!$A$2:$D$2000,4,FALSE)),B52,IF(VLOOKUP(A52,'2014 ESPN Draft Results'!$A$2:$D$2000,4,FALSE)&lt;5,B52,VLOOKUP(A52,'2014 ESPN Draft Results'!$A$2:$D$2000,4,FALSE))),2)</f>
        <v>19.91</v>
      </c>
      <c r="E52" s="7">
        <f>ROUND(B52/IF(ISNA(VLOOKUP(A52,'2014 ESPN Draft Results'!$A$2:$D$2000,4,FALSE)),B52,IF(VLOOKUP(A52,'2014 ESPN Draft Results'!$A$2:$D$2000,4,FALSE)&lt;5,B52,CEILING(VLOOKUP(A52,'2014 ESPN Draft Results'!$A$2:$D$2000,4,FALSE),1))),2)</f>
        <v>19.73</v>
      </c>
      <c r="F52" s="7">
        <f>IF(I52&lt;2,0,E52)</f>
        <v>19.73</v>
      </c>
      <c r="G52" s="7">
        <f>ROUND(B52/IF(ISNA(VLOOKUP(A52,'2014 ESPN Draft Results'!$A$2:$D$2000,4,FALSE)),B52,IF(VLOOKUP(A52,'2014 ESPN Draft Results'!$A$2:$D$2000,4,FALSE)&lt;1,B52,CEILING(VLOOKUP(A52,'2014 ESPN Draft Results'!$A$2:$D$2000,4,FALSE),1))),2)</f>
        <v>19.73</v>
      </c>
      <c r="H52" s="7">
        <f>IF(I52&lt;2,0,G52)</f>
        <v>19.73</v>
      </c>
      <c r="I52" s="7">
        <f>B52/K52</f>
        <v>2.9931034482758623</v>
      </c>
      <c r="J52" s="16">
        <v>21.8</v>
      </c>
      <c r="K52" s="5">
        <v>145</v>
      </c>
      <c r="L52" s="5">
        <v>539</v>
      </c>
      <c r="M52" s="5">
        <f>L52+W52+Z52+AB52+AA52</f>
        <v>638</v>
      </c>
      <c r="N52" s="5">
        <v>89</v>
      </c>
      <c r="O52" s="5">
        <v>155</v>
      </c>
      <c r="P52" s="5">
        <v>86</v>
      </c>
      <c r="Q52" s="5">
        <v>31</v>
      </c>
      <c r="R52" s="5">
        <v>1</v>
      </c>
      <c r="S52" s="5">
        <v>37</v>
      </c>
      <c r="T52" s="5">
        <v>105</v>
      </c>
      <c r="U52" s="5">
        <v>13</v>
      </c>
      <c r="V52" s="5">
        <v>1</v>
      </c>
      <c r="W52" s="5">
        <v>94</v>
      </c>
      <c r="X52" s="5">
        <v>170</v>
      </c>
      <c r="Y52" s="5">
        <v>24</v>
      </c>
      <c r="Z52" s="5">
        <v>3</v>
      </c>
      <c r="AA52" s="5">
        <v>0</v>
      </c>
      <c r="AB52" s="5">
        <v>2</v>
      </c>
      <c r="AC52" s="4">
        <v>16</v>
      </c>
      <c r="AD52" s="6">
        <v>0.28799999999999998</v>
      </c>
    </row>
    <row r="53" spans="1:30">
      <c r="A53" s="4" t="s">
        <v>88</v>
      </c>
      <c r="B53" s="7">
        <f>(M53*'H2H Points'!$B$16)+(N53*'H2H Points'!$B$2)+(O53*'H2H Points'!$B$17)+(P53*'H2H Points'!$B$4)+(Q53*'H2H Points'!$B$5)+(R53*'H2H Points'!$B$6)+(S53*'H2H Points'!$B$7)+(T53*'H2H Points'!$B$3)+(U53*'H2H Points'!$B$11)+(V53*'H2H Points'!$B$12)+(W53*'H2H Points'!$B$8)+(X53*'H2H Points'!$B$9)+(Y53*'H2H Points'!$B$18)+(Z53*'H2H Points'!$B$10)+(AB53*'H2H Points'!$B$13)</f>
        <v>291</v>
      </c>
      <c r="C53" s="7">
        <f>ROUND(B53/IF(ISNA(VLOOKUP(A53,'2014 ESPN Draft Results'!$A$2:$D$2000,4,FALSE)),1,IF(VLOOKUP(A53,'2014 ESPN Draft Results'!$A$2:$D$2000,4,FALSE)&lt;1,1,VLOOKUP(A53,'2014 ESPN Draft Results'!$A$2:$D$2000,4,FALSE))),2)</f>
        <v>19.02</v>
      </c>
      <c r="D53" s="7">
        <f>ROUND(B53/IF(ISNA(VLOOKUP(A53,'2014 ESPN Draft Results'!$A$2:$D$2000,4,FALSE)),B53,IF(VLOOKUP(A53,'2014 ESPN Draft Results'!$A$2:$D$2000,4,FALSE)&lt;5,B53,VLOOKUP(A53,'2014 ESPN Draft Results'!$A$2:$D$2000,4,FALSE))),2)</f>
        <v>19.02</v>
      </c>
      <c r="E53" s="7">
        <f>ROUND(B53/IF(ISNA(VLOOKUP(A53,'2014 ESPN Draft Results'!$A$2:$D$2000,4,FALSE)),B53,IF(VLOOKUP(A53,'2014 ESPN Draft Results'!$A$2:$D$2000,4,FALSE)&lt;5,B53,CEILING(VLOOKUP(A53,'2014 ESPN Draft Results'!$A$2:$D$2000,4,FALSE),1))),2)</f>
        <v>18.190000000000001</v>
      </c>
      <c r="F53" s="7">
        <f>IF(I53&lt;2,0,E53)</f>
        <v>0</v>
      </c>
      <c r="G53" s="7">
        <f>ROUND(B53/IF(ISNA(VLOOKUP(A53,'2014 ESPN Draft Results'!$A$2:$D$2000,4,FALSE)),B53,IF(VLOOKUP(A53,'2014 ESPN Draft Results'!$A$2:$D$2000,4,FALSE)&lt;1,B53,CEILING(VLOOKUP(A53,'2014 ESPN Draft Results'!$A$2:$D$2000,4,FALSE),1))),2)</f>
        <v>18.190000000000001</v>
      </c>
      <c r="H53" s="7">
        <f>IF(I53&lt;2,0,G53)</f>
        <v>0</v>
      </c>
      <c r="I53" s="7">
        <f>B53/K53</f>
        <v>1.8535031847133758</v>
      </c>
      <c r="J53" s="16">
        <v>15.3</v>
      </c>
      <c r="K53" s="5">
        <v>157</v>
      </c>
      <c r="L53" s="5">
        <v>619</v>
      </c>
      <c r="M53" s="5">
        <f>L53+W53+Z53+AB53+AA53</f>
        <v>684</v>
      </c>
      <c r="N53" s="5">
        <v>72</v>
      </c>
      <c r="O53" s="5">
        <v>163</v>
      </c>
      <c r="P53" s="5">
        <v>125</v>
      </c>
      <c r="Q53" s="5">
        <v>35</v>
      </c>
      <c r="R53" s="5">
        <v>1</v>
      </c>
      <c r="S53" s="5">
        <v>2</v>
      </c>
      <c r="T53" s="5">
        <v>41</v>
      </c>
      <c r="U53" s="5">
        <v>27</v>
      </c>
      <c r="V53" s="5">
        <v>15</v>
      </c>
      <c r="W53" s="5">
        <v>46</v>
      </c>
      <c r="X53" s="5">
        <v>96</v>
      </c>
      <c r="Y53" s="5">
        <v>0</v>
      </c>
      <c r="Z53" s="5">
        <v>3</v>
      </c>
      <c r="AA53" s="5">
        <v>9</v>
      </c>
      <c r="AB53" s="5">
        <v>7</v>
      </c>
      <c r="AC53" s="4">
        <v>21</v>
      </c>
      <c r="AD53" s="6">
        <v>0.26300000000000001</v>
      </c>
    </row>
    <row r="54" spans="1:30">
      <c r="A54" s="4" t="s">
        <v>126</v>
      </c>
      <c r="B54" s="7">
        <f>(M54*'H2H Points'!$B$16)+(N54*'H2H Points'!$B$2)+(O54*'H2H Points'!$B$17)+(P54*'H2H Points'!$B$4)+(Q54*'H2H Points'!$B$5)+(R54*'H2H Points'!$B$6)+(S54*'H2H Points'!$B$7)+(T54*'H2H Points'!$B$3)+(U54*'H2H Points'!$B$11)+(V54*'H2H Points'!$B$12)+(W54*'H2H Points'!$B$8)+(X54*'H2H Points'!$B$9)+(Y54*'H2H Points'!$B$18)+(Z54*'H2H Points'!$B$10)+(AB54*'H2H Points'!$B$13)</f>
        <v>202</v>
      </c>
      <c r="C54" s="7">
        <f>ROUND(B54/IF(ISNA(VLOOKUP(A54,'2014 ESPN Draft Results'!$A$2:$D$2000,4,FALSE)),1,IF(VLOOKUP(A54,'2014 ESPN Draft Results'!$A$2:$D$2000,4,FALSE)&lt;1,1,VLOOKUP(A54,'2014 ESPN Draft Results'!$A$2:$D$2000,4,FALSE))),2)</f>
        <v>18.88</v>
      </c>
      <c r="D54" s="7">
        <f>ROUND(B54/IF(ISNA(VLOOKUP(A54,'2014 ESPN Draft Results'!$A$2:$D$2000,4,FALSE)),B54,IF(VLOOKUP(A54,'2014 ESPN Draft Results'!$A$2:$D$2000,4,FALSE)&lt;5,B54,VLOOKUP(A54,'2014 ESPN Draft Results'!$A$2:$D$2000,4,FALSE))),2)</f>
        <v>18.88</v>
      </c>
      <c r="E54" s="7">
        <f>ROUND(B54/IF(ISNA(VLOOKUP(A54,'2014 ESPN Draft Results'!$A$2:$D$2000,4,FALSE)),B54,IF(VLOOKUP(A54,'2014 ESPN Draft Results'!$A$2:$D$2000,4,FALSE)&lt;5,B54,CEILING(VLOOKUP(A54,'2014 ESPN Draft Results'!$A$2:$D$2000,4,FALSE),1))),2)</f>
        <v>18.36</v>
      </c>
      <c r="F54" s="7">
        <f>IF(I54&lt;2,0,E54)</f>
        <v>0</v>
      </c>
      <c r="G54" s="7">
        <f>ROUND(B54/IF(ISNA(VLOOKUP(A54,'2014 ESPN Draft Results'!$A$2:$D$2000,4,FALSE)),B54,IF(VLOOKUP(A54,'2014 ESPN Draft Results'!$A$2:$D$2000,4,FALSE)&lt;1,B54,CEILING(VLOOKUP(A54,'2014 ESPN Draft Results'!$A$2:$D$2000,4,FALSE),1))),2)</f>
        <v>18.36</v>
      </c>
      <c r="H54" s="7">
        <f>IF(I54&lt;2,0,G54)</f>
        <v>0</v>
      </c>
      <c r="I54" s="7">
        <f>B54/K54</f>
        <v>1.6557377049180328</v>
      </c>
      <c r="J54" s="16">
        <v>10.7</v>
      </c>
      <c r="K54" s="5">
        <v>122</v>
      </c>
      <c r="L54" s="5">
        <v>398</v>
      </c>
      <c r="M54" s="5">
        <f>L54+W54+Z54+AB54+AA54</f>
        <v>445</v>
      </c>
      <c r="N54" s="5">
        <v>46</v>
      </c>
      <c r="O54" s="5">
        <v>92</v>
      </c>
      <c r="P54" s="5">
        <v>60</v>
      </c>
      <c r="Q54" s="5">
        <v>13</v>
      </c>
      <c r="R54" s="5">
        <v>1</v>
      </c>
      <c r="S54" s="5">
        <v>18</v>
      </c>
      <c r="T54" s="5">
        <v>56</v>
      </c>
      <c r="U54" s="5">
        <v>8</v>
      </c>
      <c r="V54" s="5">
        <v>3</v>
      </c>
      <c r="W54" s="5">
        <v>45</v>
      </c>
      <c r="X54" s="5">
        <v>113</v>
      </c>
      <c r="Y54" s="5">
        <v>6</v>
      </c>
      <c r="Z54" s="5">
        <v>2</v>
      </c>
      <c r="AA54" s="5">
        <v>0</v>
      </c>
      <c r="AB54" s="5">
        <v>0</v>
      </c>
      <c r="AC54" s="4">
        <v>12</v>
      </c>
      <c r="AD54" s="6">
        <v>0.23100000000000001</v>
      </c>
    </row>
    <row r="55" spans="1:30">
      <c r="A55" s="4" t="s">
        <v>69</v>
      </c>
      <c r="B55" s="7">
        <f>(M55*'H2H Points'!$B$16)+(N55*'H2H Points'!$B$2)+(O55*'H2H Points'!$B$17)+(P55*'H2H Points'!$B$4)+(Q55*'H2H Points'!$B$5)+(R55*'H2H Points'!$B$6)+(S55*'H2H Points'!$B$7)+(T55*'H2H Points'!$B$3)+(U55*'H2H Points'!$B$11)+(V55*'H2H Points'!$B$12)+(W55*'H2H Points'!$B$8)+(X55*'H2H Points'!$B$9)+(Y55*'H2H Points'!$B$18)+(Z55*'H2H Points'!$B$10)+(AB55*'H2H Points'!$B$13)</f>
        <v>406</v>
      </c>
      <c r="C55" s="7">
        <f>ROUND(B55/IF(ISNA(VLOOKUP(A55,'2014 ESPN Draft Results'!$A$2:$D$2000,4,FALSE)),1,IF(VLOOKUP(A55,'2014 ESPN Draft Results'!$A$2:$D$2000,4,FALSE)&lt;1,1,VLOOKUP(A55,'2014 ESPN Draft Results'!$A$2:$D$2000,4,FALSE))),2)</f>
        <v>18.8</v>
      </c>
      <c r="D55" s="7">
        <f>ROUND(B55/IF(ISNA(VLOOKUP(A55,'2014 ESPN Draft Results'!$A$2:$D$2000,4,FALSE)),B55,IF(VLOOKUP(A55,'2014 ESPN Draft Results'!$A$2:$D$2000,4,FALSE)&lt;5,B55,VLOOKUP(A55,'2014 ESPN Draft Results'!$A$2:$D$2000,4,FALSE))),2)</f>
        <v>18.8</v>
      </c>
      <c r="E55" s="7">
        <f>ROUND(B55/IF(ISNA(VLOOKUP(A55,'2014 ESPN Draft Results'!$A$2:$D$2000,4,FALSE)),B55,IF(VLOOKUP(A55,'2014 ESPN Draft Results'!$A$2:$D$2000,4,FALSE)&lt;5,B55,CEILING(VLOOKUP(A55,'2014 ESPN Draft Results'!$A$2:$D$2000,4,FALSE),1))),2)</f>
        <v>18.45</v>
      </c>
      <c r="F55" s="7">
        <f>IF(I55&lt;2,0,E55)</f>
        <v>18.45</v>
      </c>
      <c r="G55" s="7">
        <f>ROUND(B55/IF(ISNA(VLOOKUP(A55,'2014 ESPN Draft Results'!$A$2:$D$2000,4,FALSE)),B55,IF(VLOOKUP(A55,'2014 ESPN Draft Results'!$A$2:$D$2000,4,FALSE)&lt;1,B55,CEILING(VLOOKUP(A55,'2014 ESPN Draft Results'!$A$2:$D$2000,4,FALSE),1))),2)</f>
        <v>18.45</v>
      </c>
      <c r="H55" s="7">
        <f>IF(I55&lt;2,0,G55)</f>
        <v>18.45</v>
      </c>
      <c r="I55" s="7">
        <f>B55/K55</f>
        <v>2.5061728395061729</v>
      </c>
      <c r="J55" s="16">
        <v>21.6</v>
      </c>
      <c r="K55" s="5">
        <v>162</v>
      </c>
      <c r="L55" s="5">
        <v>607</v>
      </c>
      <c r="M55" s="5">
        <f>L55+W55+Z55+AB55+AA55</f>
        <v>708</v>
      </c>
      <c r="N55" s="5">
        <v>93</v>
      </c>
      <c r="O55" s="5">
        <v>175</v>
      </c>
      <c r="P55" s="5">
        <v>110</v>
      </c>
      <c r="Q55" s="5">
        <v>43</v>
      </c>
      <c r="R55" s="5">
        <v>4</v>
      </c>
      <c r="S55" s="5">
        <v>18</v>
      </c>
      <c r="T55" s="5">
        <v>78</v>
      </c>
      <c r="U55" s="5">
        <v>3</v>
      </c>
      <c r="V55" s="5">
        <v>4</v>
      </c>
      <c r="W55" s="5">
        <v>90</v>
      </c>
      <c r="X55" s="5">
        <v>145</v>
      </c>
      <c r="Y55" s="5">
        <v>4</v>
      </c>
      <c r="Z55" s="5">
        <v>8</v>
      </c>
      <c r="AA55" s="5">
        <v>0</v>
      </c>
      <c r="AB55" s="5">
        <v>3</v>
      </c>
      <c r="AC55" s="4">
        <v>18</v>
      </c>
      <c r="AD55" s="6">
        <v>0.28799999999999998</v>
      </c>
    </row>
    <row r="56" spans="1:30">
      <c r="A56" s="4" t="s">
        <v>121</v>
      </c>
      <c r="B56" s="7">
        <f>(M56*'H2H Points'!$B$16)+(N56*'H2H Points'!$B$2)+(O56*'H2H Points'!$B$17)+(P56*'H2H Points'!$B$4)+(Q56*'H2H Points'!$B$5)+(R56*'H2H Points'!$B$6)+(S56*'H2H Points'!$B$7)+(T56*'H2H Points'!$B$3)+(U56*'H2H Points'!$B$11)+(V56*'H2H Points'!$B$12)+(W56*'H2H Points'!$B$8)+(X56*'H2H Points'!$B$9)+(Y56*'H2H Points'!$B$18)+(Z56*'H2H Points'!$B$10)+(AB56*'H2H Points'!$B$13)</f>
        <v>225</v>
      </c>
      <c r="C56" s="7">
        <f>ROUND(B56/IF(ISNA(VLOOKUP(A56,'2014 ESPN Draft Results'!$A$2:$D$2000,4,FALSE)),1,IF(VLOOKUP(A56,'2014 ESPN Draft Results'!$A$2:$D$2000,4,FALSE)&lt;1,1,VLOOKUP(A56,'2014 ESPN Draft Results'!$A$2:$D$2000,4,FALSE))),2)</f>
        <v>18.75</v>
      </c>
      <c r="D56" s="7">
        <f>ROUND(B56/IF(ISNA(VLOOKUP(A56,'2014 ESPN Draft Results'!$A$2:$D$2000,4,FALSE)),B56,IF(VLOOKUP(A56,'2014 ESPN Draft Results'!$A$2:$D$2000,4,FALSE)&lt;5,B56,VLOOKUP(A56,'2014 ESPN Draft Results'!$A$2:$D$2000,4,FALSE))),2)</f>
        <v>18.75</v>
      </c>
      <c r="E56" s="7">
        <f>ROUND(B56/IF(ISNA(VLOOKUP(A56,'2014 ESPN Draft Results'!$A$2:$D$2000,4,FALSE)),B56,IF(VLOOKUP(A56,'2014 ESPN Draft Results'!$A$2:$D$2000,4,FALSE)&lt;5,B56,CEILING(VLOOKUP(A56,'2014 ESPN Draft Results'!$A$2:$D$2000,4,FALSE),1))),2)</f>
        <v>18.75</v>
      </c>
      <c r="F56" s="7">
        <f>IF(I56&lt;2,0,E56)</f>
        <v>18.75</v>
      </c>
      <c r="G56" s="7">
        <f>ROUND(B56/IF(ISNA(VLOOKUP(A56,'2014 ESPN Draft Results'!$A$2:$D$2000,4,FALSE)),B56,IF(VLOOKUP(A56,'2014 ESPN Draft Results'!$A$2:$D$2000,4,FALSE)&lt;1,B56,CEILING(VLOOKUP(A56,'2014 ESPN Draft Results'!$A$2:$D$2000,4,FALSE),1))),2)</f>
        <v>18.75</v>
      </c>
      <c r="H56" s="7">
        <f>IF(I56&lt;2,0,G56)</f>
        <v>18.75</v>
      </c>
      <c r="I56" s="7">
        <f>B56/K56</f>
        <v>2.0642201834862384</v>
      </c>
      <c r="J56" s="16">
        <v>12</v>
      </c>
      <c r="K56" s="5">
        <v>109</v>
      </c>
      <c r="L56" s="5">
        <v>403</v>
      </c>
      <c r="M56" s="5">
        <f>L56+W56+Z56+AB56+AA56</f>
        <v>449</v>
      </c>
      <c r="N56" s="5">
        <v>46</v>
      </c>
      <c r="O56" s="5">
        <v>94</v>
      </c>
      <c r="P56" s="5">
        <v>56</v>
      </c>
      <c r="Q56" s="5">
        <v>23</v>
      </c>
      <c r="R56" s="5">
        <v>0</v>
      </c>
      <c r="S56" s="5">
        <v>15</v>
      </c>
      <c r="T56" s="5">
        <v>49</v>
      </c>
      <c r="U56" s="5">
        <v>3</v>
      </c>
      <c r="V56" s="5">
        <v>1</v>
      </c>
      <c r="W56" s="5">
        <v>37</v>
      </c>
      <c r="X56" s="5">
        <v>80</v>
      </c>
      <c r="Y56" s="5">
        <v>2</v>
      </c>
      <c r="Z56" s="5">
        <v>4</v>
      </c>
      <c r="AA56" s="5">
        <v>0</v>
      </c>
      <c r="AB56" s="5">
        <v>5</v>
      </c>
      <c r="AC56" s="4">
        <v>11</v>
      </c>
      <c r="AD56" s="6">
        <v>0.23300000000000001</v>
      </c>
    </row>
    <row r="57" spans="1:30">
      <c r="A57" s="4" t="s">
        <v>66</v>
      </c>
      <c r="B57" s="7">
        <f>(M57*'H2H Points'!$B$16)+(N57*'H2H Points'!$B$2)+(O57*'H2H Points'!$B$17)+(P57*'H2H Points'!$B$4)+(Q57*'H2H Points'!$B$5)+(R57*'H2H Points'!$B$6)+(S57*'H2H Points'!$B$7)+(T57*'H2H Points'!$B$3)+(U57*'H2H Points'!$B$11)+(V57*'H2H Points'!$B$12)+(W57*'H2H Points'!$B$8)+(X57*'H2H Points'!$B$9)+(Y57*'H2H Points'!$B$18)+(Z57*'H2H Points'!$B$10)+(AB57*'H2H Points'!$B$13)</f>
        <v>389</v>
      </c>
      <c r="C57" s="7">
        <f>ROUND(B57/IF(ISNA(VLOOKUP(A57,'2014 ESPN Draft Results'!$A$2:$D$2000,4,FALSE)),1,IF(VLOOKUP(A57,'2014 ESPN Draft Results'!$A$2:$D$2000,4,FALSE)&lt;1,1,VLOOKUP(A57,'2014 ESPN Draft Results'!$A$2:$D$2000,4,FALSE))),2)</f>
        <v>18.350000000000001</v>
      </c>
      <c r="D57" s="7">
        <f>ROUND(B57/IF(ISNA(VLOOKUP(A57,'2014 ESPN Draft Results'!$A$2:$D$2000,4,FALSE)),B57,IF(VLOOKUP(A57,'2014 ESPN Draft Results'!$A$2:$D$2000,4,FALSE)&lt;5,B57,VLOOKUP(A57,'2014 ESPN Draft Results'!$A$2:$D$2000,4,FALSE))),2)</f>
        <v>18.350000000000001</v>
      </c>
      <c r="E57" s="7">
        <f>ROUND(B57/IF(ISNA(VLOOKUP(A57,'2014 ESPN Draft Results'!$A$2:$D$2000,4,FALSE)),B57,IF(VLOOKUP(A57,'2014 ESPN Draft Results'!$A$2:$D$2000,4,FALSE)&lt;5,B57,CEILING(VLOOKUP(A57,'2014 ESPN Draft Results'!$A$2:$D$2000,4,FALSE),1))),2)</f>
        <v>17.68</v>
      </c>
      <c r="F57" s="7">
        <f>IF(I57&lt;2,0,E57)</f>
        <v>17.68</v>
      </c>
      <c r="G57" s="7">
        <f>ROUND(B57/IF(ISNA(VLOOKUP(A57,'2014 ESPN Draft Results'!$A$2:$D$2000,4,FALSE)),B57,IF(VLOOKUP(A57,'2014 ESPN Draft Results'!$A$2:$D$2000,4,FALSE)&lt;1,B57,CEILING(VLOOKUP(A57,'2014 ESPN Draft Results'!$A$2:$D$2000,4,FALSE),1))),2)</f>
        <v>17.68</v>
      </c>
      <c r="H57" s="7">
        <f>IF(I57&lt;2,0,G57)</f>
        <v>17.68</v>
      </c>
      <c r="I57" s="7">
        <f>B57/K57</f>
        <v>2.6283783783783785</v>
      </c>
      <c r="J57" s="16">
        <v>21.2</v>
      </c>
      <c r="K57" s="5">
        <v>148</v>
      </c>
      <c r="L57" s="5">
        <v>558</v>
      </c>
      <c r="M57" s="5">
        <f>L57+W57+Z57+AB57+AA57</f>
        <v>640</v>
      </c>
      <c r="N57" s="5">
        <v>92</v>
      </c>
      <c r="O57" s="5">
        <v>165</v>
      </c>
      <c r="P57" s="5">
        <v>103</v>
      </c>
      <c r="Q57" s="5">
        <v>37</v>
      </c>
      <c r="R57" s="5">
        <v>9</v>
      </c>
      <c r="S57" s="5">
        <v>16</v>
      </c>
      <c r="T57" s="5">
        <v>69</v>
      </c>
      <c r="U57" s="5">
        <v>11</v>
      </c>
      <c r="V57" s="5">
        <v>7</v>
      </c>
      <c r="W57" s="5">
        <v>67</v>
      </c>
      <c r="X57" s="5">
        <v>124</v>
      </c>
      <c r="Y57" s="5">
        <v>3</v>
      </c>
      <c r="Z57" s="5">
        <v>12</v>
      </c>
      <c r="AA57" s="5">
        <v>2</v>
      </c>
      <c r="AB57" s="5">
        <v>1</v>
      </c>
      <c r="AC57" s="4">
        <v>7</v>
      </c>
      <c r="AD57" s="6">
        <v>0.29599999999999999</v>
      </c>
    </row>
    <row r="58" spans="1:30">
      <c r="A58" s="4" t="s">
        <v>101</v>
      </c>
      <c r="B58" s="7">
        <f>(M58*'H2H Points'!$B$16)+(N58*'H2H Points'!$B$2)+(O58*'H2H Points'!$B$17)+(P58*'H2H Points'!$B$4)+(Q58*'H2H Points'!$B$5)+(R58*'H2H Points'!$B$6)+(S58*'H2H Points'!$B$7)+(T58*'H2H Points'!$B$3)+(U58*'H2H Points'!$B$11)+(V58*'H2H Points'!$B$12)+(W58*'H2H Points'!$B$8)+(X58*'H2H Points'!$B$9)+(Y58*'H2H Points'!$B$18)+(Z58*'H2H Points'!$B$10)+(AB58*'H2H Points'!$B$13)</f>
        <v>254</v>
      </c>
      <c r="C58" s="7">
        <f>ROUND(B58/IF(ISNA(VLOOKUP(A58,'2014 ESPN Draft Results'!$A$2:$D$2000,4,FALSE)),1,IF(VLOOKUP(A58,'2014 ESPN Draft Results'!$A$2:$D$2000,4,FALSE)&lt;1,1,VLOOKUP(A58,'2014 ESPN Draft Results'!$A$2:$D$2000,4,FALSE))),2)</f>
        <v>18.27</v>
      </c>
      <c r="D58" s="7">
        <f>ROUND(B58/IF(ISNA(VLOOKUP(A58,'2014 ESPN Draft Results'!$A$2:$D$2000,4,FALSE)),B58,IF(VLOOKUP(A58,'2014 ESPN Draft Results'!$A$2:$D$2000,4,FALSE)&lt;5,B58,VLOOKUP(A58,'2014 ESPN Draft Results'!$A$2:$D$2000,4,FALSE))),2)</f>
        <v>18.27</v>
      </c>
      <c r="E58" s="7">
        <f>ROUND(B58/IF(ISNA(VLOOKUP(A58,'2014 ESPN Draft Results'!$A$2:$D$2000,4,FALSE)),B58,IF(VLOOKUP(A58,'2014 ESPN Draft Results'!$A$2:$D$2000,4,FALSE)&lt;5,B58,CEILING(VLOOKUP(A58,'2014 ESPN Draft Results'!$A$2:$D$2000,4,FALSE),1))),2)</f>
        <v>18.14</v>
      </c>
      <c r="F58" s="7">
        <f>IF(I58&lt;2,0,E58)</f>
        <v>18.14</v>
      </c>
      <c r="G58" s="7">
        <f>ROUND(B58/IF(ISNA(VLOOKUP(A58,'2014 ESPN Draft Results'!$A$2:$D$2000,4,FALSE)),B58,IF(VLOOKUP(A58,'2014 ESPN Draft Results'!$A$2:$D$2000,4,FALSE)&lt;1,B58,CEILING(VLOOKUP(A58,'2014 ESPN Draft Results'!$A$2:$D$2000,4,FALSE),1))),2)</f>
        <v>18.14</v>
      </c>
      <c r="H58" s="7">
        <f>IF(I58&lt;2,0,G58)</f>
        <v>18.14</v>
      </c>
      <c r="I58" s="7">
        <f>B58/K58</f>
        <v>2.1166666666666667</v>
      </c>
      <c r="J58" s="16">
        <v>13.9</v>
      </c>
      <c r="K58" s="5">
        <v>120</v>
      </c>
      <c r="L58" s="5">
        <v>455</v>
      </c>
      <c r="M58" s="5">
        <f>L58+W58+Z58+AB58+AA58</f>
        <v>518</v>
      </c>
      <c r="N58" s="5">
        <v>60</v>
      </c>
      <c r="O58" s="5">
        <v>126</v>
      </c>
      <c r="P58" s="5">
        <v>93</v>
      </c>
      <c r="Q58" s="5">
        <v>27</v>
      </c>
      <c r="R58" s="5">
        <v>2</v>
      </c>
      <c r="S58" s="5">
        <v>4</v>
      </c>
      <c r="T58" s="5">
        <v>55</v>
      </c>
      <c r="U58" s="5">
        <v>3</v>
      </c>
      <c r="V58" s="5">
        <v>0</v>
      </c>
      <c r="W58" s="5">
        <v>60</v>
      </c>
      <c r="X58" s="5">
        <v>96</v>
      </c>
      <c r="Y58" s="5">
        <v>12</v>
      </c>
      <c r="Z58" s="5">
        <v>1</v>
      </c>
      <c r="AA58" s="5">
        <v>0</v>
      </c>
      <c r="AB58" s="5">
        <v>2</v>
      </c>
      <c r="AC58" s="4">
        <v>12</v>
      </c>
      <c r="AD58" s="6">
        <v>0.27700000000000002</v>
      </c>
    </row>
    <row r="59" spans="1:30">
      <c r="A59" s="4" t="s">
        <v>144</v>
      </c>
      <c r="B59" s="7">
        <f>(M59*'H2H Points'!$B$16)+(N59*'H2H Points'!$B$2)+(O59*'H2H Points'!$B$17)+(P59*'H2H Points'!$B$4)+(Q59*'H2H Points'!$B$5)+(R59*'H2H Points'!$B$6)+(S59*'H2H Points'!$B$7)+(T59*'H2H Points'!$B$3)+(U59*'H2H Points'!$B$11)+(V59*'H2H Points'!$B$12)+(W59*'H2H Points'!$B$8)+(X59*'H2H Points'!$B$9)+(Y59*'H2H Points'!$B$18)+(Z59*'H2H Points'!$B$10)+(AB59*'H2H Points'!$B$13)</f>
        <v>161</v>
      </c>
      <c r="C59" s="7">
        <f>ROUND(B59/IF(ISNA(VLOOKUP(A59,'2014 ESPN Draft Results'!$A$2:$D$2000,4,FALSE)),1,IF(VLOOKUP(A59,'2014 ESPN Draft Results'!$A$2:$D$2000,4,FALSE)&lt;1,1,VLOOKUP(A59,'2014 ESPN Draft Results'!$A$2:$D$2000,4,FALSE))),2)</f>
        <v>17.89</v>
      </c>
      <c r="D59" s="7">
        <f>ROUND(B59/IF(ISNA(VLOOKUP(A59,'2014 ESPN Draft Results'!$A$2:$D$2000,4,FALSE)),B59,IF(VLOOKUP(A59,'2014 ESPN Draft Results'!$A$2:$D$2000,4,FALSE)&lt;5,B59,VLOOKUP(A59,'2014 ESPN Draft Results'!$A$2:$D$2000,4,FALSE))),2)</f>
        <v>17.89</v>
      </c>
      <c r="E59" s="7">
        <f>ROUND(B59/IF(ISNA(VLOOKUP(A59,'2014 ESPN Draft Results'!$A$2:$D$2000,4,FALSE)),B59,IF(VLOOKUP(A59,'2014 ESPN Draft Results'!$A$2:$D$2000,4,FALSE)&lt;5,B59,CEILING(VLOOKUP(A59,'2014 ESPN Draft Results'!$A$2:$D$2000,4,FALSE),1))),2)</f>
        <v>17.89</v>
      </c>
      <c r="F59" s="7">
        <f>IF(I59&lt;2,0,E59)</f>
        <v>17.89</v>
      </c>
      <c r="G59" s="7">
        <f>ROUND(B59/IF(ISNA(VLOOKUP(A59,'2014 ESPN Draft Results'!$A$2:$D$2000,4,FALSE)),B59,IF(VLOOKUP(A59,'2014 ESPN Draft Results'!$A$2:$D$2000,4,FALSE)&lt;1,B59,CEILING(VLOOKUP(A59,'2014 ESPN Draft Results'!$A$2:$D$2000,4,FALSE),1))),2)</f>
        <v>17.89</v>
      </c>
      <c r="H59" s="7">
        <f>IF(I59&lt;2,0,G59)</f>
        <v>17.89</v>
      </c>
      <c r="I59" s="7">
        <f>B59/K59</f>
        <v>3.2857142857142856</v>
      </c>
      <c r="J59" s="16">
        <v>9</v>
      </c>
      <c r="K59" s="5">
        <v>49</v>
      </c>
      <c r="L59" s="5">
        <v>190</v>
      </c>
      <c r="M59" s="5">
        <f>L59+W59+Z59+AB59+AA59</f>
        <v>205</v>
      </c>
      <c r="N59" s="5">
        <v>32</v>
      </c>
      <c r="O59" s="5">
        <v>63</v>
      </c>
      <c r="P59" s="5">
        <v>37</v>
      </c>
      <c r="Q59" s="5">
        <v>15</v>
      </c>
      <c r="R59" s="5">
        <v>1</v>
      </c>
      <c r="S59" s="5">
        <v>10</v>
      </c>
      <c r="T59" s="5">
        <v>31</v>
      </c>
      <c r="U59" s="5">
        <v>3</v>
      </c>
      <c r="V59" s="5">
        <v>0</v>
      </c>
      <c r="W59" s="5">
        <v>14</v>
      </c>
      <c r="X59" s="5">
        <v>30</v>
      </c>
      <c r="Y59" s="5">
        <v>0</v>
      </c>
      <c r="Z59" s="5">
        <v>0</v>
      </c>
      <c r="AA59" s="5">
        <v>0</v>
      </c>
      <c r="AB59" s="5">
        <v>1</v>
      </c>
      <c r="AC59" s="4">
        <v>5</v>
      </c>
      <c r="AD59" s="6">
        <v>0.33200000000000002</v>
      </c>
    </row>
    <row r="60" spans="1:30">
      <c r="A60" s="4" t="s">
        <v>107</v>
      </c>
      <c r="B60" s="7">
        <f>(M60*'H2H Points'!$B$16)+(N60*'H2H Points'!$B$2)+(O60*'H2H Points'!$B$17)+(P60*'H2H Points'!$B$4)+(Q60*'H2H Points'!$B$5)+(R60*'H2H Points'!$B$6)+(S60*'H2H Points'!$B$7)+(T60*'H2H Points'!$B$3)+(U60*'H2H Points'!$B$11)+(V60*'H2H Points'!$B$12)+(W60*'H2H Points'!$B$8)+(X60*'H2H Points'!$B$9)+(Y60*'H2H Points'!$B$18)+(Z60*'H2H Points'!$B$10)+(AB60*'H2H Points'!$B$13)</f>
        <v>234</v>
      </c>
      <c r="C60" s="7">
        <f>ROUND(B60/IF(ISNA(VLOOKUP(A60,'2014 ESPN Draft Results'!$A$2:$D$2000,4,FALSE)),1,IF(VLOOKUP(A60,'2014 ESPN Draft Results'!$A$2:$D$2000,4,FALSE)&lt;1,1,VLOOKUP(A60,'2014 ESPN Draft Results'!$A$2:$D$2000,4,FALSE))),2)</f>
        <v>16.96</v>
      </c>
      <c r="D60" s="7">
        <f>ROUND(B60/IF(ISNA(VLOOKUP(A60,'2014 ESPN Draft Results'!$A$2:$D$2000,4,FALSE)),B60,IF(VLOOKUP(A60,'2014 ESPN Draft Results'!$A$2:$D$2000,4,FALSE)&lt;5,B60,VLOOKUP(A60,'2014 ESPN Draft Results'!$A$2:$D$2000,4,FALSE))),2)</f>
        <v>16.96</v>
      </c>
      <c r="E60" s="7">
        <f>ROUND(B60/IF(ISNA(VLOOKUP(A60,'2014 ESPN Draft Results'!$A$2:$D$2000,4,FALSE)),B60,IF(VLOOKUP(A60,'2014 ESPN Draft Results'!$A$2:$D$2000,4,FALSE)&lt;5,B60,CEILING(VLOOKUP(A60,'2014 ESPN Draft Results'!$A$2:$D$2000,4,FALSE),1))),2)</f>
        <v>16.71</v>
      </c>
      <c r="F60" s="7">
        <f>IF(I60&lt;2,0,E60)</f>
        <v>0</v>
      </c>
      <c r="G60" s="7">
        <f>ROUND(B60/IF(ISNA(VLOOKUP(A60,'2014 ESPN Draft Results'!$A$2:$D$2000,4,FALSE)),B60,IF(VLOOKUP(A60,'2014 ESPN Draft Results'!$A$2:$D$2000,4,FALSE)&lt;1,B60,CEILING(VLOOKUP(A60,'2014 ESPN Draft Results'!$A$2:$D$2000,4,FALSE),1))),2)</f>
        <v>16.71</v>
      </c>
      <c r="H60" s="7">
        <f>IF(I60&lt;2,0,G60)</f>
        <v>0</v>
      </c>
      <c r="I60" s="7">
        <f>B60/K60</f>
        <v>1.6027397260273972</v>
      </c>
      <c r="J60" s="16">
        <v>13.8</v>
      </c>
      <c r="K60" s="5">
        <v>146</v>
      </c>
      <c r="L60" s="5">
        <v>513</v>
      </c>
      <c r="M60" s="5">
        <f>L60+W60+Z60+AB60+AA60</f>
        <v>557</v>
      </c>
      <c r="N60" s="5">
        <v>61</v>
      </c>
      <c r="O60" s="5">
        <v>126</v>
      </c>
      <c r="P60" s="5">
        <v>101</v>
      </c>
      <c r="Q60" s="5">
        <v>14</v>
      </c>
      <c r="R60" s="5">
        <v>6</v>
      </c>
      <c r="S60" s="5">
        <v>5</v>
      </c>
      <c r="T60" s="5">
        <v>31</v>
      </c>
      <c r="U60" s="5">
        <v>20</v>
      </c>
      <c r="V60" s="5">
        <v>9</v>
      </c>
      <c r="W60" s="5">
        <v>28</v>
      </c>
      <c r="X60" s="5">
        <v>70</v>
      </c>
      <c r="Y60" s="5">
        <v>5</v>
      </c>
      <c r="Z60" s="5">
        <v>4</v>
      </c>
      <c r="AA60" s="5">
        <v>10</v>
      </c>
      <c r="AB60" s="5">
        <v>2</v>
      </c>
      <c r="AC60" s="4">
        <v>13</v>
      </c>
      <c r="AD60" s="6">
        <v>0.246</v>
      </c>
    </row>
    <row r="61" spans="1:30">
      <c r="A61" s="4" t="s">
        <v>91</v>
      </c>
      <c r="B61" s="7">
        <f>(M61*'H2H Points'!$B$16)+(N61*'H2H Points'!$B$2)+(O61*'H2H Points'!$B$17)+(P61*'H2H Points'!$B$4)+(Q61*'H2H Points'!$B$5)+(R61*'H2H Points'!$B$6)+(S61*'H2H Points'!$B$7)+(T61*'H2H Points'!$B$3)+(U61*'H2H Points'!$B$11)+(V61*'H2H Points'!$B$12)+(W61*'H2H Points'!$B$8)+(X61*'H2H Points'!$B$9)+(Y61*'H2H Points'!$B$18)+(Z61*'H2H Points'!$B$10)+(AB61*'H2H Points'!$B$13)</f>
        <v>265</v>
      </c>
      <c r="C61" s="7">
        <f>ROUND(B61/IF(ISNA(VLOOKUP(A61,'2014 ESPN Draft Results'!$A$2:$D$2000,4,FALSE)),1,IF(VLOOKUP(A61,'2014 ESPN Draft Results'!$A$2:$D$2000,4,FALSE)&lt;1,1,VLOOKUP(A61,'2014 ESPN Draft Results'!$A$2:$D$2000,4,FALSE))),2)</f>
        <v>16.260000000000002</v>
      </c>
      <c r="D61" s="7">
        <f>ROUND(B61/IF(ISNA(VLOOKUP(A61,'2014 ESPN Draft Results'!$A$2:$D$2000,4,FALSE)),B61,IF(VLOOKUP(A61,'2014 ESPN Draft Results'!$A$2:$D$2000,4,FALSE)&lt;5,B61,VLOOKUP(A61,'2014 ESPN Draft Results'!$A$2:$D$2000,4,FALSE))),2)</f>
        <v>16.260000000000002</v>
      </c>
      <c r="E61" s="7">
        <f>ROUND(B61/IF(ISNA(VLOOKUP(A61,'2014 ESPN Draft Results'!$A$2:$D$2000,4,FALSE)),B61,IF(VLOOKUP(A61,'2014 ESPN Draft Results'!$A$2:$D$2000,4,FALSE)&lt;5,B61,CEILING(VLOOKUP(A61,'2014 ESPN Draft Results'!$A$2:$D$2000,4,FALSE),1))),2)</f>
        <v>15.59</v>
      </c>
      <c r="F61" s="7">
        <f>IF(I61&lt;2,0,E61)</f>
        <v>15.59</v>
      </c>
      <c r="G61" s="7">
        <f>ROUND(B61/IF(ISNA(VLOOKUP(A61,'2014 ESPN Draft Results'!$A$2:$D$2000,4,FALSE)),B61,IF(VLOOKUP(A61,'2014 ESPN Draft Results'!$A$2:$D$2000,4,FALSE)&lt;1,B61,CEILING(VLOOKUP(A61,'2014 ESPN Draft Results'!$A$2:$D$2000,4,FALSE),1))),2)</f>
        <v>15.59</v>
      </c>
      <c r="H61" s="7">
        <f>IF(I61&lt;2,0,G61)</f>
        <v>15.59</v>
      </c>
      <c r="I61" s="7">
        <f>B61/K61</f>
        <v>2.0229007633587788</v>
      </c>
      <c r="J61" s="16">
        <v>16.3</v>
      </c>
      <c r="K61" s="5">
        <v>131</v>
      </c>
      <c r="L61" s="5">
        <v>503</v>
      </c>
      <c r="M61" s="5">
        <f>L61+W61+Z61+AB61+AA61</f>
        <v>547</v>
      </c>
      <c r="N61" s="5">
        <v>54</v>
      </c>
      <c r="O61" s="5">
        <v>136</v>
      </c>
      <c r="P61" s="5">
        <v>91</v>
      </c>
      <c r="Q61" s="5">
        <v>35</v>
      </c>
      <c r="R61" s="5">
        <v>1</v>
      </c>
      <c r="S61" s="5">
        <v>9</v>
      </c>
      <c r="T61" s="5">
        <v>58</v>
      </c>
      <c r="U61" s="5">
        <v>4</v>
      </c>
      <c r="V61" s="5">
        <v>2</v>
      </c>
      <c r="W61" s="5">
        <v>35</v>
      </c>
      <c r="X61" s="5">
        <v>93</v>
      </c>
      <c r="Y61" s="5">
        <v>4</v>
      </c>
      <c r="Z61" s="5">
        <v>3</v>
      </c>
      <c r="AA61" s="5">
        <v>0</v>
      </c>
      <c r="AB61" s="5">
        <v>6</v>
      </c>
      <c r="AC61" s="4">
        <v>12</v>
      </c>
      <c r="AD61" s="6">
        <v>0.27</v>
      </c>
    </row>
    <row r="62" spans="1:30">
      <c r="A62" s="4" t="s">
        <v>98</v>
      </c>
      <c r="B62" s="7">
        <f>(M62*'H2H Points'!$B$16)+(N62*'H2H Points'!$B$2)+(O62*'H2H Points'!$B$17)+(P62*'H2H Points'!$B$4)+(Q62*'H2H Points'!$B$5)+(R62*'H2H Points'!$B$6)+(S62*'H2H Points'!$B$7)+(T62*'H2H Points'!$B$3)+(U62*'H2H Points'!$B$11)+(V62*'H2H Points'!$B$12)+(W62*'H2H Points'!$B$8)+(X62*'H2H Points'!$B$9)+(Y62*'H2H Points'!$B$18)+(Z62*'H2H Points'!$B$10)+(AB62*'H2H Points'!$B$13)</f>
        <v>227</v>
      </c>
      <c r="C62" s="7">
        <f>ROUND(B62/IF(ISNA(VLOOKUP(A62,'2014 ESPN Draft Results'!$A$2:$D$2000,4,FALSE)),1,IF(VLOOKUP(A62,'2014 ESPN Draft Results'!$A$2:$D$2000,4,FALSE)&lt;1,1,VLOOKUP(A62,'2014 ESPN Draft Results'!$A$2:$D$2000,4,FALSE))),2)</f>
        <v>15.87</v>
      </c>
      <c r="D62" s="7">
        <f>ROUND(B62/IF(ISNA(VLOOKUP(A62,'2014 ESPN Draft Results'!$A$2:$D$2000,4,FALSE)),B62,IF(VLOOKUP(A62,'2014 ESPN Draft Results'!$A$2:$D$2000,4,FALSE)&lt;5,B62,VLOOKUP(A62,'2014 ESPN Draft Results'!$A$2:$D$2000,4,FALSE))),2)</f>
        <v>15.87</v>
      </c>
      <c r="E62" s="7">
        <f>ROUND(B62/IF(ISNA(VLOOKUP(A62,'2014 ESPN Draft Results'!$A$2:$D$2000,4,FALSE)),B62,IF(VLOOKUP(A62,'2014 ESPN Draft Results'!$A$2:$D$2000,4,FALSE)&lt;5,B62,CEILING(VLOOKUP(A62,'2014 ESPN Draft Results'!$A$2:$D$2000,4,FALSE),1))),2)</f>
        <v>15.13</v>
      </c>
      <c r="F62" s="7">
        <f>IF(I62&lt;2,0,E62)</f>
        <v>0</v>
      </c>
      <c r="G62" s="7">
        <f>ROUND(B62/IF(ISNA(VLOOKUP(A62,'2014 ESPN Draft Results'!$A$2:$D$2000,4,FALSE)),B62,IF(VLOOKUP(A62,'2014 ESPN Draft Results'!$A$2:$D$2000,4,FALSE)&lt;1,B62,CEILING(VLOOKUP(A62,'2014 ESPN Draft Results'!$A$2:$D$2000,4,FALSE),1))),2)</f>
        <v>15.13</v>
      </c>
      <c r="H62" s="7">
        <f>IF(I62&lt;2,0,G62)</f>
        <v>0</v>
      </c>
      <c r="I62" s="7">
        <f>B62/K62</f>
        <v>1.8760330578512396</v>
      </c>
      <c r="J62" s="16">
        <v>14.3</v>
      </c>
      <c r="K62" s="5">
        <v>121</v>
      </c>
      <c r="L62" s="5">
        <v>462</v>
      </c>
      <c r="M62" s="5">
        <f>L62+W62+Z62+AB62+AA62</f>
        <v>499</v>
      </c>
      <c r="N62" s="5">
        <v>44</v>
      </c>
      <c r="O62" s="5">
        <v>123</v>
      </c>
      <c r="P62" s="5">
        <v>90</v>
      </c>
      <c r="Q62" s="5">
        <v>25</v>
      </c>
      <c r="R62" s="5">
        <v>0</v>
      </c>
      <c r="S62" s="5">
        <v>8</v>
      </c>
      <c r="T62" s="5">
        <v>51</v>
      </c>
      <c r="U62" s="5">
        <v>2</v>
      </c>
      <c r="V62" s="5">
        <v>3</v>
      </c>
      <c r="W62" s="5">
        <v>23</v>
      </c>
      <c r="X62" s="5">
        <v>74</v>
      </c>
      <c r="Y62" s="5">
        <v>1</v>
      </c>
      <c r="Z62" s="5">
        <v>6</v>
      </c>
      <c r="AA62" s="5">
        <v>2</v>
      </c>
      <c r="AB62" s="5">
        <v>6</v>
      </c>
      <c r="AC62" s="4">
        <v>13</v>
      </c>
      <c r="AD62" s="6">
        <v>0.26600000000000001</v>
      </c>
    </row>
    <row r="63" spans="1:30">
      <c r="A63" s="4" t="s">
        <v>61</v>
      </c>
      <c r="B63" s="7">
        <f>(M63*'H2H Points'!$B$16)+(N63*'H2H Points'!$B$2)+(O63*'H2H Points'!$B$17)+(P63*'H2H Points'!$B$4)+(Q63*'H2H Points'!$B$5)+(R63*'H2H Points'!$B$6)+(S63*'H2H Points'!$B$7)+(T63*'H2H Points'!$B$3)+(U63*'H2H Points'!$B$11)+(V63*'H2H Points'!$B$12)+(W63*'H2H Points'!$B$8)+(X63*'H2H Points'!$B$9)+(Y63*'H2H Points'!$B$18)+(Z63*'H2H Points'!$B$10)+(AB63*'H2H Points'!$B$13)</f>
        <v>392</v>
      </c>
      <c r="C63" s="7">
        <f>ROUND(B63/IF(ISNA(VLOOKUP(A63,'2014 ESPN Draft Results'!$A$2:$D$2000,4,FALSE)),1,IF(VLOOKUP(A63,'2014 ESPN Draft Results'!$A$2:$D$2000,4,FALSE)&lt;1,1,VLOOKUP(A63,'2014 ESPN Draft Results'!$A$2:$D$2000,4,FALSE))),2)</f>
        <v>15.74</v>
      </c>
      <c r="D63" s="7">
        <f>ROUND(B63/IF(ISNA(VLOOKUP(A63,'2014 ESPN Draft Results'!$A$2:$D$2000,4,FALSE)),B63,IF(VLOOKUP(A63,'2014 ESPN Draft Results'!$A$2:$D$2000,4,FALSE)&lt;5,B63,VLOOKUP(A63,'2014 ESPN Draft Results'!$A$2:$D$2000,4,FALSE))),2)</f>
        <v>15.74</v>
      </c>
      <c r="E63" s="7">
        <f>ROUND(B63/IF(ISNA(VLOOKUP(A63,'2014 ESPN Draft Results'!$A$2:$D$2000,4,FALSE)),B63,IF(VLOOKUP(A63,'2014 ESPN Draft Results'!$A$2:$D$2000,4,FALSE)&lt;5,B63,CEILING(VLOOKUP(A63,'2014 ESPN Draft Results'!$A$2:$D$2000,4,FALSE),1))),2)</f>
        <v>15.68</v>
      </c>
      <c r="F63" s="7">
        <f>IF(I63&lt;2,0,E63)</f>
        <v>15.68</v>
      </c>
      <c r="G63" s="7">
        <f>ROUND(B63/IF(ISNA(VLOOKUP(A63,'2014 ESPN Draft Results'!$A$2:$D$2000,4,FALSE)),B63,IF(VLOOKUP(A63,'2014 ESPN Draft Results'!$A$2:$D$2000,4,FALSE)&lt;1,B63,CEILING(VLOOKUP(A63,'2014 ESPN Draft Results'!$A$2:$D$2000,4,FALSE),1))),2)</f>
        <v>15.68</v>
      </c>
      <c r="H63" s="7">
        <f>IF(I63&lt;2,0,G63)</f>
        <v>15.68</v>
      </c>
      <c r="I63" s="7">
        <f>B63/K63</f>
        <v>2.6486486486486487</v>
      </c>
      <c r="J63" s="16">
        <v>24.9</v>
      </c>
      <c r="K63" s="5">
        <v>148</v>
      </c>
      <c r="L63" s="5">
        <v>574</v>
      </c>
      <c r="M63" s="5">
        <f>L63+W63+Z63+AB63+AA63</f>
        <v>644</v>
      </c>
      <c r="N63" s="5">
        <v>95</v>
      </c>
      <c r="O63" s="5">
        <v>163</v>
      </c>
      <c r="P63" s="5">
        <v>102</v>
      </c>
      <c r="Q63" s="5">
        <v>34</v>
      </c>
      <c r="R63" s="5">
        <v>4</v>
      </c>
      <c r="S63" s="5">
        <v>23</v>
      </c>
      <c r="T63" s="5">
        <v>73</v>
      </c>
      <c r="U63" s="5">
        <v>34</v>
      </c>
      <c r="V63" s="5">
        <v>12</v>
      </c>
      <c r="W63" s="5">
        <v>47</v>
      </c>
      <c r="X63" s="5">
        <v>141</v>
      </c>
      <c r="Y63" s="5">
        <v>0</v>
      </c>
      <c r="Z63" s="5">
        <v>19</v>
      </c>
      <c r="AA63" s="5">
        <v>1</v>
      </c>
      <c r="AB63" s="5">
        <v>3</v>
      </c>
      <c r="AC63" s="4">
        <v>10</v>
      </c>
      <c r="AD63" s="6">
        <v>0.28399999999999997</v>
      </c>
    </row>
    <row r="64" spans="1:30">
      <c r="A64" s="4" t="s">
        <v>59</v>
      </c>
      <c r="B64" s="7">
        <f>(M64*'H2H Points'!$B$16)+(N64*'H2H Points'!$B$2)+(O64*'H2H Points'!$B$17)+(P64*'H2H Points'!$B$4)+(Q64*'H2H Points'!$B$5)+(R64*'H2H Points'!$B$6)+(S64*'H2H Points'!$B$7)+(T64*'H2H Points'!$B$3)+(U64*'H2H Points'!$B$11)+(V64*'H2H Points'!$B$12)+(W64*'H2H Points'!$B$8)+(X64*'H2H Points'!$B$9)+(Y64*'H2H Points'!$B$18)+(Z64*'H2H Points'!$B$10)+(AB64*'H2H Points'!$B$13)</f>
        <v>373</v>
      </c>
      <c r="C64" s="7">
        <f>ROUND(B64/IF(ISNA(VLOOKUP(A64,'2014 ESPN Draft Results'!$A$2:$D$2000,4,FALSE)),1,IF(VLOOKUP(A64,'2014 ESPN Draft Results'!$A$2:$D$2000,4,FALSE)&lt;1,1,VLOOKUP(A64,'2014 ESPN Draft Results'!$A$2:$D$2000,4,FALSE))),2)</f>
        <v>15.1</v>
      </c>
      <c r="D64" s="7">
        <f>ROUND(B64/IF(ISNA(VLOOKUP(A64,'2014 ESPN Draft Results'!$A$2:$D$2000,4,FALSE)),B64,IF(VLOOKUP(A64,'2014 ESPN Draft Results'!$A$2:$D$2000,4,FALSE)&lt;5,B64,VLOOKUP(A64,'2014 ESPN Draft Results'!$A$2:$D$2000,4,FALSE))),2)</f>
        <v>15.1</v>
      </c>
      <c r="E64" s="7">
        <f>ROUND(B64/IF(ISNA(VLOOKUP(A64,'2014 ESPN Draft Results'!$A$2:$D$2000,4,FALSE)),B64,IF(VLOOKUP(A64,'2014 ESPN Draft Results'!$A$2:$D$2000,4,FALSE)&lt;5,B64,CEILING(VLOOKUP(A64,'2014 ESPN Draft Results'!$A$2:$D$2000,4,FALSE),1))),2)</f>
        <v>14.92</v>
      </c>
      <c r="F64" s="7">
        <f>IF(I64&lt;2,0,E64)</f>
        <v>14.92</v>
      </c>
      <c r="G64" s="7">
        <f>ROUND(B64/IF(ISNA(VLOOKUP(A64,'2014 ESPN Draft Results'!$A$2:$D$2000,4,FALSE)),B64,IF(VLOOKUP(A64,'2014 ESPN Draft Results'!$A$2:$D$2000,4,FALSE)&lt;1,B64,CEILING(VLOOKUP(A64,'2014 ESPN Draft Results'!$A$2:$D$2000,4,FALSE),1))),2)</f>
        <v>14.92</v>
      </c>
      <c r="H64" s="7">
        <f>IF(I64&lt;2,0,G64)</f>
        <v>14.92</v>
      </c>
      <c r="I64" s="7">
        <f>B64/K64</f>
        <v>2.3024691358024691</v>
      </c>
      <c r="J64" s="16">
        <v>24.7</v>
      </c>
      <c r="K64" s="5">
        <v>162</v>
      </c>
      <c r="L64" s="5">
        <v>624</v>
      </c>
      <c r="M64" s="5">
        <f>L64+W64+Z64+AB64+AA64</f>
        <v>700</v>
      </c>
      <c r="N64" s="5">
        <v>83</v>
      </c>
      <c r="O64" s="5">
        <v>158</v>
      </c>
      <c r="P64" s="5">
        <v>109</v>
      </c>
      <c r="Q64" s="5">
        <v>26</v>
      </c>
      <c r="R64" s="5">
        <v>1</v>
      </c>
      <c r="S64" s="5">
        <v>22</v>
      </c>
      <c r="T64" s="5">
        <v>91</v>
      </c>
      <c r="U64" s="5">
        <v>5</v>
      </c>
      <c r="V64" s="5">
        <v>0</v>
      </c>
      <c r="W64" s="5">
        <v>57</v>
      </c>
      <c r="X64" s="5">
        <v>133</v>
      </c>
      <c r="Y64" s="5">
        <v>11</v>
      </c>
      <c r="Z64" s="5">
        <v>9</v>
      </c>
      <c r="AA64" s="5">
        <v>1</v>
      </c>
      <c r="AB64" s="5">
        <v>9</v>
      </c>
      <c r="AC64" s="4">
        <v>15</v>
      </c>
      <c r="AD64" s="6">
        <v>0.253</v>
      </c>
    </row>
    <row r="65" spans="1:30">
      <c r="A65" s="4" t="s">
        <v>89</v>
      </c>
      <c r="B65" s="7">
        <f>(M65*'H2H Points'!$B$16)+(N65*'H2H Points'!$B$2)+(O65*'H2H Points'!$B$17)+(P65*'H2H Points'!$B$4)+(Q65*'H2H Points'!$B$5)+(R65*'H2H Points'!$B$6)+(S65*'H2H Points'!$B$7)+(T65*'H2H Points'!$B$3)+(U65*'H2H Points'!$B$11)+(V65*'H2H Points'!$B$12)+(W65*'H2H Points'!$B$8)+(X65*'H2H Points'!$B$9)+(Y65*'H2H Points'!$B$18)+(Z65*'H2H Points'!$B$10)+(AB65*'H2H Points'!$B$13)</f>
        <v>219</v>
      </c>
      <c r="C65" s="7">
        <f>ROUND(B65/IF(ISNA(VLOOKUP(A65,'2014 ESPN Draft Results'!$A$2:$D$2000,4,FALSE)),1,IF(VLOOKUP(A65,'2014 ESPN Draft Results'!$A$2:$D$2000,4,FALSE)&lt;1,1,VLOOKUP(A65,'2014 ESPN Draft Results'!$A$2:$D$2000,4,FALSE))),2)</f>
        <v>14.8</v>
      </c>
      <c r="D65" s="7">
        <f>ROUND(B65/IF(ISNA(VLOOKUP(A65,'2014 ESPN Draft Results'!$A$2:$D$2000,4,FALSE)),B65,IF(VLOOKUP(A65,'2014 ESPN Draft Results'!$A$2:$D$2000,4,FALSE)&lt;5,B65,VLOOKUP(A65,'2014 ESPN Draft Results'!$A$2:$D$2000,4,FALSE))),2)</f>
        <v>14.8</v>
      </c>
      <c r="E65" s="7">
        <f>ROUND(B65/IF(ISNA(VLOOKUP(A65,'2014 ESPN Draft Results'!$A$2:$D$2000,4,FALSE)),B65,IF(VLOOKUP(A65,'2014 ESPN Draft Results'!$A$2:$D$2000,4,FALSE)&lt;5,B65,CEILING(VLOOKUP(A65,'2014 ESPN Draft Results'!$A$2:$D$2000,4,FALSE),1))),2)</f>
        <v>14.6</v>
      </c>
      <c r="F65" s="7">
        <f>IF(I65&lt;2,0,E65)</f>
        <v>0</v>
      </c>
      <c r="G65" s="7">
        <f>ROUND(B65/IF(ISNA(VLOOKUP(A65,'2014 ESPN Draft Results'!$A$2:$D$2000,4,FALSE)),B65,IF(VLOOKUP(A65,'2014 ESPN Draft Results'!$A$2:$D$2000,4,FALSE)&lt;1,B65,CEILING(VLOOKUP(A65,'2014 ESPN Draft Results'!$A$2:$D$2000,4,FALSE),1))),2)</f>
        <v>14.6</v>
      </c>
      <c r="H65" s="7">
        <f>IF(I65&lt;2,0,G65)</f>
        <v>0</v>
      </c>
      <c r="I65" s="7">
        <f>B65/K65</f>
        <v>1.990909090909091</v>
      </c>
      <c r="J65" s="16">
        <v>14.8</v>
      </c>
      <c r="K65" s="5">
        <v>110</v>
      </c>
      <c r="L65" s="5">
        <v>404</v>
      </c>
      <c r="M65" s="5">
        <f>L65+W65+Z65+AB65+AA65</f>
        <v>445</v>
      </c>
      <c r="N65" s="5">
        <v>40</v>
      </c>
      <c r="O65" s="5">
        <v>114</v>
      </c>
      <c r="P65" s="5">
        <v>86</v>
      </c>
      <c r="Q65" s="5">
        <v>21</v>
      </c>
      <c r="R65" s="5">
        <v>0</v>
      </c>
      <c r="S65" s="5">
        <v>7</v>
      </c>
      <c r="T65" s="5">
        <v>38</v>
      </c>
      <c r="U65" s="5">
        <v>1</v>
      </c>
      <c r="V65" s="5">
        <v>1</v>
      </c>
      <c r="W65" s="5">
        <v>28</v>
      </c>
      <c r="X65" s="5">
        <v>55</v>
      </c>
      <c r="Y65" s="5">
        <v>4</v>
      </c>
      <c r="Z65" s="5">
        <v>6</v>
      </c>
      <c r="AA65" s="5">
        <v>1</v>
      </c>
      <c r="AB65" s="5">
        <v>6</v>
      </c>
      <c r="AC65" s="4">
        <v>14</v>
      </c>
      <c r="AD65" s="6">
        <v>0.28199999999999997</v>
      </c>
    </row>
    <row r="66" spans="1:30">
      <c r="A66" s="4" t="s">
        <v>131</v>
      </c>
      <c r="B66" s="7">
        <f>(M66*'H2H Points'!$B$16)+(N66*'H2H Points'!$B$2)+(O66*'H2H Points'!$B$17)+(P66*'H2H Points'!$B$4)+(Q66*'H2H Points'!$B$5)+(R66*'H2H Points'!$B$6)+(S66*'H2H Points'!$B$7)+(T66*'H2H Points'!$B$3)+(U66*'H2H Points'!$B$11)+(V66*'H2H Points'!$B$12)+(W66*'H2H Points'!$B$8)+(X66*'H2H Points'!$B$9)+(Y66*'H2H Points'!$B$18)+(Z66*'H2H Points'!$B$10)+(AB66*'H2H Points'!$B$13)</f>
        <v>162</v>
      </c>
      <c r="C66" s="7">
        <f>ROUND(B66/IF(ISNA(VLOOKUP(A66,'2014 ESPN Draft Results'!$A$2:$D$2000,4,FALSE)),1,IF(VLOOKUP(A66,'2014 ESPN Draft Results'!$A$2:$D$2000,4,FALSE)&lt;1,1,VLOOKUP(A66,'2014 ESPN Draft Results'!$A$2:$D$2000,4,FALSE))),2)</f>
        <v>14.59</v>
      </c>
      <c r="D66" s="7">
        <f>ROUND(B66/IF(ISNA(VLOOKUP(A66,'2014 ESPN Draft Results'!$A$2:$D$2000,4,FALSE)),B66,IF(VLOOKUP(A66,'2014 ESPN Draft Results'!$A$2:$D$2000,4,FALSE)&lt;5,B66,VLOOKUP(A66,'2014 ESPN Draft Results'!$A$2:$D$2000,4,FALSE))),2)</f>
        <v>14.59</v>
      </c>
      <c r="E66" s="7">
        <f>ROUND(B66/IF(ISNA(VLOOKUP(A66,'2014 ESPN Draft Results'!$A$2:$D$2000,4,FALSE)),B66,IF(VLOOKUP(A66,'2014 ESPN Draft Results'!$A$2:$D$2000,4,FALSE)&lt;5,B66,CEILING(VLOOKUP(A66,'2014 ESPN Draft Results'!$A$2:$D$2000,4,FALSE),1))),2)</f>
        <v>13.5</v>
      </c>
      <c r="F66" s="7">
        <f>IF(I66&lt;2,0,E66)</f>
        <v>0</v>
      </c>
      <c r="G66" s="7">
        <f>ROUND(B66/IF(ISNA(VLOOKUP(A66,'2014 ESPN Draft Results'!$A$2:$D$2000,4,FALSE)),B66,IF(VLOOKUP(A66,'2014 ESPN Draft Results'!$A$2:$D$2000,4,FALSE)&lt;1,B66,CEILING(VLOOKUP(A66,'2014 ESPN Draft Results'!$A$2:$D$2000,4,FALSE),1))),2)</f>
        <v>13.5</v>
      </c>
      <c r="H66" s="7">
        <f>IF(I66&lt;2,0,G66)</f>
        <v>0</v>
      </c>
      <c r="I66" s="7">
        <f>B66/K66</f>
        <v>1.8202247191011236</v>
      </c>
      <c r="J66" s="16">
        <v>11.1</v>
      </c>
      <c r="K66" s="5">
        <v>89</v>
      </c>
      <c r="L66" s="5">
        <v>338</v>
      </c>
      <c r="M66" s="5">
        <f>L66+W66+Z66+AB66+AA66</f>
        <v>381</v>
      </c>
      <c r="N66" s="5">
        <v>43</v>
      </c>
      <c r="O66" s="5">
        <v>89</v>
      </c>
      <c r="P66" s="5">
        <v>58</v>
      </c>
      <c r="Q66" s="5">
        <v>21</v>
      </c>
      <c r="R66" s="5">
        <v>0</v>
      </c>
      <c r="S66" s="5">
        <v>10</v>
      </c>
      <c r="T66" s="5">
        <v>44</v>
      </c>
      <c r="U66" s="5">
        <v>3</v>
      </c>
      <c r="V66" s="5">
        <v>3</v>
      </c>
      <c r="W66" s="5">
        <v>32</v>
      </c>
      <c r="X66" s="5">
        <v>108</v>
      </c>
      <c r="Y66" s="5">
        <v>5</v>
      </c>
      <c r="Z66" s="5">
        <v>5</v>
      </c>
      <c r="AA66" s="5">
        <v>0</v>
      </c>
      <c r="AB66" s="5">
        <v>6</v>
      </c>
      <c r="AC66" s="4">
        <v>2</v>
      </c>
      <c r="AD66" s="6">
        <v>0.26300000000000001</v>
      </c>
    </row>
    <row r="67" spans="1:30">
      <c r="A67" s="4" t="s">
        <v>67</v>
      </c>
      <c r="B67" s="7">
        <f>(M67*'H2H Points'!$B$16)+(N67*'H2H Points'!$B$2)+(O67*'H2H Points'!$B$17)+(P67*'H2H Points'!$B$4)+(Q67*'H2H Points'!$B$5)+(R67*'H2H Points'!$B$6)+(S67*'H2H Points'!$B$7)+(T67*'H2H Points'!$B$3)+(U67*'H2H Points'!$B$11)+(V67*'H2H Points'!$B$12)+(W67*'H2H Points'!$B$8)+(X67*'H2H Points'!$B$9)+(Y67*'H2H Points'!$B$18)+(Z67*'H2H Points'!$B$10)+(AB67*'H2H Points'!$B$13)</f>
        <v>310</v>
      </c>
      <c r="C67" s="7">
        <f>ROUND(B67/IF(ISNA(VLOOKUP(A67,'2014 ESPN Draft Results'!$A$2:$D$2000,4,FALSE)),1,IF(VLOOKUP(A67,'2014 ESPN Draft Results'!$A$2:$D$2000,4,FALSE)&lt;1,1,VLOOKUP(A67,'2014 ESPN Draft Results'!$A$2:$D$2000,4,FALSE))),2)</f>
        <v>14.49</v>
      </c>
      <c r="D67" s="7">
        <f>ROUND(B67/IF(ISNA(VLOOKUP(A67,'2014 ESPN Draft Results'!$A$2:$D$2000,4,FALSE)),B67,IF(VLOOKUP(A67,'2014 ESPN Draft Results'!$A$2:$D$2000,4,FALSE)&lt;5,B67,VLOOKUP(A67,'2014 ESPN Draft Results'!$A$2:$D$2000,4,FALSE))),2)</f>
        <v>14.49</v>
      </c>
      <c r="E67" s="7">
        <f>ROUND(B67/IF(ISNA(VLOOKUP(A67,'2014 ESPN Draft Results'!$A$2:$D$2000,4,FALSE)),B67,IF(VLOOKUP(A67,'2014 ESPN Draft Results'!$A$2:$D$2000,4,FALSE)&lt;5,B67,CEILING(VLOOKUP(A67,'2014 ESPN Draft Results'!$A$2:$D$2000,4,FALSE),1))),2)</f>
        <v>14.09</v>
      </c>
      <c r="F67" s="7">
        <f>IF(I67&lt;2,0,E67)</f>
        <v>14.09</v>
      </c>
      <c r="G67" s="7">
        <f>ROUND(B67/IF(ISNA(VLOOKUP(A67,'2014 ESPN Draft Results'!$A$2:$D$2000,4,FALSE)),B67,IF(VLOOKUP(A67,'2014 ESPN Draft Results'!$A$2:$D$2000,4,FALSE)&lt;1,B67,CEILING(VLOOKUP(A67,'2014 ESPN Draft Results'!$A$2:$D$2000,4,FALSE),1))),2)</f>
        <v>14.09</v>
      </c>
      <c r="H67" s="7">
        <f>IF(I67&lt;2,0,G67)</f>
        <v>14.09</v>
      </c>
      <c r="I67" s="7">
        <f>B67/K67</f>
        <v>2.0129870129870131</v>
      </c>
      <c r="J67" s="16">
        <v>21.4</v>
      </c>
      <c r="K67" s="5">
        <v>154</v>
      </c>
      <c r="L67" s="5">
        <v>593</v>
      </c>
      <c r="M67" s="5">
        <f>L67+W67+Z67+AB67+AA67</f>
        <v>648</v>
      </c>
      <c r="N67" s="5">
        <v>73</v>
      </c>
      <c r="O67" s="5">
        <v>151</v>
      </c>
      <c r="P67" s="5">
        <v>98</v>
      </c>
      <c r="Q67" s="5">
        <v>26</v>
      </c>
      <c r="R67" s="5">
        <v>3</v>
      </c>
      <c r="S67" s="5">
        <v>24</v>
      </c>
      <c r="T67" s="5">
        <v>91</v>
      </c>
      <c r="U67" s="5">
        <v>24</v>
      </c>
      <c r="V67" s="5">
        <v>5</v>
      </c>
      <c r="W67" s="5">
        <v>46</v>
      </c>
      <c r="X67" s="5">
        <v>183</v>
      </c>
      <c r="Y67" s="5">
        <v>0</v>
      </c>
      <c r="Z67" s="5">
        <v>6</v>
      </c>
      <c r="AA67" s="5">
        <v>0</v>
      </c>
      <c r="AB67" s="5">
        <v>3</v>
      </c>
      <c r="AC67" s="4">
        <v>17</v>
      </c>
      <c r="AD67" s="6">
        <v>0.255</v>
      </c>
    </row>
    <row r="68" spans="1:30">
      <c r="A68" s="4" t="s">
        <v>64</v>
      </c>
      <c r="B68" s="7">
        <f>(M68*'H2H Points'!$B$16)+(N68*'H2H Points'!$B$2)+(O68*'H2H Points'!$B$17)+(P68*'H2H Points'!$B$4)+(Q68*'H2H Points'!$B$5)+(R68*'H2H Points'!$B$6)+(S68*'H2H Points'!$B$7)+(T68*'H2H Points'!$B$3)+(U68*'H2H Points'!$B$11)+(V68*'H2H Points'!$B$12)+(W68*'H2H Points'!$B$8)+(X68*'H2H Points'!$B$9)+(Y68*'H2H Points'!$B$18)+(Z68*'H2H Points'!$B$10)+(AB68*'H2H Points'!$B$13)</f>
        <v>315</v>
      </c>
      <c r="C68" s="7">
        <f>ROUND(B68/IF(ISNA(VLOOKUP(A68,'2014 ESPN Draft Results'!$A$2:$D$2000,4,FALSE)),1,IF(VLOOKUP(A68,'2014 ESPN Draft Results'!$A$2:$D$2000,4,FALSE)&lt;1,1,VLOOKUP(A68,'2014 ESPN Draft Results'!$A$2:$D$2000,4,FALSE))),2)</f>
        <v>14.38</v>
      </c>
      <c r="D68" s="7">
        <f>ROUND(B68/IF(ISNA(VLOOKUP(A68,'2014 ESPN Draft Results'!$A$2:$D$2000,4,FALSE)),B68,IF(VLOOKUP(A68,'2014 ESPN Draft Results'!$A$2:$D$2000,4,FALSE)&lt;5,B68,VLOOKUP(A68,'2014 ESPN Draft Results'!$A$2:$D$2000,4,FALSE))),2)</f>
        <v>14.38</v>
      </c>
      <c r="E68" s="7">
        <f>ROUND(B68/IF(ISNA(VLOOKUP(A68,'2014 ESPN Draft Results'!$A$2:$D$2000,4,FALSE)),B68,IF(VLOOKUP(A68,'2014 ESPN Draft Results'!$A$2:$D$2000,4,FALSE)&lt;5,B68,CEILING(VLOOKUP(A68,'2014 ESPN Draft Results'!$A$2:$D$2000,4,FALSE),1))),2)</f>
        <v>14.32</v>
      </c>
      <c r="F68" s="7">
        <f>IF(I68&lt;2,0,E68)</f>
        <v>14.32</v>
      </c>
      <c r="G68" s="7">
        <f>ROUND(B68/IF(ISNA(VLOOKUP(A68,'2014 ESPN Draft Results'!$A$2:$D$2000,4,FALSE)),B68,IF(VLOOKUP(A68,'2014 ESPN Draft Results'!$A$2:$D$2000,4,FALSE)&lt;1,B68,CEILING(VLOOKUP(A68,'2014 ESPN Draft Results'!$A$2:$D$2000,4,FALSE),1))),2)</f>
        <v>14.32</v>
      </c>
      <c r="H68" s="7">
        <f>IF(I68&lt;2,0,G68)</f>
        <v>14.32</v>
      </c>
      <c r="I68" s="7">
        <f>B68/K68</f>
        <v>2.3333333333333335</v>
      </c>
      <c r="J68" s="16">
        <v>21.9</v>
      </c>
      <c r="K68" s="5">
        <v>135</v>
      </c>
      <c r="L68" s="5">
        <v>551</v>
      </c>
      <c r="M68" s="5">
        <f>L68+W68+Z68+AB68+AA68</f>
        <v>609</v>
      </c>
      <c r="N68" s="5">
        <v>72</v>
      </c>
      <c r="O68" s="5">
        <v>153</v>
      </c>
      <c r="P68" s="5">
        <v>113</v>
      </c>
      <c r="Q68" s="5">
        <v>33</v>
      </c>
      <c r="R68" s="5">
        <v>0</v>
      </c>
      <c r="S68" s="5">
        <v>7</v>
      </c>
      <c r="T68" s="5">
        <v>53</v>
      </c>
      <c r="U68" s="5">
        <v>6</v>
      </c>
      <c r="V68" s="5">
        <v>6</v>
      </c>
      <c r="W68" s="5">
        <v>51</v>
      </c>
      <c r="X68" s="5">
        <v>75</v>
      </c>
      <c r="Y68" s="5">
        <v>1</v>
      </c>
      <c r="Z68" s="5">
        <v>1</v>
      </c>
      <c r="AA68" s="5">
        <v>0</v>
      </c>
      <c r="AB68" s="5">
        <v>6</v>
      </c>
      <c r="AC68" s="4">
        <v>14</v>
      </c>
      <c r="AD68" s="6">
        <v>0.27800000000000002</v>
      </c>
    </row>
    <row r="69" spans="1:30">
      <c r="A69" s="4" t="s">
        <v>53</v>
      </c>
      <c r="B69" s="7">
        <f>(M69*'H2H Points'!$B$16)+(N69*'H2H Points'!$B$2)+(O69*'H2H Points'!$B$17)+(P69*'H2H Points'!$B$4)+(Q69*'H2H Points'!$B$5)+(R69*'H2H Points'!$B$6)+(S69*'H2H Points'!$B$7)+(T69*'H2H Points'!$B$3)+(U69*'H2H Points'!$B$11)+(V69*'H2H Points'!$B$12)+(W69*'H2H Points'!$B$8)+(X69*'H2H Points'!$B$9)+(Y69*'H2H Points'!$B$18)+(Z69*'H2H Points'!$B$10)+(AB69*'H2H Points'!$B$13)</f>
        <v>397</v>
      </c>
      <c r="C69" s="7">
        <f>ROUND(B69/IF(ISNA(VLOOKUP(A69,'2014 ESPN Draft Results'!$A$2:$D$2000,4,FALSE)),1,IF(VLOOKUP(A69,'2014 ESPN Draft Results'!$A$2:$D$2000,4,FALSE)&lt;1,1,VLOOKUP(A69,'2014 ESPN Draft Results'!$A$2:$D$2000,4,FALSE))),2)</f>
        <v>13.32</v>
      </c>
      <c r="D69" s="7">
        <f>ROUND(B69/IF(ISNA(VLOOKUP(A69,'2014 ESPN Draft Results'!$A$2:$D$2000,4,FALSE)),B69,IF(VLOOKUP(A69,'2014 ESPN Draft Results'!$A$2:$D$2000,4,FALSE)&lt;5,B69,VLOOKUP(A69,'2014 ESPN Draft Results'!$A$2:$D$2000,4,FALSE))),2)</f>
        <v>13.32</v>
      </c>
      <c r="E69" s="7">
        <f>ROUND(B69/IF(ISNA(VLOOKUP(A69,'2014 ESPN Draft Results'!$A$2:$D$2000,4,FALSE)),B69,IF(VLOOKUP(A69,'2014 ESPN Draft Results'!$A$2:$D$2000,4,FALSE)&lt;5,B69,CEILING(VLOOKUP(A69,'2014 ESPN Draft Results'!$A$2:$D$2000,4,FALSE),1))),2)</f>
        <v>13.23</v>
      </c>
      <c r="F69" s="7">
        <f>IF(I69&lt;2,0,E69)</f>
        <v>13.23</v>
      </c>
      <c r="G69" s="7">
        <f>ROUND(B69/IF(ISNA(VLOOKUP(A69,'2014 ESPN Draft Results'!$A$2:$D$2000,4,FALSE)),B69,IF(VLOOKUP(A69,'2014 ESPN Draft Results'!$A$2:$D$2000,4,FALSE)&lt;1,B69,CEILING(VLOOKUP(A69,'2014 ESPN Draft Results'!$A$2:$D$2000,4,FALSE),1))),2)</f>
        <v>13.23</v>
      </c>
      <c r="H69" s="7">
        <f>IF(I69&lt;2,0,G69)</f>
        <v>13.23</v>
      </c>
      <c r="I69" s="7">
        <f>B69/K69</f>
        <v>2.4968553459119498</v>
      </c>
      <c r="J69" s="16">
        <v>29.8</v>
      </c>
      <c r="K69" s="5">
        <v>159</v>
      </c>
      <c r="L69" s="5">
        <v>644</v>
      </c>
      <c r="M69" s="5">
        <f>L69+W69+Z69+AB69+AA69</f>
        <v>682</v>
      </c>
      <c r="N69" s="5">
        <v>88</v>
      </c>
      <c r="O69" s="5">
        <v>181</v>
      </c>
      <c r="P69" s="5">
        <v>120</v>
      </c>
      <c r="Q69" s="5">
        <v>30</v>
      </c>
      <c r="R69" s="5">
        <v>2</v>
      </c>
      <c r="S69" s="5">
        <v>29</v>
      </c>
      <c r="T69" s="5">
        <v>96</v>
      </c>
      <c r="U69" s="5">
        <v>7</v>
      </c>
      <c r="V69" s="5">
        <v>1</v>
      </c>
      <c r="W69" s="5">
        <v>19</v>
      </c>
      <c r="X69" s="5">
        <v>133</v>
      </c>
      <c r="Y69" s="5">
        <v>1</v>
      </c>
      <c r="Z69" s="5">
        <v>12</v>
      </c>
      <c r="AA69" s="5">
        <v>0</v>
      </c>
      <c r="AB69" s="5">
        <v>7</v>
      </c>
      <c r="AC69" s="4">
        <v>11</v>
      </c>
      <c r="AD69" s="6">
        <v>0.28100000000000003</v>
      </c>
    </row>
    <row r="70" spans="1:30">
      <c r="A70" s="4" t="s">
        <v>50</v>
      </c>
      <c r="B70" s="7">
        <f>(M70*'H2H Points'!$B$16)+(N70*'H2H Points'!$B$2)+(O70*'H2H Points'!$B$17)+(P70*'H2H Points'!$B$4)+(Q70*'H2H Points'!$B$5)+(R70*'H2H Points'!$B$6)+(S70*'H2H Points'!$B$7)+(T70*'H2H Points'!$B$3)+(U70*'H2H Points'!$B$11)+(V70*'H2H Points'!$B$12)+(W70*'H2H Points'!$B$8)+(X70*'H2H Points'!$B$9)+(Y70*'H2H Points'!$B$18)+(Z70*'H2H Points'!$B$10)+(AB70*'H2H Points'!$B$13)</f>
        <v>417</v>
      </c>
      <c r="C70" s="7">
        <f>ROUND(B70/IF(ISNA(VLOOKUP(A70,'2014 ESPN Draft Results'!$A$2:$D$2000,4,FALSE)),1,IF(VLOOKUP(A70,'2014 ESPN Draft Results'!$A$2:$D$2000,4,FALSE)&lt;1,1,VLOOKUP(A70,'2014 ESPN Draft Results'!$A$2:$D$2000,4,FALSE))),2)</f>
        <v>13.28</v>
      </c>
      <c r="D70" s="7">
        <f>ROUND(B70/IF(ISNA(VLOOKUP(A70,'2014 ESPN Draft Results'!$A$2:$D$2000,4,FALSE)),B70,IF(VLOOKUP(A70,'2014 ESPN Draft Results'!$A$2:$D$2000,4,FALSE)&lt;5,B70,VLOOKUP(A70,'2014 ESPN Draft Results'!$A$2:$D$2000,4,FALSE))),2)</f>
        <v>13.28</v>
      </c>
      <c r="E70" s="7">
        <f>ROUND(B70/IF(ISNA(VLOOKUP(A70,'2014 ESPN Draft Results'!$A$2:$D$2000,4,FALSE)),B70,IF(VLOOKUP(A70,'2014 ESPN Draft Results'!$A$2:$D$2000,4,FALSE)&lt;5,B70,CEILING(VLOOKUP(A70,'2014 ESPN Draft Results'!$A$2:$D$2000,4,FALSE),1))),2)</f>
        <v>13.03</v>
      </c>
      <c r="F70" s="7">
        <f>IF(I70&lt;2,0,E70)</f>
        <v>13.03</v>
      </c>
      <c r="G70" s="7">
        <f>ROUND(B70/IF(ISNA(VLOOKUP(A70,'2014 ESPN Draft Results'!$A$2:$D$2000,4,FALSE)),B70,IF(VLOOKUP(A70,'2014 ESPN Draft Results'!$A$2:$D$2000,4,FALSE)&lt;1,B70,CEILING(VLOOKUP(A70,'2014 ESPN Draft Results'!$A$2:$D$2000,4,FALSE),1))),2)</f>
        <v>13.03</v>
      </c>
      <c r="H70" s="7">
        <f>IF(I70&lt;2,0,G70)</f>
        <v>13.03</v>
      </c>
      <c r="I70" s="7">
        <f>B70/K70</f>
        <v>2.8175675675675675</v>
      </c>
      <c r="J70" s="16">
        <v>31.4</v>
      </c>
      <c r="K70" s="5">
        <v>148</v>
      </c>
      <c r="L70" s="5">
        <v>549</v>
      </c>
      <c r="M70" s="5">
        <f>L70+W70+Z70+AB70+AA70</f>
        <v>614</v>
      </c>
      <c r="N70" s="5">
        <v>79</v>
      </c>
      <c r="O70" s="5">
        <v>178</v>
      </c>
      <c r="P70" s="5">
        <v>125</v>
      </c>
      <c r="Q70" s="5">
        <v>33</v>
      </c>
      <c r="R70" s="5">
        <v>1</v>
      </c>
      <c r="S70" s="5">
        <v>19</v>
      </c>
      <c r="T70" s="5">
        <v>77</v>
      </c>
      <c r="U70" s="5">
        <v>1</v>
      </c>
      <c r="V70" s="5">
        <v>1</v>
      </c>
      <c r="W70" s="5">
        <v>57</v>
      </c>
      <c r="X70" s="5">
        <v>74</v>
      </c>
      <c r="Y70" s="5">
        <v>13</v>
      </c>
      <c r="Z70" s="5">
        <v>3</v>
      </c>
      <c r="AA70" s="5">
        <v>0</v>
      </c>
      <c r="AB70" s="5">
        <v>5</v>
      </c>
      <c r="AC70" s="4">
        <v>15</v>
      </c>
      <c r="AD70" s="6">
        <v>0.32400000000000001</v>
      </c>
    </row>
    <row r="71" spans="1:30">
      <c r="A71" s="4" t="s">
        <v>47</v>
      </c>
      <c r="B71" s="7">
        <f>(M71*'H2H Points'!$B$16)+(N71*'H2H Points'!$B$2)+(O71*'H2H Points'!$B$17)+(P71*'H2H Points'!$B$4)+(Q71*'H2H Points'!$B$5)+(R71*'H2H Points'!$B$6)+(S71*'H2H Points'!$B$7)+(T71*'H2H Points'!$B$3)+(U71*'H2H Points'!$B$11)+(V71*'H2H Points'!$B$12)+(W71*'H2H Points'!$B$8)+(X71*'H2H Points'!$B$9)+(Y71*'H2H Points'!$B$18)+(Z71*'H2H Points'!$B$10)+(AB71*'H2H Points'!$B$13)</f>
        <v>438</v>
      </c>
      <c r="C71" s="7">
        <f>ROUND(B71/IF(ISNA(VLOOKUP(A71,'2014 ESPN Draft Results'!$A$2:$D$2000,4,FALSE)),1,IF(VLOOKUP(A71,'2014 ESPN Draft Results'!$A$2:$D$2000,4,FALSE)&lt;1,1,VLOOKUP(A71,'2014 ESPN Draft Results'!$A$2:$D$2000,4,FALSE))),2)</f>
        <v>13.27</v>
      </c>
      <c r="D71" s="7">
        <f>ROUND(B71/IF(ISNA(VLOOKUP(A71,'2014 ESPN Draft Results'!$A$2:$D$2000,4,FALSE)),B71,IF(VLOOKUP(A71,'2014 ESPN Draft Results'!$A$2:$D$2000,4,FALSE)&lt;5,B71,VLOOKUP(A71,'2014 ESPN Draft Results'!$A$2:$D$2000,4,FALSE))),2)</f>
        <v>13.27</v>
      </c>
      <c r="E71" s="7">
        <f>ROUND(B71/IF(ISNA(VLOOKUP(A71,'2014 ESPN Draft Results'!$A$2:$D$2000,4,FALSE)),B71,IF(VLOOKUP(A71,'2014 ESPN Draft Results'!$A$2:$D$2000,4,FALSE)&lt;5,B71,CEILING(VLOOKUP(A71,'2014 ESPN Draft Results'!$A$2:$D$2000,4,FALSE),1))),2)</f>
        <v>13.27</v>
      </c>
      <c r="F71" s="7">
        <f>IF(I71&lt;2,0,E71)</f>
        <v>13.27</v>
      </c>
      <c r="G71" s="7">
        <f>ROUND(B71/IF(ISNA(VLOOKUP(A71,'2014 ESPN Draft Results'!$A$2:$D$2000,4,FALSE)),B71,IF(VLOOKUP(A71,'2014 ESPN Draft Results'!$A$2:$D$2000,4,FALSE)&lt;1,B71,CEILING(VLOOKUP(A71,'2014 ESPN Draft Results'!$A$2:$D$2000,4,FALSE),1))),2)</f>
        <v>13.27</v>
      </c>
      <c r="H71" s="7">
        <f>IF(I71&lt;2,0,G71)</f>
        <v>13.27</v>
      </c>
      <c r="I71" s="7">
        <f>B71/K71</f>
        <v>2.7898089171974521</v>
      </c>
      <c r="J71" s="16">
        <v>33</v>
      </c>
      <c r="K71" s="5">
        <v>157</v>
      </c>
      <c r="L71" s="5">
        <v>595</v>
      </c>
      <c r="M71" s="5">
        <f>L71+W71+Z71+AB71+AA71</f>
        <v>665</v>
      </c>
      <c r="N71" s="5">
        <v>77</v>
      </c>
      <c r="O71" s="5">
        <v>187</v>
      </c>
      <c r="P71" s="5">
        <v>134</v>
      </c>
      <c r="Q71" s="5">
        <v>37</v>
      </c>
      <c r="R71" s="5">
        <v>2</v>
      </c>
      <c r="S71" s="5">
        <v>14</v>
      </c>
      <c r="T71" s="5">
        <v>82</v>
      </c>
      <c r="U71" s="5">
        <v>10</v>
      </c>
      <c r="V71" s="5">
        <v>3</v>
      </c>
      <c r="W71" s="5">
        <v>61</v>
      </c>
      <c r="X71" s="5">
        <v>68</v>
      </c>
      <c r="Y71" s="5">
        <v>20</v>
      </c>
      <c r="Z71" s="5">
        <v>6</v>
      </c>
      <c r="AA71" s="5">
        <v>0</v>
      </c>
      <c r="AB71" s="5">
        <v>3</v>
      </c>
      <c r="AC71" s="4">
        <v>19</v>
      </c>
      <c r="AD71" s="6">
        <v>0.314</v>
      </c>
    </row>
    <row r="72" spans="1:30">
      <c r="A72" s="4" t="s">
        <v>184</v>
      </c>
      <c r="B72" s="7">
        <f>(M72*'H2H Points'!$B$16)+(N72*'H2H Points'!$B$2)+(O72*'H2H Points'!$B$17)+(P72*'H2H Points'!$B$4)+(Q72*'H2H Points'!$B$5)+(R72*'H2H Points'!$B$6)+(S72*'H2H Points'!$B$7)+(T72*'H2H Points'!$B$3)+(U72*'H2H Points'!$B$11)+(V72*'H2H Points'!$B$12)+(W72*'H2H Points'!$B$8)+(X72*'H2H Points'!$B$9)+(Y72*'H2H Points'!$B$18)+(Z72*'H2H Points'!$B$10)+(AB72*'H2H Points'!$B$13)</f>
        <v>70</v>
      </c>
      <c r="C72" s="7">
        <f>ROUND(B72/IF(ISNA(VLOOKUP(A72,'2014 ESPN Draft Results'!$A$2:$D$2000,4,FALSE)),1,IF(VLOOKUP(A72,'2014 ESPN Draft Results'!$A$2:$D$2000,4,FALSE)&lt;1,1,VLOOKUP(A72,'2014 ESPN Draft Results'!$A$2:$D$2000,4,FALSE))),2)</f>
        <v>13.21</v>
      </c>
      <c r="D72" s="7">
        <f>ROUND(B72/IF(ISNA(VLOOKUP(A72,'2014 ESPN Draft Results'!$A$2:$D$2000,4,FALSE)),B72,IF(VLOOKUP(A72,'2014 ESPN Draft Results'!$A$2:$D$2000,4,FALSE)&lt;5,B72,VLOOKUP(A72,'2014 ESPN Draft Results'!$A$2:$D$2000,4,FALSE))),2)</f>
        <v>13.21</v>
      </c>
      <c r="E72" s="7">
        <f>ROUND(B72/IF(ISNA(VLOOKUP(A72,'2014 ESPN Draft Results'!$A$2:$D$2000,4,FALSE)),B72,IF(VLOOKUP(A72,'2014 ESPN Draft Results'!$A$2:$D$2000,4,FALSE)&lt;5,B72,CEILING(VLOOKUP(A72,'2014 ESPN Draft Results'!$A$2:$D$2000,4,FALSE),1))),2)</f>
        <v>11.67</v>
      </c>
      <c r="F72" s="7">
        <f>IF(I72&lt;2,0,E72)</f>
        <v>0</v>
      </c>
      <c r="G72" s="7">
        <f>ROUND(B72/IF(ISNA(VLOOKUP(A72,'2014 ESPN Draft Results'!$A$2:$D$2000,4,FALSE)),B72,IF(VLOOKUP(A72,'2014 ESPN Draft Results'!$A$2:$D$2000,4,FALSE)&lt;1,B72,CEILING(VLOOKUP(A72,'2014 ESPN Draft Results'!$A$2:$D$2000,4,FALSE),1))),2)</f>
        <v>11.67</v>
      </c>
      <c r="H72" s="7">
        <f>IF(I72&lt;2,0,G72)</f>
        <v>0</v>
      </c>
      <c r="I72" s="7">
        <f>B72/K72</f>
        <v>1.044776119402985</v>
      </c>
      <c r="J72" s="16">
        <v>5.3</v>
      </c>
      <c r="K72" s="5">
        <v>67</v>
      </c>
      <c r="L72" s="5">
        <v>226</v>
      </c>
      <c r="M72" s="5">
        <f>L72+W72+Z72+AB72+AA72</f>
        <v>238</v>
      </c>
      <c r="N72" s="5">
        <v>22</v>
      </c>
      <c r="O72" s="5">
        <v>50</v>
      </c>
      <c r="P72" s="5">
        <v>29</v>
      </c>
      <c r="Q72" s="5">
        <v>15</v>
      </c>
      <c r="R72" s="5">
        <v>0</v>
      </c>
      <c r="S72" s="5">
        <v>6</v>
      </c>
      <c r="T72" s="5">
        <v>23</v>
      </c>
      <c r="U72" s="5">
        <v>1</v>
      </c>
      <c r="V72" s="5">
        <v>0</v>
      </c>
      <c r="W72" s="5">
        <v>6</v>
      </c>
      <c r="X72" s="5">
        <v>71</v>
      </c>
      <c r="Y72" s="5">
        <v>1</v>
      </c>
      <c r="Z72" s="5">
        <v>2</v>
      </c>
      <c r="AA72" s="5">
        <v>0</v>
      </c>
      <c r="AB72" s="5">
        <v>4</v>
      </c>
      <c r="AC72" s="4">
        <v>3</v>
      </c>
      <c r="AD72" s="6">
        <v>0.221</v>
      </c>
    </row>
    <row r="73" spans="1:30">
      <c r="A73" s="4" t="s">
        <v>147</v>
      </c>
      <c r="B73" s="7">
        <f>(M73*'H2H Points'!$B$16)+(N73*'H2H Points'!$B$2)+(O73*'H2H Points'!$B$17)+(P73*'H2H Points'!$B$4)+(Q73*'H2H Points'!$B$5)+(R73*'H2H Points'!$B$6)+(S73*'H2H Points'!$B$7)+(T73*'H2H Points'!$B$3)+(U73*'H2H Points'!$B$11)+(V73*'H2H Points'!$B$12)+(W73*'H2H Points'!$B$8)+(X73*'H2H Points'!$B$9)+(Y73*'H2H Points'!$B$18)+(Z73*'H2H Points'!$B$10)+(AB73*'H2H Points'!$B$13)</f>
        <v>112</v>
      </c>
      <c r="C73" s="7">
        <f>ROUND(B73/IF(ISNA(VLOOKUP(A73,'2014 ESPN Draft Results'!$A$2:$D$2000,4,FALSE)),1,IF(VLOOKUP(A73,'2014 ESPN Draft Results'!$A$2:$D$2000,4,FALSE)&lt;1,1,VLOOKUP(A73,'2014 ESPN Draft Results'!$A$2:$D$2000,4,FALSE))),2)</f>
        <v>13.18</v>
      </c>
      <c r="D73" s="7">
        <f>ROUND(B73/IF(ISNA(VLOOKUP(A73,'2014 ESPN Draft Results'!$A$2:$D$2000,4,FALSE)),B73,IF(VLOOKUP(A73,'2014 ESPN Draft Results'!$A$2:$D$2000,4,FALSE)&lt;5,B73,VLOOKUP(A73,'2014 ESPN Draft Results'!$A$2:$D$2000,4,FALSE))),2)</f>
        <v>13.18</v>
      </c>
      <c r="E73" s="7">
        <f>ROUND(B73/IF(ISNA(VLOOKUP(A73,'2014 ESPN Draft Results'!$A$2:$D$2000,4,FALSE)),B73,IF(VLOOKUP(A73,'2014 ESPN Draft Results'!$A$2:$D$2000,4,FALSE)&lt;5,B73,CEILING(VLOOKUP(A73,'2014 ESPN Draft Results'!$A$2:$D$2000,4,FALSE),1))),2)</f>
        <v>12.44</v>
      </c>
      <c r="F73" s="7">
        <f>IF(I73&lt;2,0,E73)</f>
        <v>0</v>
      </c>
      <c r="G73" s="7">
        <f>ROUND(B73/IF(ISNA(VLOOKUP(A73,'2014 ESPN Draft Results'!$A$2:$D$2000,4,FALSE)),B73,IF(VLOOKUP(A73,'2014 ESPN Draft Results'!$A$2:$D$2000,4,FALSE)&lt;1,B73,CEILING(VLOOKUP(A73,'2014 ESPN Draft Results'!$A$2:$D$2000,4,FALSE),1))),2)</f>
        <v>12.44</v>
      </c>
      <c r="H73" s="7">
        <f>IF(I73&lt;2,0,G73)</f>
        <v>0</v>
      </c>
      <c r="I73" s="7">
        <f>B73/K73</f>
        <v>1.2444444444444445</v>
      </c>
      <c r="J73" s="16">
        <v>8.5</v>
      </c>
      <c r="K73" s="5">
        <v>90</v>
      </c>
      <c r="L73" s="5">
        <v>357</v>
      </c>
      <c r="M73" s="5">
        <f>L73+W73+Z73+AB73+AA73</f>
        <v>391</v>
      </c>
      <c r="N73" s="5">
        <v>36</v>
      </c>
      <c r="O73" s="5">
        <v>83</v>
      </c>
      <c r="P73" s="5">
        <v>66</v>
      </c>
      <c r="Q73" s="5">
        <v>13</v>
      </c>
      <c r="R73" s="5">
        <v>1</v>
      </c>
      <c r="S73" s="5">
        <v>3</v>
      </c>
      <c r="T73" s="5">
        <v>20</v>
      </c>
      <c r="U73" s="5">
        <v>18</v>
      </c>
      <c r="V73" s="5">
        <v>8</v>
      </c>
      <c r="W73" s="5">
        <v>20</v>
      </c>
      <c r="X73" s="5">
        <v>86</v>
      </c>
      <c r="Y73" s="5">
        <v>0</v>
      </c>
      <c r="Z73" s="5">
        <v>1</v>
      </c>
      <c r="AA73" s="5">
        <v>9</v>
      </c>
      <c r="AB73" s="5">
        <v>4</v>
      </c>
      <c r="AC73" s="4">
        <v>5</v>
      </c>
      <c r="AD73" s="6">
        <v>0.23200000000000001</v>
      </c>
    </row>
    <row r="74" spans="1:30">
      <c r="A74" s="4" t="s">
        <v>83</v>
      </c>
      <c r="B74" s="7">
        <f>(M74*'H2H Points'!$B$16)+(N74*'H2H Points'!$B$2)+(O74*'H2H Points'!$B$17)+(P74*'H2H Points'!$B$4)+(Q74*'H2H Points'!$B$5)+(R74*'H2H Points'!$B$6)+(S74*'H2H Points'!$B$7)+(T74*'H2H Points'!$B$3)+(U74*'H2H Points'!$B$11)+(V74*'H2H Points'!$B$12)+(W74*'H2H Points'!$B$8)+(X74*'H2H Points'!$B$9)+(Y74*'H2H Points'!$B$18)+(Z74*'H2H Points'!$B$10)+(AB74*'H2H Points'!$B$13)</f>
        <v>232</v>
      </c>
      <c r="C74" s="7">
        <f>ROUND(B74/IF(ISNA(VLOOKUP(A74,'2014 ESPN Draft Results'!$A$2:$D$2000,4,FALSE)),1,IF(VLOOKUP(A74,'2014 ESPN Draft Results'!$A$2:$D$2000,4,FALSE)&lt;1,1,VLOOKUP(A74,'2014 ESPN Draft Results'!$A$2:$D$2000,4,FALSE))),2)</f>
        <v>13.11</v>
      </c>
      <c r="D74" s="7">
        <f>ROUND(B74/IF(ISNA(VLOOKUP(A74,'2014 ESPN Draft Results'!$A$2:$D$2000,4,FALSE)),B74,IF(VLOOKUP(A74,'2014 ESPN Draft Results'!$A$2:$D$2000,4,FALSE)&lt;5,B74,VLOOKUP(A74,'2014 ESPN Draft Results'!$A$2:$D$2000,4,FALSE))),2)</f>
        <v>13.11</v>
      </c>
      <c r="E74" s="7">
        <f>ROUND(B74/IF(ISNA(VLOOKUP(A74,'2014 ESPN Draft Results'!$A$2:$D$2000,4,FALSE)),B74,IF(VLOOKUP(A74,'2014 ESPN Draft Results'!$A$2:$D$2000,4,FALSE)&lt;5,B74,CEILING(VLOOKUP(A74,'2014 ESPN Draft Results'!$A$2:$D$2000,4,FALSE),1))),2)</f>
        <v>12.89</v>
      </c>
      <c r="F74" s="7">
        <f>IF(I74&lt;2,0,E74)</f>
        <v>0</v>
      </c>
      <c r="G74" s="7">
        <f>ROUND(B74/IF(ISNA(VLOOKUP(A74,'2014 ESPN Draft Results'!$A$2:$D$2000,4,FALSE)),B74,IF(VLOOKUP(A74,'2014 ESPN Draft Results'!$A$2:$D$2000,4,FALSE)&lt;1,B74,CEILING(VLOOKUP(A74,'2014 ESPN Draft Results'!$A$2:$D$2000,4,FALSE),1))),2)</f>
        <v>12.89</v>
      </c>
      <c r="H74" s="7">
        <f>IF(I74&lt;2,0,G74)</f>
        <v>0</v>
      </c>
      <c r="I74" s="7">
        <f>B74/K74</f>
        <v>1.6934306569343065</v>
      </c>
      <c r="J74" s="16">
        <v>17.7</v>
      </c>
      <c r="K74" s="5">
        <v>137</v>
      </c>
      <c r="L74" s="5">
        <v>493</v>
      </c>
      <c r="M74" s="5">
        <f>L74+W74+Z74+AB74+AA74</f>
        <v>545</v>
      </c>
      <c r="N74" s="5">
        <v>71</v>
      </c>
      <c r="O74" s="5">
        <v>107</v>
      </c>
      <c r="P74" s="5">
        <v>67</v>
      </c>
      <c r="Q74" s="5">
        <v>21</v>
      </c>
      <c r="R74" s="5">
        <v>1</v>
      </c>
      <c r="S74" s="5">
        <v>18</v>
      </c>
      <c r="T74" s="5">
        <v>66</v>
      </c>
      <c r="U74" s="5">
        <v>12</v>
      </c>
      <c r="V74" s="5">
        <v>3</v>
      </c>
      <c r="W74" s="5">
        <v>44</v>
      </c>
      <c r="X74" s="5">
        <v>149</v>
      </c>
      <c r="Y74" s="5">
        <v>5</v>
      </c>
      <c r="Z74" s="5">
        <v>2</v>
      </c>
      <c r="AA74" s="5">
        <v>1</v>
      </c>
      <c r="AB74" s="5">
        <v>5</v>
      </c>
      <c r="AC74" s="4">
        <v>8</v>
      </c>
      <c r="AD74" s="6">
        <v>0.217</v>
      </c>
    </row>
    <row r="75" spans="1:30">
      <c r="A75" s="4" t="s">
        <v>109</v>
      </c>
      <c r="B75" s="7">
        <f>(M75*'H2H Points'!$B$16)+(N75*'H2H Points'!$B$2)+(O75*'H2H Points'!$B$17)+(P75*'H2H Points'!$B$4)+(Q75*'H2H Points'!$B$5)+(R75*'H2H Points'!$B$6)+(S75*'H2H Points'!$B$7)+(T75*'H2H Points'!$B$3)+(U75*'H2H Points'!$B$11)+(V75*'H2H Points'!$B$12)+(W75*'H2H Points'!$B$8)+(X75*'H2H Points'!$B$9)+(Y75*'H2H Points'!$B$18)+(Z75*'H2H Points'!$B$10)+(AB75*'H2H Points'!$B$13)</f>
        <v>178</v>
      </c>
      <c r="C75" s="7">
        <f>ROUND(B75/IF(ISNA(VLOOKUP(A75,'2014 ESPN Draft Results'!$A$2:$D$2000,4,FALSE)),1,IF(VLOOKUP(A75,'2014 ESPN Draft Results'!$A$2:$D$2000,4,FALSE)&lt;1,1,VLOOKUP(A75,'2014 ESPN Draft Results'!$A$2:$D$2000,4,FALSE))),2)</f>
        <v>12.81</v>
      </c>
      <c r="D75" s="7">
        <f>ROUND(B75/IF(ISNA(VLOOKUP(A75,'2014 ESPN Draft Results'!$A$2:$D$2000,4,FALSE)),B75,IF(VLOOKUP(A75,'2014 ESPN Draft Results'!$A$2:$D$2000,4,FALSE)&lt;5,B75,VLOOKUP(A75,'2014 ESPN Draft Results'!$A$2:$D$2000,4,FALSE))),2)</f>
        <v>12.81</v>
      </c>
      <c r="E75" s="7">
        <f>ROUND(B75/IF(ISNA(VLOOKUP(A75,'2014 ESPN Draft Results'!$A$2:$D$2000,4,FALSE)),B75,IF(VLOOKUP(A75,'2014 ESPN Draft Results'!$A$2:$D$2000,4,FALSE)&lt;5,B75,CEILING(VLOOKUP(A75,'2014 ESPN Draft Results'!$A$2:$D$2000,4,FALSE),1))),2)</f>
        <v>12.71</v>
      </c>
      <c r="F75" s="7">
        <f>IF(I75&lt;2,0,E75)</f>
        <v>12.71</v>
      </c>
      <c r="G75" s="7">
        <f>ROUND(B75/IF(ISNA(VLOOKUP(A75,'2014 ESPN Draft Results'!$A$2:$D$2000,4,FALSE)),B75,IF(VLOOKUP(A75,'2014 ESPN Draft Results'!$A$2:$D$2000,4,FALSE)&lt;1,B75,CEILING(VLOOKUP(A75,'2014 ESPN Draft Results'!$A$2:$D$2000,4,FALSE),1))),2)</f>
        <v>12.71</v>
      </c>
      <c r="H75" s="7">
        <f>IF(I75&lt;2,0,G75)</f>
        <v>12.71</v>
      </c>
      <c r="I75" s="7">
        <f>B75/K75</f>
        <v>2.0227272727272729</v>
      </c>
      <c r="J75" s="16">
        <v>13.9</v>
      </c>
      <c r="K75" s="5">
        <v>88</v>
      </c>
      <c r="L75" s="5">
        <v>328</v>
      </c>
      <c r="M75" s="5">
        <f>L75+W75+Z75+AB75+AA75</f>
        <v>362</v>
      </c>
      <c r="N75" s="5">
        <v>37</v>
      </c>
      <c r="O75" s="5">
        <v>77</v>
      </c>
      <c r="P75" s="5">
        <v>47</v>
      </c>
      <c r="Q75" s="5">
        <v>15</v>
      </c>
      <c r="R75" s="5">
        <v>1</v>
      </c>
      <c r="S75" s="5">
        <v>14</v>
      </c>
      <c r="T75" s="5">
        <v>61</v>
      </c>
      <c r="U75" s="5">
        <v>2</v>
      </c>
      <c r="V75" s="5">
        <v>3</v>
      </c>
      <c r="W75" s="5">
        <v>28</v>
      </c>
      <c r="X75" s="5">
        <v>89</v>
      </c>
      <c r="Y75" s="5">
        <v>3</v>
      </c>
      <c r="Z75" s="5">
        <v>1</v>
      </c>
      <c r="AA75" s="5">
        <v>0</v>
      </c>
      <c r="AB75" s="5">
        <v>5</v>
      </c>
      <c r="AC75" s="4">
        <v>8</v>
      </c>
      <c r="AD75" s="6">
        <v>0.23499999999999999</v>
      </c>
    </row>
    <row r="76" spans="1:30">
      <c r="A76" s="4" t="s">
        <v>49</v>
      </c>
      <c r="B76" s="7">
        <f>(M76*'H2H Points'!$B$16)+(N76*'H2H Points'!$B$2)+(O76*'H2H Points'!$B$17)+(P76*'H2H Points'!$B$4)+(Q76*'H2H Points'!$B$5)+(R76*'H2H Points'!$B$6)+(S76*'H2H Points'!$B$7)+(T76*'H2H Points'!$B$3)+(U76*'H2H Points'!$B$11)+(V76*'H2H Points'!$B$12)+(W76*'H2H Points'!$B$8)+(X76*'H2H Points'!$B$9)+(Y76*'H2H Points'!$B$18)+(Z76*'H2H Points'!$B$10)+(AB76*'H2H Points'!$B$13)</f>
        <v>419</v>
      </c>
      <c r="C76" s="7">
        <f>ROUND(B76/IF(ISNA(VLOOKUP(A76,'2014 ESPN Draft Results'!$A$2:$D$2000,4,FALSE)),1,IF(VLOOKUP(A76,'2014 ESPN Draft Results'!$A$2:$D$2000,4,FALSE)&lt;1,1,VLOOKUP(A76,'2014 ESPN Draft Results'!$A$2:$D$2000,4,FALSE))),2)</f>
        <v>12.7</v>
      </c>
      <c r="D76" s="7">
        <f>ROUND(B76/IF(ISNA(VLOOKUP(A76,'2014 ESPN Draft Results'!$A$2:$D$2000,4,FALSE)),B76,IF(VLOOKUP(A76,'2014 ESPN Draft Results'!$A$2:$D$2000,4,FALSE)&lt;5,B76,VLOOKUP(A76,'2014 ESPN Draft Results'!$A$2:$D$2000,4,FALSE))),2)</f>
        <v>12.7</v>
      </c>
      <c r="E76" s="7">
        <f>ROUND(B76/IF(ISNA(VLOOKUP(A76,'2014 ESPN Draft Results'!$A$2:$D$2000,4,FALSE)),B76,IF(VLOOKUP(A76,'2014 ESPN Draft Results'!$A$2:$D$2000,4,FALSE)&lt;5,B76,CEILING(VLOOKUP(A76,'2014 ESPN Draft Results'!$A$2:$D$2000,4,FALSE),1))),2)</f>
        <v>12.7</v>
      </c>
      <c r="F76" s="7">
        <f>IF(I76&lt;2,0,E76)</f>
        <v>12.7</v>
      </c>
      <c r="G76" s="7">
        <f>ROUND(B76/IF(ISNA(VLOOKUP(A76,'2014 ESPN Draft Results'!$A$2:$D$2000,4,FALSE)),B76,IF(VLOOKUP(A76,'2014 ESPN Draft Results'!$A$2:$D$2000,4,FALSE)&lt;1,B76,CEILING(VLOOKUP(A76,'2014 ESPN Draft Results'!$A$2:$D$2000,4,FALSE),1))),2)</f>
        <v>12.7</v>
      </c>
      <c r="H76" s="7">
        <f>IF(I76&lt;2,0,G76)</f>
        <v>12.7</v>
      </c>
      <c r="I76" s="7">
        <f>B76/K76</f>
        <v>3.2734375</v>
      </c>
      <c r="J76" s="16">
        <v>33</v>
      </c>
      <c r="K76" s="5">
        <v>128</v>
      </c>
      <c r="L76" s="5">
        <v>477</v>
      </c>
      <c r="M76" s="5">
        <f>L76+W76+Z76+AB76+AA76</f>
        <v>542</v>
      </c>
      <c r="N76" s="5">
        <v>75</v>
      </c>
      <c r="O76" s="5">
        <v>128</v>
      </c>
      <c r="P76" s="5">
        <v>65</v>
      </c>
      <c r="Q76" s="5">
        <v>27</v>
      </c>
      <c r="R76" s="5">
        <v>2</v>
      </c>
      <c r="S76" s="5">
        <v>34</v>
      </c>
      <c r="T76" s="5">
        <v>98</v>
      </c>
      <c r="U76" s="5">
        <v>2</v>
      </c>
      <c r="V76" s="5">
        <v>0</v>
      </c>
      <c r="W76" s="5">
        <v>62</v>
      </c>
      <c r="X76" s="5">
        <v>82</v>
      </c>
      <c r="Y76" s="5">
        <v>6</v>
      </c>
      <c r="Z76" s="5">
        <v>2</v>
      </c>
      <c r="AA76" s="5">
        <v>0</v>
      </c>
      <c r="AB76" s="5">
        <v>1</v>
      </c>
      <c r="AC76" s="4">
        <v>18</v>
      </c>
      <c r="AD76" s="6">
        <v>0.26800000000000002</v>
      </c>
    </row>
    <row r="77" spans="1:30">
      <c r="A77" s="4" t="s">
        <v>79</v>
      </c>
      <c r="B77" s="7">
        <f>(M77*'H2H Points'!$B$16)+(N77*'H2H Points'!$B$2)+(O77*'H2H Points'!$B$17)+(P77*'H2H Points'!$B$4)+(Q77*'H2H Points'!$B$5)+(R77*'H2H Points'!$B$6)+(S77*'H2H Points'!$B$7)+(T77*'H2H Points'!$B$3)+(U77*'H2H Points'!$B$11)+(V77*'H2H Points'!$B$12)+(W77*'H2H Points'!$B$8)+(X77*'H2H Points'!$B$9)+(Y77*'H2H Points'!$B$18)+(Z77*'H2H Points'!$B$10)+(AB77*'H2H Points'!$B$13)</f>
        <v>210</v>
      </c>
      <c r="C77" s="7">
        <f>ROUND(B77/IF(ISNA(VLOOKUP(A77,'2014 ESPN Draft Results'!$A$2:$D$2000,4,FALSE)),1,IF(VLOOKUP(A77,'2014 ESPN Draft Results'!$A$2:$D$2000,4,FALSE)&lt;1,1,VLOOKUP(A77,'2014 ESPN Draft Results'!$A$2:$D$2000,4,FALSE))),2)</f>
        <v>11.67</v>
      </c>
      <c r="D77" s="7">
        <f>ROUND(B77/IF(ISNA(VLOOKUP(A77,'2014 ESPN Draft Results'!$A$2:$D$2000,4,FALSE)),B77,IF(VLOOKUP(A77,'2014 ESPN Draft Results'!$A$2:$D$2000,4,FALSE)&lt;5,B77,VLOOKUP(A77,'2014 ESPN Draft Results'!$A$2:$D$2000,4,FALSE))),2)</f>
        <v>11.67</v>
      </c>
      <c r="E77" s="7">
        <f>ROUND(B77/IF(ISNA(VLOOKUP(A77,'2014 ESPN Draft Results'!$A$2:$D$2000,4,FALSE)),B77,IF(VLOOKUP(A77,'2014 ESPN Draft Results'!$A$2:$D$2000,4,FALSE)&lt;5,B77,CEILING(VLOOKUP(A77,'2014 ESPN Draft Results'!$A$2:$D$2000,4,FALSE),1))),2)</f>
        <v>11.67</v>
      </c>
      <c r="F77" s="7">
        <f>IF(I77&lt;2,0,E77)</f>
        <v>0</v>
      </c>
      <c r="G77" s="7">
        <f>ROUND(B77/IF(ISNA(VLOOKUP(A77,'2014 ESPN Draft Results'!$A$2:$D$2000,4,FALSE)),B77,IF(VLOOKUP(A77,'2014 ESPN Draft Results'!$A$2:$D$2000,4,FALSE)&lt;1,B77,CEILING(VLOOKUP(A77,'2014 ESPN Draft Results'!$A$2:$D$2000,4,FALSE),1))),2)</f>
        <v>11.67</v>
      </c>
      <c r="H77" s="7">
        <f>IF(I77&lt;2,0,G77)</f>
        <v>0</v>
      </c>
      <c r="I77" s="7">
        <f>B77/K77</f>
        <v>1.7073170731707317</v>
      </c>
      <c r="J77" s="16">
        <v>18</v>
      </c>
      <c r="K77" s="5">
        <v>123</v>
      </c>
      <c r="L77" s="5">
        <v>455</v>
      </c>
      <c r="M77" s="5">
        <f>L77+W77+Z77+AB77+AA77</f>
        <v>529</v>
      </c>
      <c r="N77" s="5">
        <v>58</v>
      </c>
      <c r="O77" s="5">
        <v>110</v>
      </c>
      <c r="P77" s="5">
        <v>77</v>
      </c>
      <c r="Q77" s="5">
        <v>19</v>
      </c>
      <c r="R77" s="5">
        <v>1</v>
      </c>
      <c r="S77" s="5">
        <v>13</v>
      </c>
      <c r="T77" s="5">
        <v>40</v>
      </c>
      <c r="U77" s="5">
        <v>3</v>
      </c>
      <c r="V77" s="5">
        <v>4</v>
      </c>
      <c r="W77" s="5">
        <v>58</v>
      </c>
      <c r="X77" s="5">
        <v>131</v>
      </c>
      <c r="Y77" s="5">
        <v>3</v>
      </c>
      <c r="Z77" s="5">
        <v>12</v>
      </c>
      <c r="AA77" s="5">
        <v>0</v>
      </c>
      <c r="AB77" s="5">
        <v>4</v>
      </c>
      <c r="AC77" s="4">
        <v>9</v>
      </c>
      <c r="AD77" s="6">
        <v>0.24199999999999999</v>
      </c>
    </row>
    <row r="78" spans="1:30">
      <c r="A78" s="4" t="s">
        <v>48</v>
      </c>
      <c r="B78" s="7">
        <f>(M78*'H2H Points'!$B$16)+(N78*'H2H Points'!$B$2)+(O78*'H2H Points'!$B$17)+(P78*'H2H Points'!$B$4)+(Q78*'H2H Points'!$B$5)+(R78*'H2H Points'!$B$6)+(S78*'H2H Points'!$B$7)+(T78*'H2H Points'!$B$3)+(U78*'H2H Points'!$B$11)+(V78*'H2H Points'!$B$12)+(W78*'H2H Points'!$B$8)+(X78*'H2H Points'!$B$9)+(Y78*'H2H Points'!$B$18)+(Z78*'H2H Points'!$B$10)+(AB78*'H2H Points'!$B$13)</f>
        <v>382</v>
      </c>
      <c r="C78" s="7">
        <f>ROUND(B78/IF(ISNA(VLOOKUP(A78,'2014 ESPN Draft Results'!$A$2:$D$2000,4,FALSE)),1,IF(VLOOKUP(A78,'2014 ESPN Draft Results'!$A$2:$D$2000,4,FALSE)&lt;1,1,VLOOKUP(A78,'2014 ESPN Draft Results'!$A$2:$D$2000,4,FALSE))),2)</f>
        <v>11.47</v>
      </c>
      <c r="D78" s="7">
        <f>ROUND(B78/IF(ISNA(VLOOKUP(A78,'2014 ESPN Draft Results'!$A$2:$D$2000,4,FALSE)),B78,IF(VLOOKUP(A78,'2014 ESPN Draft Results'!$A$2:$D$2000,4,FALSE)&lt;5,B78,VLOOKUP(A78,'2014 ESPN Draft Results'!$A$2:$D$2000,4,FALSE))),2)</f>
        <v>11.47</v>
      </c>
      <c r="E78" s="7">
        <f>ROUND(B78/IF(ISNA(VLOOKUP(A78,'2014 ESPN Draft Results'!$A$2:$D$2000,4,FALSE)),B78,IF(VLOOKUP(A78,'2014 ESPN Draft Results'!$A$2:$D$2000,4,FALSE)&lt;5,B78,CEILING(VLOOKUP(A78,'2014 ESPN Draft Results'!$A$2:$D$2000,4,FALSE),1))),2)</f>
        <v>11.24</v>
      </c>
      <c r="F78" s="7">
        <f>IF(I78&lt;2,0,E78)</f>
        <v>11.24</v>
      </c>
      <c r="G78" s="7">
        <f>ROUND(B78/IF(ISNA(VLOOKUP(A78,'2014 ESPN Draft Results'!$A$2:$D$2000,4,FALSE)),B78,IF(VLOOKUP(A78,'2014 ESPN Draft Results'!$A$2:$D$2000,4,FALSE)&lt;1,B78,CEILING(VLOOKUP(A78,'2014 ESPN Draft Results'!$A$2:$D$2000,4,FALSE),1))),2)</f>
        <v>11.24</v>
      </c>
      <c r="H78" s="7">
        <f>IF(I78&lt;2,0,G78)</f>
        <v>11.24</v>
      </c>
      <c r="I78" s="7">
        <f>B78/K78</f>
        <v>2.563758389261745</v>
      </c>
      <c r="J78" s="16">
        <v>33.299999999999997</v>
      </c>
      <c r="K78" s="5">
        <v>149</v>
      </c>
      <c r="L78" s="5">
        <v>575</v>
      </c>
      <c r="M78" s="5">
        <f>L78+W78+Z78+AB78+AA78</f>
        <v>634</v>
      </c>
      <c r="N78" s="5">
        <v>71</v>
      </c>
      <c r="O78" s="5">
        <v>156</v>
      </c>
      <c r="P78" s="5">
        <v>108</v>
      </c>
      <c r="Q78" s="5">
        <v>27</v>
      </c>
      <c r="R78" s="5">
        <v>5</v>
      </c>
      <c r="S78" s="5">
        <v>16</v>
      </c>
      <c r="T78" s="5">
        <v>70</v>
      </c>
      <c r="U78" s="5">
        <v>39</v>
      </c>
      <c r="V78" s="5">
        <v>5</v>
      </c>
      <c r="W78" s="5">
        <v>49</v>
      </c>
      <c r="X78" s="5">
        <v>93</v>
      </c>
      <c r="Y78" s="5">
        <v>5</v>
      </c>
      <c r="Z78" s="5">
        <v>3</v>
      </c>
      <c r="AA78" s="5">
        <v>0</v>
      </c>
      <c r="AB78" s="5">
        <v>7</v>
      </c>
      <c r="AC78" s="4">
        <v>9</v>
      </c>
      <c r="AD78" s="6">
        <v>0.27100000000000002</v>
      </c>
    </row>
    <row r="79" spans="1:30">
      <c r="A79" s="4" t="s">
        <v>42</v>
      </c>
      <c r="B79" s="7">
        <f>(M79*'H2H Points'!$B$16)+(N79*'H2H Points'!$B$2)+(O79*'H2H Points'!$B$17)+(P79*'H2H Points'!$B$4)+(Q79*'H2H Points'!$B$5)+(R79*'H2H Points'!$B$6)+(S79*'H2H Points'!$B$7)+(T79*'H2H Points'!$B$3)+(U79*'H2H Points'!$B$11)+(V79*'H2H Points'!$B$12)+(W79*'H2H Points'!$B$8)+(X79*'H2H Points'!$B$9)+(Y79*'H2H Points'!$B$18)+(Z79*'H2H Points'!$B$10)+(AB79*'H2H Points'!$B$13)</f>
        <v>469</v>
      </c>
      <c r="C79" s="7">
        <f>ROUND(B79/IF(ISNA(VLOOKUP(A79,'2014 ESPN Draft Results'!$A$2:$D$2000,4,FALSE)),1,IF(VLOOKUP(A79,'2014 ESPN Draft Results'!$A$2:$D$2000,4,FALSE)&lt;1,1,VLOOKUP(A79,'2014 ESPN Draft Results'!$A$2:$D$2000,4,FALSE))),2)</f>
        <v>11.19</v>
      </c>
      <c r="D79" s="7">
        <f>ROUND(B79/IF(ISNA(VLOOKUP(A79,'2014 ESPN Draft Results'!$A$2:$D$2000,4,FALSE)),B79,IF(VLOOKUP(A79,'2014 ESPN Draft Results'!$A$2:$D$2000,4,FALSE)&lt;5,B79,VLOOKUP(A79,'2014 ESPN Draft Results'!$A$2:$D$2000,4,FALSE))),2)</f>
        <v>11.19</v>
      </c>
      <c r="E79" s="7">
        <f>ROUND(B79/IF(ISNA(VLOOKUP(A79,'2014 ESPN Draft Results'!$A$2:$D$2000,4,FALSE)),B79,IF(VLOOKUP(A79,'2014 ESPN Draft Results'!$A$2:$D$2000,4,FALSE)&lt;5,B79,CEILING(VLOOKUP(A79,'2014 ESPN Draft Results'!$A$2:$D$2000,4,FALSE),1))),2)</f>
        <v>11.17</v>
      </c>
      <c r="F79" s="7">
        <f>IF(I79&lt;2,0,E79)</f>
        <v>11.17</v>
      </c>
      <c r="G79" s="7">
        <f>ROUND(B79/IF(ISNA(VLOOKUP(A79,'2014 ESPN Draft Results'!$A$2:$D$2000,4,FALSE)),B79,IF(VLOOKUP(A79,'2014 ESPN Draft Results'!$A$2:$D$2000,4,FALSE)&lt;1,B79,CEILING(VLOOKUP(A79,'2014 ESPN Draft Results'!$A$2:$D$2000,4,FALSE),1))),2)</f>
        <v>11.17</v>
      </c>
      <c r="H79" s="7">
        <f>IF(I79&lt;2,0,G79)</f>
        <v>11.17</v>
      </c>
      <c r="I79" s="7">
        <f>B79/K79</f>
        <v>3.2123287671232879</v>
      </c>
      <c r="J79" s="16">
        <v>41.9</v>
      </c>
      <c r="K79" s="5">
        <v>146</v>
      </c>
      <c r="L79" s="5">
        <v>548</v>
      </c>
      <c r="M79" s="5">
        <f>L79+W79+Z79+AB79+AA79</f>
        <v>648</v>
      </c>
      <c r="N79" s="5">
        <v>89</v>
      </c>
      <c r="O79" s="5">
        <v>172</v>
      </c>
      <c r="P79" s="5">
        <v>103</v>
      </c>
      <c r="Q79" s="5">
        <v>38</v>
      </c>
      <c r="R79" s="5">
        <v>6</v>
      </c>
      <c r="S79" s="5">
        <v>25</v>
      </c>
      <c r="T79" s="5">
        <v>83</v>
      </c>
      <c r="U79" s="5">
        <v>18</v>
      </c>
      <c r="V79" s="5">
        <v>3</v>
      </c>
      <c r="W79" s="5">
        <v>84</v>
      </c>
      <c r="X79" s="5">
        <v>115</v>
      </c>
      <c r="Y79" s="5">
        <v>8</v>
      </c>
      <c r="Z79" s="5">
        <v>10</v>
      </c>
      <c r="AA79" s="5">
        <v>0</v>
      </c>
      <c r="AB79" s="5">
        <v>6</v>
      </c>
      <c r="AC79" s="4">
        <v>9</v>
      </c>
      <c r="AD79" s="6">
        <v>0.314</v>
      </c>
    </row>
    <row r="80" spans="1:30">
      <c r="A80" s="4" t="s">
        <v>52</v>
      </c>
      <c r="B80" s="7">
        <f>(M80*'H2H Points'!$B$16)+(N80*'H2H Points'!$B$2)+(O80*'H2H Points'!$B$17)+(P80*'H2H Points'!$B$4)+(Q80*'H2H Points'!$B$5)+(R80*'H2H Points'!$B$6)+(S80*'H2H Points'!$B$7)+(T80*'H2H Points'!$B$3)+(U80*'H2H Points'!$B$11)+(V80*'H2H Points'!$B$12)+(W80*'H2H Points'!$B$8)+(X80*'H2H Points'!$B$9)+(Y80*'H2H Points'!$B$18)+(Z80*'H2H Points'!$B$10)+(AB80*'H2H Points'!$B$13)</f>
        <v>324</v>
      </c>
      <c r="C80" s="7">
        <f>ROUND(B80/IF(ISNA(VLOOKUP(A80,'2014 ESPN Draft Results'!$A$2:$D$2000,4,FALSE)),1,IF(VLOOKUP(A80,'2014 ESPN Draft Results'!$A$2:$D$2000,4,FALSE)&lt;1,1,VLOOKUP(A80,'2014 ESPN Draft Results'!$A$2:$D$2000,4,FALSE))),2)</f>
        <v>11.17</v>
      </c>
      <c r="D80" s="7">
        <f>ROUND(B80/IF(ISNA(VLOOKUP(A80,'2014 ESPN Draft Results'!$A$2:$D$2000,4,FALSE)),B80,IF(VLOOKUP(A80,'2014 ESPN Draft Results'!$A$2:$D$2000,4,FALSE)&lt;5,B80,VLOOKUP(A80,'2014 ESPN Draft Results'!$A$2:$D$2000,4,FALSE))),2)</f>
        <v>11.17</v>
      </c>
      <c r="E80" s="7">
        <f>ROUND(B80/IF(ISNA(VLOOKUP(A80,'2014 ESPN Draft Results'!$A$2:$D$2000,4,FALSE)),B80,IF(VLOOKUP(A80,'2014 ESPN Draft Results'!$A$2:$D$2000,4,FALSE)&lt;5,B80,CEILING(VLOOKUP(A80,'2014 ESPN Draft Results'!$A$2:$D$2000,4,FALSE),1))),2)</f>
        <v>11.17</v>
      </c>
      <c r="F80" s="7">
        <f>IF(I80&lt;2,0,E80)</f>
        <v>11.17</v>
      </c>
      <c r="G80" s="7">
        <f>ROUND(B80/IF(ISNA(VLOOKUP(A80,'2014 ESPN Draft Results'!$A$2:$D$2000,4,FALSE)),B80,IF(VLOOKUP(A80,'2014 ESPN Draft Results'!$A$2:$D$2000,4,FALSE)&lt;1,B80,CEILING(VLOOKUP(A80,'2014 ESPN Draft Results'!$A$2:$D$2000,4,FALSE),1))),2)</f>
        <v>11.17</v>
      </c>
      <c r="H80" s="7">
        <f>IF(I80&lt;2,0,G80)</f>
        <v>11.17</v>
      </c>
      <c r="I80" s="7">
        <f>B80/K80</f>
        <v>2.53125</v>
      </c>
      <c r="J80" s="16">
        <v>29</v>
      </c>
      <c r="K80" s="5">
        <v>128</v>
      </c>
      <c r="L80" s="5">
        <v>449</v>
      </c>
      <c r="M80" s="5">
        <f>L80+W80+Z80+AB80+AA80</f>
        <v>512</v>
      </c>
      <c r="N80" s="5">
        <v>64</v>
      </c>
      <c r="O80" s="5">
        <v>127</v>
      </c>
      <c r="P80" s="5">
        <v>79</v>
      </c>
      <c r="Q80" s="5">
        <v>35</v>
      </c>
      <c r="R80" s="5">
        <v>0</v>
      </c>
      <c r="S80" s="5">
        <v>13</v>
      </c>
      <c r="T80" s="5">
        <v>71</v>
      </c>
      <c r="U80" s="5">
        <v>14</v>
      </c>
      <c r="V80" s="5">
        <v>5</v>
      </c>
      <c r="W80" s="5">
        <v>56</v>
      </c>
      <c r="X80" s="5">
        <v>84</v>
      </c>
      <c r="Y80" s="5">
        <v>2</v>
      </c>
      <c r="Z80" s="5">
        <v>6</v>
      </c>
      <c r="AA80" s="5">
        <v>0</v>
      </c>
      <c r="AB80" s="5">
        <v>1</v>
      </c>
      <c r="AC80" s="4">
        <v>10</v>
      </c>
      <c r="AD80" s="6">
        <v>0.28299999999999997</v>
      </c>
    </row>
    <row r="81" spans="1:30">
      <c r="A81" s="4" t="s">
        <v>55</v>
      </c>
      <c r="B81" s="7">
        <f>(M81*'H2H Points'!$B$16)+(N81*'H2H Points'!$B$2)+(O81*'H2H Points'!$B$17)+(P81*'H2H Points'!$B$4)+(Q81*'H2H Points'!$B$5)+(R81*'H2H Points'!$B$6)+(S81*'H2H Points'!$B$7)+(T81*'H2H Points'!$B$3)+(U81*'H2H Points'!$B$11)+(V81*'H2H Points'!$B$12)+(W81*'H2H Points'!$B$8)+(X81*'H2H Points'!$B$9)+(Y81*'H2H Points'!$B$18)+(Z81*'H2H Points'!$B$10)+(AB81*'H2H Points'!$B$13)</f>
        <v>332</v>
      </c>
      <c r="C81" s="7">
        <f>ROUND(B81/IF(ISNA(VLOOKUP(A81,'2014 ESPN Draft Results'!$A$2:$D$2000,4,FALSE)),1,IF(VLOOKUP(A81,'2014 ESPN Draft Results'!$A$2:$D$2000,4,FALSE)&lt;1,1,VLOOKUP(A81,'2014 ESPN Draft Results'!$A$2:$D$2000,4,FALSE))),2)</f>
        <v>11.03</v>
      </c>
      <c r="D81" s="7">
        <f>ROUND(B81/IF(ISNA(VLOOKUP(A81,'2014 ESPN Draft Results'!$A$2:$D$2000,4,FALSE)),B81,IF(VLOOKUP(A81,'2014 ESPN Draft Results'!$A$2:$D$2000,4,FALSE)&lt;5,B81,VLOOKUP(A81,'2014 ESPN Draft Results'!$A$2:$D$2000,4,FALSE))),2)</f>
        <v>11.03</v>
      </c>
      <c r="E81" s="7">
        <f>ROUND(B81/IF(ISNA(VLOOKUP(A81,'2014 ESPN Draft Results'!$A$2:$D$2000,4,FALSE)),B81,IF(VLOOKUP(A81,'2014 ESPN Draft Results'!$A$2:$D$2000,4,FALSE)&lt;5,B81,CEILING(VLOOKUP(A81,'2014 ESPN Draft Results'!$A$2:$D$2000,4,FALSE),1))),2)</f>
        <v>10.71</v>
      </c>
      <c r="F81" s="7">
        <f>IF(I81&lt;2,0,E81)</f>
        <v>10.71</v>
      </c>
      <c r="G81" s="7">
        <f>ROUND(B81/IF(ISNA(VLOOKUP(A81,'2014 ESPN Draft Results'!$A$2:$D$2000,4,FALSE)),B81,IF(VLOOKUP(A81,'2014 ESPN Draft Results'!$A$2:$D$2000,4,FALSE)&lt;1,B81,CEILING(VLOOKUP(A81,'2014 ESPN Draft Results'!$A$2:$D$2000,4,FALSE),1))),2)</f>
        <v>10.71</v>
      </c>
      <c r="H81" s="7">
        <f>IF(I81&lt;2,0,G81)</f>
        <v>10.71</v>
      </c>
      <c r="I81" s="7">
        <f>B81/K81</f>
        <v>2.4592592592592593</v>
      </c>
      <c r="J81" s="16">
        <v>30.1</v>
      </c>
      <c r="K81" s="5">
        <v>135</v>
      </c>
      <c r="L81" s="5">
        <v>530</v>
      </c>
      <c r="M81" s="5">
        <f>L81+W81+Z81+AB81+AA81</f>
        <v>580</v>
      </c>
      <c r="N81" s="5">
        <v>68</v>
      </c>
      <c r="O81" s="5">
        <v>141</v>
      </c>
      <c r="P81" s="5">
        <v>86</v>
      </c>
      <c r="Q81" s="5">
        <v>30</v>
      </c>
      <c r="R81" s="5">
        <v>6</v>
      </c>
      <c r="S81" s="5">
        <v>19</v>
      </c>
      <c r="T81" s="5">
        <v>81</v>
      </c>
      <c r="U81" s="5">
        <v>11</v>
      </c>
      <c r="V81" s="5">
        <v>5</v>
      </c>
      <c r="W81" s="5">
        <v>41</v>
      </c>
      <c r="X81" s="5">
        <v>113</v>
      </c>
      <c r="Y81" s="5">
        <v>3</v>
      </c>
      <c r="Z81" s="5">
        <v>6</v>
      </c>
      <c r="AA81" s="5">
        <v>0</v>
      </c>
      <c r="AB81" s="5">
        <v>3</v>
      </c>
      <c r="AC81" s="4">
        <v>17</v>
      </c>
      <c r="AD81" s="6">
        <v>0.26600000000000001</v>
      </c>
    </row>
    <row r="82" spans="1:30">
      <c r="A82" s="4" t="s">
        <v>54</v>
      </c>
      <c r="B82" s="7">
        <f>(M82*'H2H Points'!$B$16)+(N82*'H2H Points'!$B$2)+(O82*'H2H Points'!$B$17)+(P82*'H2H Points'!$B$4)+(Q82*'H2H Points'!$B$5)+(R82*'H2H Points'!$B$6)+(S82*'H2H Points'!$B$7)+(T82*'H2H Points'!$B$3)+(U82*'H2H Points'!$B$11)+(V82*'H2H Points'!$B$12)+(W82*'H2H Points'!$B$8)+(X82*'H2H Points'!$B$9)+(Y82*'H2H Points'!$B$18)+(Z82*'H2H Points'!$B$10)+(AB82*'H2H Points'!$B$13)</f>
        <v>316</v>
      </c>
      <c r="C82" s="7">
        <f>ROUND(B82/IF(ISNA(VLOOKUP(A82,'2014 ESPN Draft Results'!$A$2:$D$2000,4,FALSE)),1,IF(VLOOKUP(A82,'2014 ESPN Draft Results'!$A$2:$D$2000,4,FALSE)&lt;1,1,VLOOKUP(A82,'2014 ESPN Draft Results'!$A$2:$D$2000,4,FALSE))),2)</f>
        <v>10.86</v>
      </c>
      <c r="D82" s="7">
        <f>ROUND(B82/IF(ISNA(VLOOKUP(A82,'2014 ESPN Draft Results'!$A$2:$D$2000,4,FALSE)),B82,IF(VLOOKUP(A82,'2014 ESPN Draft Results'!$A$2:$D$2000,4,FALSE)&lt;5,B82,VLOOKUP(A82,'2014 ESPN Draft Results'!$A$2:$D$2000,4,FALSE))),2)</f>
        <v>10.86</v>
      </c>
      <c r="E82" s="7">
        <f>ROUND(B82/IF(ISNA(VLOOKUP(A82,'2014 ESPN Draft Results'!$A$2:$D$2000,4,FALSE)),B82,IF(VLOOKUP(A82,'2014 ESPN Draft Results'!$A$2:$D$2000,4,FALSE)&lt;5,B82,CEILING(VLOOKUP(A82,'2014 ESPN Draft Results'!$A$2:$D$2000,4,FALSE),1))),2)</f>
        <v>10.53</v>
      </c>
      <c r="F82" s="7">
        <f>IF(I82&lt;2,0,E82)</f>
        <v>10.53</v>
      </c>
      <c r="G82" s="7">
        <f>ROUND(B82/IF(ISNA(VLOOKUP(A82,'2014 ESPN Draft Results'!$A$2:$D$2000,4,FALSE)),B82,IF(VLOOKUP(A82,'2014 ESPN Draft Results'!$A$2:$D$2000,4,FALSE)&lt;1,B82,CEILING(VLOOKUP(A82,'2014 ESPN Draft Results'!$A$2:$D$2000,4,FALSE),1))),2)</f>
        <v>10.53</v>
      </c>
      <c r="H82" s="7">
        <f>IF(I82&lt;2,0,G82)</f>
        <v>10.53</v>
      </c>
      <c r="I82" s="7">
        <f>B82/K82</f>
        <v>3.4725274725274726</v>
      </c>
      <c r="J82" s="16">
        <v>29.1</v>
      </c>
      <c r="K82" s="5">
        <v>91</v>
      </c>
      <c r="L82" s="5">
        <v>315</v>
      </c>
      <c r="M82" s="5">
        <f>L82+W82+Z82+AB82+AA82</f>
        <v>375</v>
      </c>
      <c r="N82" s="5">
        <v>71</v>
      </c>
      <c r="O82" s="5">
        <v>107</v>
      </c>
      <c r="P82" s="5">
        <v>67</v>
      </c>
      <c r="Q82" s="5">
        <v>18</v>
      </c>
      <c r="R82" s="5">
        <v>1</v>
      </c>
      <c r="S82" s="5">
        <v>21</v>
      </c>
      <c r="T82" s="5">
        <v>52</v>
      </c>
      <c r="U82" s="5">
        <v>1</v>
      </c>
      <c r="V82" s="5">
        <v>1</v>
      </c>
      <c r="W82" s="5">
        <v>50</v>
      </c>
      <c r="X82" s="5">
        <v>57</v>
      </c>
      <c r="Y82" s="5">
        <v>4</v>
      </c>
      <c r="Z82" s="5">
        <v>5</v>
      </c>
      <c r="AA82" s="5">
        <v>0</v>
      </c>
      <c r="AB82" s="5">
        <v>5</v>
      </c>
      <c r="AC82" s="4">
        <v>4</v>
      </c>
      <c r="AD82" s="6">
        <v>0.34</v>
      </c>
    </row>
    <row r="83" spans="1:30">
      <c r="A83" s="4" t="s">
        <v>62</v>
      </c>
      <c r="B83" s="7">
        <f>(M83*'H2H Points'!$B$16)+(N83*'H2H Points'!$B$2)+(O83*'H2H Points'!$B$17)+(P83*'H2H Points'!$B$4)+(Q83*'H2H Points'!$B$5)+(R83*'H2H Points'!$B$6)+(S83*'H2H Points'!$B$7)+(T83*'H2H Points'!$B$3)+(U83*'H2H Points'!$B$11)+(V83*'H2H Points'!$B$12)+(W83*'H2H Points'!$B$8)+(X83*'H2H Points'!$B$9)+(Y83*'H2H Points'!$B$18)+(Z83*'H2H Points'!$B$10)+(AB83*'H2H Points'!$B$13)</f>
        <v>258</v>
      </c>
      <c r="C83" s="7">
        <f>ROUND(B83/IF(ISNA(VLOOKUP(A83,'2014 ESPN Draft Results'!$A$2:$D$2000,4,FALSE)),1,IF(VLOOKUP(A83,'2014 ESPN Draft Results'!$A$2:$D$2000,4,FALSE)&lt;1,1,VLOOKUP(A83,'2014 ESPN Draft Results'!$A$2:$D$2000,4,FALSE))),2)</f>
        <v>10.57</v>
      </c>
      <c r="D83" s="7">
        <f>ROUND(B83/IF(ISNA(VLOOKUP(A83,'2014 ESPN Draft Results'!$A$2:$D$2000,4,FALSE)),B83,IF(VLOOKUP(A83,'2014 ESPN Draft Results'!$A$2:$D$2000,4,FALSE)&lt;5,B83,VLOOKUP(A83,'2014 ESPN Draft Results'!$A$2:$D$2000,4,FALSE))),2)</f>
        <v>10.57</v>
      </c>
      <c r="E83" s="7">
        <f>ROUND(B83/IF(ISNA(VLOOKUP(A83,'2014 ESPN Draft Results'!$A$2:$D$2000,4,FALSE)),B83,IF(VLOOKUP(A83,'2014 ESPN Draft Results'!$A$2:$D$2000,4,FALSE)&lt;5,B83,CEILING(VLOOKUP(A83,'2014 ESPN Draft Results'!$A$2:$D$2000,4,FALSE),1))),2)</f>
        <v>10.32</v>
      </c>
      <c r="F83" s="7">
        <f>IF(I83&lt;2,0,E83)</f>
        <v>0</v>
      </c>
      <c r="G83" s="7">
        <f>ROUND(B83/IF(ISNA(VLOOKUP(A83,'2014 ESPN Draft Results'!$A$2:$D$2000,4,FALSE)),B83,IF(VLOOKUP(A83,'2014 ESPN Draft Results'!$A$2:$D$2000,4,FALSE)&lt;1,B83,CEILING(VLOOKUP(A83,'2014 ESPN Draft Results'!$A$2:$D$2000,4,FALSE),1))),2)</f>
        <v>10.32</v>
      </c>
      <c r="H83" s="7">
        <f>IF(I83&lt;2,0,G83)</f>
        <v>0</v>
      </c>
      <c r="I83" s="7">
        <f>B83/K83</f>
        <v>1.9253731343283582</v>
      </c>
      <c r="J83" s="16">
        <v>24.4</v>
      </c>
      <c r="K83" s="5">
        <v>134</v>
      </c>
      <c r="L83" s="5">
        <v>535</v>
      </c>
      <c r="M83" s="5">
        <f>L83+W83+Z83+AB83+AA83</f>
        <v>586</v>
      </c>
      <c r="N83" s="5">
        <v>54</v>
      </c>
      <c r="O83" s="5">
        <v>144</v>
      </c>
      <c r="P83" s="5">
        <v>105</v>
      </c>
      <c r="Q83" s="5">
        <v>30</v>
      </c>
      <c r="R83" s="5">
        <v>1</v>
      </c>
      <c r="S83" s="5">
        <v>8</v>
      </c>
      <c r="T83" s="5">
        <v>63</v>
      </c>
      <c r="U83" s="5">
        <v>8</v>
      </c>
      <c r="V83" s="5">
        <v>5</v>
      </c>
      <c r="W83" s="5">
        <v>42</v>
      </c>
      <c r="X83" s="5">
        <v>113</v>
      </c>
      <c r="Y83" s="5">
        <v>5</v>
      </c>
      <c r="Z83" s="5">
        <v>4</v>
      </c>
      <c r="AA83" s="5">
        <v>0</v>
      </c>
      <c r="AB83" s="5">
        <v>5</v>
      </c>
      <c r="AC83" s="4">
        <v>22</v>
      </c>
      <c r="AD83" s="6">
        <v>0.26900000000000002</v>
      </c>
    </row>
    <row r="84" spans="1:30">
      <c r="A84" s="4" t="s">
        <v>96</v>
      </c>
      <c r="B84" s="7">
        <f>(M84*'H2H Points'!$B$16)+(N84*'H2H Points'!$B$2)+(O84*'H2H Points'!$B$17)+(P84*'H2H Points'!$B$4)+(Q84*'H2H Points'!$B$5)+(R84*'H2H Points'!$B$6)+(S84*'H2H Points'!$B$7)+(T84*'H2H Points'!$B$3)+(U84*'H2H Points'!$B$11)+(V84*'H2H Points'!$B$12)+(W84*'H2H Points'!$B$8)+(X84*'H2H Points'!$B$9)+(Y84*'H2H Points'!$B$18)+(Z84*'H2H Points'!$B$10)+(AB84*'H2H Points'!$B$13)</f>
        <v>164</v>
      </c>
      <c r="C84" s="7">
        <f>ROUND(B84/IF(ISNA(VLOOKUP(A84,'2014 ESPN Draft Results'!$A$2:$D$2000,4,FALSE)),1,IF(VLOOKUP(A84,'2014 ESPN Draft Results'!$A$2:$D$2000,4,FALSE)&lt;1,1,VLOOKUP(A84,'2014 ESPN Draft Results'!$A$2:$D$2000,4,FALSE))),2)</f>
        <v>10.06</v>
      </c>
      <c r="D84" s="7">
        <f>ROUND(B84/IF(ISNA(VLOOKUP(A84,'2014 ESPN Draft Results'!$A$2:$D$2000,4,FALSE)),B84,IF(VLOOKUP(A84,'2014 ESPN Draft Results'!$A$2:$D$2000,4,FALSE)&lt;5,B84,VLOOKUP(A84,'2014 ESPN Draft Results'!$A$2:$D$2000,4,FALSE))),2)</f>
        <v>10.06</v>
      </c>
      <c r="E84" s="7">
        <f>ROUND(B84/IF(ISNA(VLOOKUP(A84,'2014 ESPN Draft Results'!$A$2:$D$2000,4,FALSE)),B84,IF(VLOOKUP(A84,'2014 ESPN Draft Results'!$A$2:$D$2000,4,FALSE)&lt;5,B84,CEILING(VLOOKUP(A84,'2014 ESPN Draft Results'!$A$2:$D$2000,4,FALSE),1))),2)</f>
        <v>9.65</v>
      </c>
      <c r="F84" s="7">
        <f>IF(I84&lt;2,0,E84)</f>
        <v>0</v>
      </c>
      <c r="G84" s="7">
        <f>ROUND(B84/IF(ISNA(VLOOKUP(A84,'2014 ESPN Draft Results'!$A$2:$D$2000,4,FALSE)),B84,IF(VLOOKUP(A84,'2014 ESPN Draft Results'!$A$2:$D$2000,4,FALSE)&lt;1,B84,CEILING(VLOOKUP(A84,'2014 ESPN Draft Results'!$A$2:$D$2000,4,FALSE),1))),2)</f>
        <v>9.65</v>
      </c>
      <c r="H84" s="7">
        <f>IF(I84&lt;2,0,G84)</f>
        <v>0</v>
      </c>
      <c r="I84" s="7">
        <f>B84/K84</f>
        <v>1.3015873015873016</v>
      </c>
      <c r="J84" s="16">
        <v>16.3</v>
      </c>
      <c r="K84" s="5">
        <v>126</v>
      </c>
      <c r="L84" s="5">
        <v>461</v>
      </c>
      <c r="M84" s="5">
        <f>L84+W84+Z84+AB84+AA84</f>
        <v>505</v>
      </c>
      <c r="N84" s="5">
        <v>41</v>
      </c>
      <c r="O84" s="5">
        <v>99</v>
      </c>
      <c r="P84" s="5">
        <v>70</v>
      </c>
      <c r="Q84" s="5">
        <v>20</v>
      </c>
      <c r="R84" s="5">
        <v>1</v>
      </c>
      <c r="S84" s="5">
        <v>8</v>
      </c>
      <c r="T84" s="5">
        <v>46</v>
      </c>
      <c r="U84" s="5">
        <v>2</v>
      </c>
      <c r="V84" s="5">
        <v>1</v>
      </c>
      <c r="W84" s="5">
        <v>35</v>
      </c>
      <c r="X84" s="5">
        <v>113</v>
      </c>
      <c r="Y84" s="5">
        <v>0</v>
      </c>
      <c r="Z84" s="5">
        <v>7</v>
      </c>
      <c r="AA84" s="5">
        <v>0</v>
      </c>
      <c r="AB84" s="5">
        <v>2</v>
      </c>
      <c r="AC84" s="4">
        <v>14</v>
      </c>
      <c r="AD84" s="6">
        <v>0.215</v>
      </c>
    </row>
    <row r="85" spans="1:30">
      <c r="A85" s="4" t="s">
        <v>99</v>
      </c>
      <c r="B85" s="7">
        <f>(M85*'H2H Points'!$B$16)+(N85*'H2H Points'!$B$2)+(O85*'H2H Points'!$B$17)+(P85*'H2H Points'!$B$4)+(Q85*'H2H Points'!$B$5)+(R85*'H2H Points'!$B$6)+(S85*'H2H Points'!$B$7)+(T85*'H2H Points'!$B$3)+(U85*'H2H Points'!$B$11)+(V85*'H2H Points'!$B$12)+(W85*'H2H Points'!$B$8)+(X85*'H2H Points'!$B$9)+(Y85*'H2H Points'!$B$18)+(Z85*'H2H Points'!$B$10)+(AB85*'H2H Points'!$B$13)</f>
        <v>149</v>
      </c>
      <c r="C85" s="7">
        <f>ROUND(B85/IF(ISNA(VLOOKUP(A85,'2014 ESPN Draft Results'!$A$2:$D$2000,4,FALSE)),1,IF(VLOOKUP(A85,'2014 ESPN Draft Results'!$A$2:$D$2000,4,FALSE)&lt;1,1,VLOOKUP(A85,'2014 ESPN Draft Results'!$A$2:$D$2000,4,FALSE))),2)</f>
        <v>10</v>
      </c>
      <c r="D85" s="7">
        <f>ROUND(B85/IF(ISNA(VLOOKUP(A85,'2014 ESPN Draft Results'!$A$2:$D$2000,4,FALSE)),B85,IF(VLOOKUP(A85,'2014 ESPN Draft Results'!$A$2:$D$2000,4,FALSE)&lt;5,B85,VLOOKUP(A85,'2014 ESPN Draft Results'!$A$2:$D$2000,4,FALSE))),2)</f>
        <v>10</v>
      </c>
      <c r="E85" s="7">
        <f>ROUND(B85/IF(ISNA(VLOOKUP(A85,'2014 ESPN Draft Results'!$A$2:$D$2000,4,FALSE)),B85,IF(VLOOKUP(A85,'2014 ESPN Draft Results'!$A$2:$D$2000,4,FALSE)&lt;5,B85,CEILING(VLOOKUP(A85,'2014 ESPN Draft Results'!$A$2:$D$2000,4,FALSE),1))),2)</f>
        <v>9.93</v>
      </c>
      <c r="F85" s="7">
        <f>IF(I85&lt;2,0,E85)</f>
        <v>9.93</v>
      </c>
      <c r="G85" s="7">
        <f>ROUND(B85/IF(ISNA(VLOOKUP(A85,'2014 ESPN Draft Results'!$A$2:$D$2000,4,FALSE)),B85,IF(VLOOKUP(A85,'2014 ESPN Draft Results'!$A$2:$D$2000,4,FALSE)&lt;1,B85,CEILING(VLOOKUP(A85,'2014 ESPN Draft Results'!$A$2:$D$2000,4,FALSE),1))),2)</f>
        <v>9.93</v>
      </c>
      <c r="H85" s="7">
        <f>IF(I85&lt;2,0,G85)</f>
        <v>9.93</v>
      </c>
      <c r="I85" s="7">
        <f>B85/K85</f>
        <v>2.442622950819672</v>
      </c>
      <c r="J85" s="16">
        <v>14.9</v>
      </c>
      <c r="K85" s="5">
        <v>61</v>
      </c>
      <c r="L85" s="5">
        <v>214</v>
      </c>
      <c r="M85" s="5">
        <f>L85+W85+Z85+AB85+AA85</f>
        <v>240</v>
      </c>
      <c r="N85" s="5">
        <v>26</v>
      </c>
      <c r="O85" s="5">
        <v>60</v>
      </c>
      <c r="P85" s="5">
        <v>35</v>
      </c>
      <c r="Q85" s="5">
        <v>19</v>
      </c>
      <c r="R85" s="5">
        <v>1</v>
      </c>
      <c r="S85" s="5">
        <v>5</v>
      </c>
      <c r="T85" s="5">
        <v>38</v>
      </c>
      <c r="U85" s="5">
        <v>0</v>
      </c>
      <c r="V85" s="5">
        <v>0</v>
      </c>
      <c r="W85" s="5">
        <v>22</v>
      </c>
      <c r="X85" s="5">
        <v>37</v>
      </c>
      <c r="Y85" s="5">
        <v>0</v>
      </c>
      <c r="Z85" s="5">
        <v>0</v>
      </c>
      <c r="AA85" s="5">
        <v>0</v>
      </c>
      <c r="AB85" s="5">
        <v>4</v>
      </c>
      <c r="AC85" s="4">
        <v>6</v>
      </c>
      <c r="AD85" s="6">
        <v>0.28000000000000003</v>
      </c>
    </row>
    <row r="86" spans="1:30">
      <c r="A86" s="4" t="s">
        <v>60</v>
      </c>
      <c r="B86" s="7">
        <f>(M86*'H2H Points'!$B$16)+(N86*'H2H Points'!$B$2)+(O86*'H2H Points'!$B$17)+(P86*'H2H Points'!$B$4)+(Q86*'H2H Points'!$B$5)+(R86*'H2H Points'!$B$6)+(S86*'H2H Points'!$B$7)+(T86*'H2H Points'!$B$3)+(U86*'H2H Points'!$B$11)+(V86*'H2H Points'!$B$12)+(W86*'H2H Points'!$B$8)+(X86*'H2H Points'!$B$9)+(Y86*'H2H Points'!$B$18)+(Z86*'H2H Points'!$B$10)+(AB86*'H2H Points'!$B$13)</f>
        <v>240</v>
      </c>
      <c r="C86" s="7">
        <f>ROUND(B86/IF(ISNA(VLOOKUP(A86,'2014 ESPN Draft Results'!$A$2:$D$2000,4,FALSE)),1,IF(VLOOKUP(A86,'2014 ESPN Draft Results'!$A$2:$D$2000,4,FALSE)&lt;1,1,VLOOKUP(A86,'2014 ESPN Draft Results'!$A$2:$D$2000,4,FALSE))),2)</f>
        <v>10</v>
      </c>
      <c r="D86" s="7">
        <f>ROUND(B86/IF(ISNA(VLOOKUP(A86,'2014 ESPN Draft Results'!$A$2:$D$2000,4,FALSE)),B86,IF(VLOOKUP(A86,'2014 ESPN Draft Results'!$A$2:$D$2000,4,FALSE)&lt;5,B86,VLOOKUP(A86,'2014 ESPN Draft Results'!$A$2:$D$2000,4,FALSE))),2)</f>
        <v>10</v>
      </c>
      <c r="E86" s="7">
        <f>ROUND(B86/IF(ISNA(VLOOKUP(A86,'2014 ESPN Draft Results'!$A$2:$D$2000,4,FALSE)),B86,IF(VLOOKUP(A86,'2014 ESPN Draft Results'!$A$2:$D$2000,4,FALSE)&lt;5,B86,CEILING(VLOOKUP(A86,'2014 ESPN Draft Results'!$A$2:$D$2000,4,FALSE),1))),2)</f>
        <v>10</v>
      </c>
      <c r="F86" s="7">
        <f>IF(I86&lt;2,0,E86)</f>
        <v>0</v>
      </c>
      <c r="G86" s="7">
        <f>ROUND(B86/IF(ISNA(VLOOKUP(A86,'2014 ESPN Draft Results'!$A$2:$D$2000,4,FALSE)),B86,IF(VLOOKUP(A86,'2014 ESPN Draft Results'!$A$2:$D$2000,4,FALSE)&lt;1,B86,CEILING(VLOOKUP(A86,'2014 ESPN Draft Results'!$A$2:$D$2000,4,FALSE),1))),2)</f>
        <v>10</v>
      </c>
      <c r="H86" s="7">
        <f>IF(I86&lt;2,0,G86)</f>
        <v>0</v>
      </c>
      <c r="I86" s="7">
        <f>B86/K86</f>
        <v>1.8604651162790697</v>
      </c>
      <c r="J86" s="16">
        <v>24</v>
      </c>
      <c r="K86" s="5">
        <v>129</v>
      </c>
      <c r="L86" s="5">
        <v>500</v>
      </c>
      <c r="M86" s="5">
        <f>L86+W86+Z86+AB86+AA86</f>
        <v>555</v>
      </c>
      <c r="N86" s="5">
        <v>61</v>
      </c>
      <c r="O86" s="5">
        <v>120</v>
      </c>
      <c r="P86" s="5">
        <v>88</v>
      </c>
      <c r="Q86" s="5">
        <v>25</v>
      </c>
      <c r="R86" s="5">
        <v>1</v>
      </c>
      <c r="S86" s="5">
        <v>6</v>
      </c>
      <c r="T86" s="5">
        <v>41</v>
      </c>
      <c r="U86" s="5">
        <v>22</v>
      </c>
      <c r="V86" s="5">
        <v>3</v>
      </c>
      <c r="W86" s="5">
        <v>50</v>
      </c>
      <c r="X86" s="5">
        <v>100</v>
      </c>
      <c r="Y86" s="5">
        <v>2</v>
      </c>
      <c r="Z86" s="5">
        <v>2</v>
      </c>
      <c r="AA86" s="5">
        <v>1</v>
      </c>
      <c r="AB86" s="5">
        <v>2</v>
      </c>
      <c r="AC86" s="4">
        <v>15</v>
      </c>
      <c r="AD86" s="6">
        <v>0.24</v>
      </c>
    </row>
    <row r="87" spans="1:30">
      <c r="A87" s="4" t="s">
        <v>41</v>
      </c>
      <c r="B87" s="7">
        <f>(M87*'H2H Points'!$B$16)+(N87*'H2H Points'!$B$2)+(O87*'H2H Points'!$B$17)+(P87*'H2H Points'!$B$4)+(Q87*'H2H Points'!$B$5)+(R87*'H2H Points'!$B$6)+(S87*'H2H Points'!$B$7)+(T87*'H2H Points'!$B$3)+(U87*'H2H Points'!$B$11)+(V87*'H2H Points'!$B$12)+(W87*'H2H Points'!$B$8)+(X87*'H2H Points'!$B$9)+(Y87*'H2H Points'!$B$18)+(Z87*'H2H Points'!$B$10)+(AB87*'H2H Points'!$B$13)</f>
        <v>487</v>
      </c>
      <c r="C87" s="7">
        <f>ROUND(B87/IF(ISNA(VLOOKUP(A87,'2014 ESPN Draft Results'!$A$2:$D$2000,4,FALSE)),1,IF(VLOOKUP(A87,'2014 ESPN Draft Results'!$A$2:$D$2000,4,FALSE)&lt;1,1,VLOOKUP(A87,'2014 ESPN Draft Results'!$A$2:$D$2000,4,FALSE))),2)</f>
        <v>9.74</v>
      </c>
      <c r="D87" s="7">
        <f>ROUND(B87/IF(ISNA(VLOOKUP(A87,'2014 ESPN Draft Results'!$A$2:$D$2000,4,FALSE)),B87,IF(VLOOKUP(A87,'2014 ESPN Draft Results'!$A$2:$D$2000,4,FALSE)&lt;5,B87,VLOOKUP(A87,'2014 ESPN Draft Results'!$A$2:$D$2000,4,FALSE))),2)</f>
        <v>9.74</v>
      </c>
      <c r="E87" s="7">
        <f>ROUND(B87/IF(ISNA(VLOOKUP(A87,'2014 ESPN Draft Results'!$A$2:$D$2000,4,FALSE)),B87,IF(VLOOKUP(A87,'2014 ESPN Draft Results'!$A$2:$D$2000,4,FALSE)&lt;5,B87,CEILING(VLOOKUP(A87,'2014 ESPN Draft Results'!$A$2:$D$2000,4,FALSE),1))),2)</f>
        <v>9.74</v>
      </c>
      <c r="F87" s="7">
        <f>IF(I87&lt;2,0,E87)</f>
        <v>9.74</v>
      </c>
      <c r="G87" s="7">
        <f>ROUND(B87/IF(ISNA(VLOOKUP(A87,'2014 ESPN Draft Results'!$A$2:$D$2000,4,FALSE)),B87,IF(VLOOKUP(A87,'2014 ESPN Draft Results'!$A$2:$D$2000,4,FALSE)&lt;1,B87,CEILING(VLOOKUP(A87,'2014 ESPN Draft Results'!$A$2:$D$2000,4,FALSE),1))),2)</f>
        <v>9.74</v>
      </c>
      <c r="H87" s="7">
        <f>IF(I87&lt;2,0,G87)</f>
        <v>9.74</v>
      </c>
      <c r="I87" s="7">
        <f>B87/K87</f>
        <v>3.0628930817610063</v>
      </c>
      <c r="J87" s="16">
        <v>50</v>
      </c>
      <c r="K87" s="5">
        <v>159</v>
      </c>
      <c r="L87" s="5">
        <v>611</v>
      </c>
      <c r="M87" s="5">
        <f>L87+W87+Z87+AB87+AA87</f>
        <v>685</v>
      </c>
      <c r="N87" s="5">
        <v>101</v>
      </c>
      <c r="O87" s="5">
        <v>191</v>
      </c>
      <c r="P87" s="5">
        <v>113</v>
      </c>
      <c r="Q87" s="5">
        <v>52</v>
      </c>
      <c r="R87" s="5">
        <v>1</v>
      </c>
      <c r="S87" s="5">
        <v>25</v>
      </c>
      <c r="T87" s="5">
        <v>109</v>
      </c>
      <c r="U87" s="5">
        <v>1</v>
      </c>
      <c r="V87" s="5">
        <v>1</v>
      </c>
      <c r="W87" s="5">
        <v>60</v>
      </c>
      <c r="X87" s="5">
        <v>117</v>
      </c>
      <c r="Y87" s="5">
        <v>10</v>
      </c>
      <c r="Z87" s="5">
        <v>3</v>
      </c>
      <c r="AA87" s="5">
        <v>0</v>
      </c>
      <c r="AB87" s="5">
        <v>11</v>
      </c>
      <c r="AC87" s="4">
        <v>21</v>
      </c>
      <c r="AD87" s="6">
        <v>0.313</v>
      </c>
    </row>
    <row r="88" spans="1:30">
      <c r="A88" s="4" t="s">
        <v>40</v>
      </c>
      <c r="B88" s="7">
        <f>(M88*'H2H Points'!$B$16)+(N88*'H2H Points'!$B$2)+(O88*'H2H Points'!$B$17)+(P88*'H2H Points'!$B$4)+(Q88*'H2H Points'!$B$5)+(R88*'H2H Points'!$B$6)+(S88*'H2H Points'!$B$7)+(T88*'H2H Points'!$B$3)+(U88*'H2H Points'!$B$11)+(V88*'H2H Points'!$B$12)+(W88*'H2H Points'!$B$8)+(X88*'H2H Points'!$B$9)+(Y88*'H2H Points'!$B$18)+(Z88*'H2H Points'!$B$10)+(AB88*'H2H Points'!$B$13)</f>
        <v>497</v>
      </c>
      <c r="C88" s="7">
        <f>ROUND(B88/IF(ISNA(VLOOKUP(A88,'2014 ESPN Draft Results'!$A$2:$D$2000,4,FALSE)),1,IF(VLOOKUP(A88,'2014 ESPN Draft Results'!$A$2:$D$2000,4,FALSE)&lt;1,1,VLOOKUP(A88,'2014 ESPN Draft Results'!$A$2:$D$2000,4,FALSE))),2)</f>
        <v>9.7100000000000009</v>
      </c>
      <c r="D88" s="7">
        <f>ROUND(B88/IF(ISNA(VLOOKUP(A88,'2014 ESPN Draft Results'!$A$2:$D$2000,4,FALSE)),B88,IF(VLOOKUP(A88,'2014 ESPN Draft Results'!$A$2:$D$2000,4,FALSE)&lt;5,B88,VLOOKUP(A88,'2014 ESPN Draft Results'!$A$2:$D$2000,4,FALSE))),2)</f>
        <v>9.7100000000000009</v>
      </c>
      <c r="E88" s="7">
        <f>ROUND(B88/IF(ISNA(VLOOKUP(A88,'2014 ESPN Draft Results'!$A$2:$D$2000,4,FALSE)),B88,IF(VLOOKUP(A88,'2014 ESPN Draft Results'!$A$2:$D$2000,4,FALSE)&lt;5,B88,CEILING(VLOOKUP(A88,'2014 ESPN Draft Results'!$A$2:$D$2000,4,FALSE),1))),2)</f>
        <v>9.56</v>
      </c>
      <c r="F88" s="7">
        <f>IF(I88&lt;2,0,E88)</f>
        <v>9.56</v>
      </c>
      <c r="G88" s="7">
        <f>ROUND(B88/IF(ISNA(VLOOKUP(A88,'2014 ESPN Draft Results'!$A$2:$D$2000,4,FALSE)),B88,IF(VLOOKUP(A88,'2014 ESPN Draft Results'!$A$2:$D$2000,4,FALSE)&lt;1,B88,CEILING(VLOOKUP(A88,'2014 ESPN Draft Results'!$A$2:$D$2000,4,FALSE),1))),2)</f>
        <v>9.56</v>
      </c>
      <c r="H88" s="7">
        <f>IF(I88&lt;2,0,G88)</f>
        <v>9.56</v>
      </c>
      <c r="I88" s="7">
        <f>B88/K88</f>
        <v>3.1656050955414012</v>
      </c>
      <c r="J88" s="16">
        <v>51.2</v>
      </c>
      <c r="K88" s="5">
        <v>157</v>
      </c>
      <c r="L88" s="5">
        <v>602</v>
      </c>
      <c r="M88" s="5">
        <f>L88+W88+Z88+AB88+AA88</f>
        <v>705</v>
      </c>
      <c r="N88" s="5">
        <v>115</v>
      </c>
      <c r="O88" s="5">
        <v>173</v>
      </c>
      <c r="P88" s="5">
        <v>89</v>
      </c>
      <c r="Q88" s="5">
        <v>39</v>
      </c>
      <c r="R88" s="5">
        <v>9</v>
      </c>
      <c r="S88" s="5">
        <v>36</v>
      </c>
      <c r="T88" s="5">
        <v>111</v>
      </c>
      <c r="U88" s="5">
        <v>16</v>
      </c>
      <c r="V88" s="5">
        <v>2</v>
      </c>
      <c r="W88" s="5">
        <v>83</v>
      </c>
      <c r="X88" s="5">
        <v>184</v>
      </c>
      <c r="Y88" s="5">
        <v>6</v>
      </c>
      <c r="Z88" s="5">
        <v>10</v>
      </c>
      <c r="AA88" s="5">
        <v>0</v>
      </c>
      <c r="AB88" s="5">
        <v>10</v>
      </c>
      <c r="AC88" s="4">
        <v>6</v>
      </c>
      <c r="AD88" s="6">
        <v>0.28699999999999998</v>
      </c>
    </row>
    <row r="89" spans="1:30">
      <c r="A89" s="4" t="s">
        <v>113</v>
      </c>
      <c r="B89" s="7">
        <f>(M89*'H2H Points'!$B$16)+(N89*'H2H Points'!$B$2)+(O89*'H2H Points'!$B$17)+(P89*'H2H Points'!$B$4)+(Q89*'H2H Points'!$B$5)+(R89*'H2H Points'!$B$6)+(S89*'H2H Points'!$B$7)+(T89*'H2H Points'!$B$3)+(U89*'H2H Points'!$B$11)+(V89*'H2H Points'!$B$12)+(W89*'H2H Points'!$B$8)+(X89*'H2H Points'!$B$9)+(Y89*'H2H Points'!$B$18)+(Z89*'H2H Points'!$B$10)+(AB89*'H2H Points'!$B$13)</f>
        <v>127</v>
      </c>
      <c r="C89" s="7">
        <f>ROUND(B89/IF(ISNA(VLOOKUP(A89,'2014 ESPN Draft Results'!$A$2:$D$2000,4,FALSE)),1,IF(VLOOKUP(A89,'2014 ESPN Draft Results'!$A$2:$D$2000,4,FALSE)&lt;1,1,VLOOKUP(A89,'2014 ESPN Draft Results'!$A$2:$D$2000,4,FALSE))),2)</f>
        <v>9.27</v>
      </c>
      <c r="D89" s="7">
        <f>ROUND(B89/IF(ISNA(VLOOKUP(A89,'2014 ESPN Draft Results'!$A$2:$D$2000,4,FALSE)),B89,IF(VLOOKUP(A89,'2014 ESPN Draft Results'!$A$2:$D$2000,4,FALSE)&lt;5,B89,VLOOKUP(A89,'2014 ESPN Draft Results'!$A$2:$D$2000,4,FALSE))),2)</f>
        <v>9.27</v>
      </c>
      <c r="E89" s="7">
        <f>ROUND(B89/IF(ISNA(VLOOKUP(A89,'2014 ESPN Draft Results'!$A$2:$D$2000,4,FALSE)),B89,IF(VLOOKUP(A89,'2014 ESPN Draft Results'!$A$2:$D$2000,4,FALSE)&lt;5,B89,CEILING(VLOOKUP(A89,'2014 ESPN Draft Results'!$A$2:$D$2000,4,FALSE),1))),2)</f>
        <v>9.07</v>
      </c>
      <c r="F89" s="7">
        <f>IF(I89&lt;2,0,E89)</f>
        <v>0</v>
      </c>
      <c r="G89" s="7">
        <f>ROUND(B89/IF(ISNA(VLOOKUP(A89,'2014 ESPN Draft Results'!$A$2:$D$2000,4,FALSE)),B89,IF(VLOOKUP(A89,'2014 ESPN Draft Results'!$A$2:$D$2000,4,FALSE)&lt;1,B89,CEILING(VLOOKUP(A89,'2014 ESPN Draft Results'!$A$2:$D$2000,4,FALSE),1))),2)</f>
        <v>9.07</v>
      </c>
      <c r="H89" s="7">
        <f>IF(I89&lt;2,0,G89)</f>
        <v>0</v>
      </c>
      <c r="I89" s="7">
        <f>B89/K89</f>
        <v>1.4597701149425288</v>
      </c>
      <c r="J89" s="16">
        <v>13.7</v>
      </c>
      <c r="K89" s="5">
        <v>87</v>
      </c>
      <c r="L89" s="5">
        <v>325</v>
      </c>
      <c r="M89" s="5">
        <f>L89+W89+Z89+AB89+AA89</f>
        <v>361</v>
      </c>
      <c r="N89" s="5">
        <v>37</v>
      </c>
      <c r="O89" s="5">
        <v>72</v>
      </c>
      <c r="P89" s="5">
        <v>52</v>
      </c>
      <c r="Q89" s="5">
        <v>14</v>
      </c>
      <c r="R89" s="5">
        <v>0</v>
      </c>
      <c r="S89" s="5">
        <v>6</v>
      </c>
      <c r="T89" s="5">
        <v>35</v>
      </c>
      <c r="U89" s="5">
        <v>6</v>
      </c>
      <c r="V89" s="5">
        <v>1</v>
      </c>
      <c r="W89" s="5">
        <v>34</v>
      </c>
      <c r="X89" s="5">
        <v>90</v>
      </c>
      <c r="Y89" s="5">
        <v>3</v>
      </c>
      <c r="Z89" s="5">
        <v>0</v>
      </c>
      <c r="AA89" s="5">
        <v>0</v>
      </c>
      <c r="AB89" s="5">
        <v>2</v>
      </c>
      <c r="AC89" s="4">
        <v>10</v>
      </c>
      <c r="AD89" s="6">
        <v>0.222</v>
      </c>
    </row>
    <row r="90" spans="1:30">
      <c r="A90" s="4" t="s">
        <v>156</v>
      </c>
      <c r="B90" s="7">
        <f>(M90*'H2H Points'!$B$16)+(N90*'H2H Points'!$B$2)+(O90*'H2H Points'!$B$17)+(P90*'H2H Points'!$B$4)+(Q90*'H2H Points'!$B$5)+(R90*'H2H Points'!$B$6)+(S90*'H2H Points'!$B$7)+(T90*'H2H Points'!$B$3)+(U90*'H2H Points'!$B$11)+(V90*'H2H Points'!$B$12)+(W90*'H2H Points'!$B$8)+(X90*'H2H Points'!$B$9)+(Y90*'H2H Points'!$B$18)+(Z90*'H2H Points'!$B$10)+(AB90*'H2H Points'!$B$13)</f>
        <v>63</v>
      </c>
      <c r="C90" s="7">
        <f>ROUND(B90/IF(ISNA(VLOOKUP(A90,'2014 ESPN Draft Results'!$A$2:$D$2000,4,FALSE)),1,IF(VLOOKUP(A90,'2014 ESPN Draft Results'!$A$2:$D$2000,4,FALSE)&lt;1,1,VLOOKUP(A90,'2014 ESPN Draft Results'!$A$2:$D$2000,4,FALSE))),2)</f>
        <v>8.4</v>
      </c>
      <c r="D90" s="7">
        <f>ROUND(B90/IF(ISNA(VLOOKUP(A90,'2014 ESPN Draft Results'!$A$2:$D$2000,4,FALSE)),B90,IF(VLOOKUP(A90,'2014 ESPN Draft Results'!$A$2:$D$2000,4,FALSE)&lt;5,B90,VLOOKUP(A90,'2014 ESPN Draft Results'!$A$2:$D$2000,4,FALSE))),2)</f>
        <v>8.4</v>
      </c>
      <c r="E90" s="7">
        <f>ROUND(B90/IF(ISNA(VLOOKUP(A90,'2014 ESPN Draft Results'!$A$2:$D$2000,4,FALSE)),B90,IF(VLOOKUP(A90,'2014 ESPN Draft Results'!$A$2:$D$2000,4,FALSE)&lt;5,B90,CEILING(VLOOKUP(A90,'2014 ESPN Draft Results'!$A$2:$D$2000,4,FALSE),1))),2)</f>
        <v>7.88</v>
      </c>
      <c r="F90" s="7">
        <f>IF(I90&lt;2,0,E90)</f>
        <v>7.88</v>
      </c>
      <c r="G90" s="7">
        <f>ROUND(B90/IF(ISNA(VLOOKUP(A90,'2014 ESPN Draft Results'!$A$2:$D$2000,4,FALSE)),B90,IF(VLOOKUP(A90,'2014 ESPN Draft Results'!$A$2:$D$2000,4,FALSE)&lt;1,B90,CEILING(VLOOKUP(A90,'2014 ESPN Draft Results'!$A$2:$D$2000,4,FALSE),1))),2)</f>
        <v>7.88</v>
      </c>
      <c r="H90" s="7">
        <f>IF(I90&lt;2,0,G90)</f>
        <v>7.88</v>
      </c>
      <c r="I90" s="7">
        <f>B90/K90</f>
        <v>2.1</v>
      </c>
      <c r="J90" s="16">
        <v>7.5</v>
      </c>
      <c r="K90" s="5">
        <v>30</v>
      </c>
      <c r="L90" s="5">
        <v>123</v>
      </c>
      <c r="M90" s="5">
        <f>L90+W90+Z90+AB90+AA90</f>
        <v>133</v>
      </c>
      <c r="N90" s="5">
        <v>14</v>
      </c>
      <c r="O90" s="5">
        <v>33</v>
      </c>
      <c r="P90" s="5">
        <v>24</v>
      </c>
      <c r="Q90" s="5">
        <v>6</v>
      </c>
      <c r="R90" s="5">
        <v>1</v>
      </c>
      <c r="S90" s="5">
        <v>2</v>
      </c>
      <c r="T90" s="5">
        <v>12</v>
      </c>
      <c r="U90" s="5">
        <v>2</v>
      </c>
      <c r="V90" s="5">
        <v>0</v>
      </c>
      <c r="W90" s="5">
        <v>6</v>
      </c>
      <c r="X90" s="5">
        <v>21</v>
      </c>
      <c r="Y90" s="5">
        <v>0</v>
      </c>
      <c r="Z90" s="5">
        <v>1</v>
      </c>
      <c r="AA90" s="5">
        <v>1</v>
      </c>
      <c r="AB90" s="5">
        <v>2</v>
      </c>
      <c r="AC90" s="4">
        <v>3</v>
      </c>
      <c r="AD90" s="6">
        <v>0.26800000000000002</v>
      </c>
    </row>
    <row r="91" spans="1:30">
      <c r="A91" s="4" t="s">
        <v>43</v>
      </c>
      <c r="B91" s="7">
        <f>(M91*'H2H Points'!$B$16)+(N91*'H2H Points'!$B$2)+(O91*'H2H Points'!$B$17)+(P91*'H2H Points'!$B$4)+(Q91*'H2H Points'!$B$5)+(R91*'H2H Points'!$B$6)+(S91*'H2H Points'!$B$7)+(T91*'H2H Points'!$B$3)+(U91*'H2H Points'!$B$11)+(V91*'H2H Points'!$B$12)+(W91*'H2H Points'!$B$8)+(X91*'H2H Points'!$B$9)+(Y91*'H2H Points'!$B$18)+(Z91*'H2H Points'!$B$10)+(AB91*'H2H Points'!$B$13)</f>
        <v>329</v>
      </c>
      <c r="C91" s="7">
        <f>ROUND(B91/IF(ISNA(VLOOKUP(A91,'2014 ESPN Draft Results'!$A$2:$D$2000,4,FALSE)),1,IF(VLOOKUP(A91,'2014 ESPN Draft Results'!$A$2:$D$2000,4,FALSE)&lt;1,1,VLOOKUP(A91,'2014 ESPN Draft Results'!$A$2:$D$2000,4,FALSE))),2)</f>
        <v>8.02</v>
      </c>
      <c r="D91" s="7">
        <f>ROUND(B91/IF(ISNA(VLOOKUP(A91,'2014 ESPN Draft Results'!$A$2:$D$2000,4,FALSE)),B91,IF(VLOOKUP(A91,'2014 ESPN Draft Results'!$A$2:$D$2000,4,FALSE)&lt;5,B91,VLOOKUP(A91,'2014 ESPN Draft Results'!$A$2:$D$2000,4,FALSE))),2)</f>
        <v>8.02</v>
      </c>
      <c r="E91" s="7">
        <f>ROUND(B91/IF(ISNA(VLOOKUP(A91,'2014 ESPN Draft Results'!$A$2:$D$2000,4,FALSE)),B91,IF(VLOOKUP(A91,'2014 ESPN Draft Results'!$A$2:$D$2000,4,FALSE)&lt;5,B91,CEILING(VLOOKUP(A91,'2014 ESPN Draft Results'!$A$2:$D$2000,4,FALSE),1))),2)</f>
        <v>8.02</v>
      </c>
      <c r="F91" s="7">
        <f>IF(I91&lt;2,0,E91)</f>
        <v>8.02</v>
      </c>
      <c r="G91" s="7">
        <f>ROUND(B91/IF(ISNA(VLOOKUP(A91,'2014 ESPN Draft Results'!$A$2:$D$2000,4,FALSE)),B91,IF(VLOOKUP(A91,'2014 ESPN Draft Results'!$A$2:$D$2000,4,FALSE)&lt;1,B91,CEILING(VLOOKUP(A91,'2014 ESPN Draft Results'!$A$2:$D$2000,4,FALSE),1))),2)</f>
        <v>8.02</v>
      </c>
      <c r="H91" s="7">
        <f>IF(I91&lt;2,0,G91)</f>
        <v>8.02</v>
      </c>
      <c r="I91" s="7">
        <f>B91/K91</f>
        <v>3.0183486238532109</v>
      </c>
      <c r="J91" s="16">
        <v>41</v>
      </c>
      <c r="K91" s="5">
        <v>109</v>
      </c>
      <c r="L91" s="5">
        <v>406</v>
      </c>
      <c r="M91" s="5">
        <f>L91+W91+Z91+AB91+AA91</f>
        <v>475</v>
      </c>
      <c r="N91" s="5">
        <v>75</v>
      </c>
      <c r="O91" s="5">
        <v>122</v>
      </c>
      <c r="P91" s="5">
        <v>63</v>
      </c>
      <c r="Q91" s="5">
        <v>39</v>
      </c>
      <c r="R91" s="5">
        <v>1</v>
      </c>
      <c r="S91" s="5">
        <v>19</v>
      </c>
      <c r="T91" s="5">
        <v>69</v>
      </c>
      <c r="U91" s="5">
        <v>9</v>
      </c>
      <c r="V91" s="5">
        <v>3</v>
      </c>
      <c r="W91" s="5">
        <v>64</v>
      </c>
      <c r="X91" s="5">
        <v>110</v>
      </c>
      <c r="Y91" s="5">
        <v>10</v>
      </c>
      <c r="Z91" s="5">
        <v>2</v>
      </c>
      <c r="AA91" s="5">
        <v>0</v>
      </c>
      <c r="AB91" s="5">
        <v>3</v>
      </c>
      <c r="AC91" s="4">
        <v>10</v>
      </c>
      <c r="AD91" s="6">
        <v>0.3</v>
      </c>
    </row>
    <row r="92" spans="1:30">
      <c r="A92" s="4" t="s">
        <v>58</v>
      </c>
      <c r="B92" s="7">
        <f>(M92*'H2H Points'!$B$16)+(N92*'H2H Points'!$B$2)+(O92*'H2H Points'!$B$17)+(P92*'H2H Points'!$B$4)+(Q92*'H2H Points'!$B$5)+(R92*'H2H Points'!$B$6)+(S92*'H2H Points'!$B$7)+(T92*'H2H Points'!$B$3)+(U92*'H2H Points'!$B$11)+(V92*'H2H Points'!$B$12)+(W92*'H2H Points'!$B$8)+(X92*'H2H Points'!$B$9)+(Y92*'H2H Points'!$B$18)+(Z92*'H2H Points'!$B$10)+(AB92*'H2H Points'!$B$13)</f>
        <v>158</v>
      </c>
      <c r="C92" s="7">
        <f>ROUND(B92/IF(ISNA(VLOOKUP(A92,'2014 ESPN Draft Results'!$A$2:$D$2000,4,FALSE)),1,IF(VLOOKUP(A92,'2014 ESPN Draft Results'!$A$2:$D$2000,4,FALSE)&lt;1,1,VLOOKUP(A92,'2014 ESPN Draft Results'!$A$2:$D$2000,4,FALSE))),2)</f>
        <v>6.05</v>
      </c>
      <c r="D92" s="7">
        <f>ROUND(B92/IF(ISNA(VLOOKUP(A92,'2014 ESPN Draft Results'!$A$2:$D$2000,4,FALSE)),B92,IF(VLOOKUP(A92,'2014 ESPN Draft Results'!$A$2:$D$2000,4,FALSE)&lt;5,B92,VLOOKUP(A92,'2014 ESPN Draft Results'!$A$2:$D$2000,4,FALSE))),2)</f>
        <v>6.05</v>
      </c>
      <c r="E92" s="7">
        <f>ROUND(B92/IF(ISNA(VLOOKUP(A92,'2014 ESPN Draft Results'!$A$2:$D$2000,4,FALSE)),B92,IF(VLOOKUP(A92,'2014 ESPN Draft Results'!$A$2:$D$2000,4,FALSE)&lt;5,B92,CEILING(VLOOKUP(A92,'2014 ESPN Draft Results'!$A$2:$D$2000,4,FALSE),1))),2)</f>
        <v>5.85</v>
      </c>
      <c r="F92" s="7">
        <f>IF(I92&lt;2,0,E92)</f>
        <v>0</v>
      </c>
      <c r="G92" s="7">
        <f>ROUND(B92/IF(ISNA(VLOOKUP(A92,'2014 ESPN Draft Results'!$A$2:$D$2000,4,FALSE)),B92,IF(VLOOKUP(A92,'2014 ESPN Draft Results'!$A$2:$D$2000,4,FALSE)&lt;1,B92,CEILING(VLOOKUP(A92,'2014 ESPN Draft Results'!$A$2:$D$2000,4,FALSE),1))),2)</f>
        <v>5.85</v>
      </c>
      <c r="H92" s="7">
        <f>IF(I92&lt;2,0,G92)</f>
        <v>0</v>
      </c>
      <c r="I92" s="7">
        <f>B92/K92</f>
        <v>1.58</v>
      </c>
      <c r="J92" s="16">
        <v>26.1</v>
      </c>
      <c r="K92" s="5">
        <v>100</v>
      </c>
      <c r="L92" s="5">
        <v>352</v>
      </c>
      <c r="M92" s="5">
        <f>L92+W92+Z92+AB92+AA92</f>
        <v>395</v>
      </c>
      <c r="N92" s="5">
        <v>41</v>
      </c>
      <c r="O92" s="5">
        <v>96</v>
      </c>
      <c r="P92" s="5">
        <v>71</v>
      </c>
      <c r="Q92" s="5">
        <v>10</v>
      </c>
      <c r="R92" s="5">
        <v>2</v>
      </c>
      <c r="S92" s="5">
        <v>13</v>
      </c>
      <c r="T92" s="5">
        <v>32</v>
      </c>
      <c r="U92" s="5">
        <v>2</v>
      </c>
      <c r="V92" s="5">
        <v>2</v>
      </c>
      <c r="W92" s="5">
        <v>38</v>
      </c>
      <c r="X92" s="5">
        <v>104</v>
      </c>
      <c r="Y92" s="5">
        <v>4</v>
      </c>
      <c r="Z92" s="5">
        <v>1</v>
      </c>
      <c r="AA92" s="5">
        <v>3</v>
      </c>
      <c r="AB92" s="5">
        <v>1</v>
      </c>
      <c r="AC92" s="4">
        <v>6</v>
      </c>
      <c r="AD92" s="6">
        <v>0.27300000000000002</v>
      </c>
    </row>
    <row r="93" spans="1:30">
      <c r="A93" s="4" t="s">
        <v>44</v>
      </c>
      <c r="B93" s="7">
        <f>(M93*'H2H Points'!$B$16)+(N93*'H2H Points'!$B$2)+(O93*'H2H Points'!$B$17)+(P93*'H2H Points'!$B$4)+(Q93*'H2H Points'!$B$5)+(R93*'H2H Points'!$B$6)+(S93*'H2H Points'!$B$7)+(T93*'H2H Points'!$B$3)+(U93*'H2H Points'!$B$11)+(V93*'H2H Points'!$B$12)+(W93*'H2H Points'!$B$8)+(X93*'H2H Points'!$B$9)+(Y93*'H2H Points'!$B$18)+(Z93*'H2H Points'!$B$10)+(AB93*'H2H Points'!$B$13)</f>
        <v>221</v>
      </c>
      <c r="C93" s="7">
        <f>ROUND(B93/IF(ISNA(VLOOKUP(A93,'2014 ESPN Draft Results'!$A$2:$D$2000,4,FALSE)),1,IF(VLOOKUP(A93,'2014 ESPN Draft Results'!$A$2:$D$2000,4,FALSE)&lt;1,1,VLOOKUP(A93,'2014 ESPN Draft Results'!$A$2:$D$2000,4,FALSE))),2)</f>
        <v>5.88</v>
      </c>
      <c r="D93" s="7">
        <f>ROUND(B93/IF(ISNA(VLOOKUP(A93,'2014 ESPN Draft Results'!$A$2:$D$2000,4,FALSE)),B93,IF(VLOOKUP(A93,'2014 ESPN Draft Results'!$A$2:$D$2000,4,FALSE)&lt;5,B93,VLOOKUP(A93,'2014 ESPN Draft Results'!$A$2:$D$2000,4,FALSE))),2)</f>
        <v>5.88</v>
      </c>
      <c r="E93" s="7">
        <f>ROUND(B93/IF(ISNA(VLOOKUP(A93,'2014 ESPN Draft Results'!$A$2:$D$2000,4,FALSE)),B93,IF(VLOOKUP(A93,'2014 ESPN Draft Results'!$A$2:$D$2000,4,FALSE)&lt;5,B93,CEILING(VLOOKUP(A93,'2014 ESPN Draft Results'!$A$2:$D$2000,4,FALSE),1))),2)</f>
        <v>5.82</v>
      </c>
      <c r="F93" s="7">
        <f>IF(I93&lt;2,0,E93)</f>
        <v>0</v>
      </c>
      <c r="G93" s="7">
        <f>ROUND(B93/IF(ISNA(VLOOKUP(A93,'2014 ESPN Draft Results'!$A$2:$D$2000,4,FALSE)),B93,IF(VLOOKUP(A93,'2014 ESPN Draft Results'!$A$2:$D$2000,4,FALSE)&lt;1,B93,CEILING(VLOOKUP(A93,'2014 ESPN Draft Results'!$A$2:$D$2000,4,FALSE),1))),2)</f>
        <v>5.82</v>
      </c>
      <c r="H93" s="7">
        <f>IF(I93&lt;2,0,G93)</f>
        <v>0</v>
      </c>
      <c r="I93" s="7">
        <f>B93/K93</f>
        <v>1.7401574803149606</v>
      </c>
      <c r="J93" s="16">
        <v>37.6</v>
      </c>
      <c r="K93" s="5">
        <v>127</v>
      </c>
      <c r="L93" s="5">
        <v>450</v>
      </c>
      <c r="M93" s="5">
        <f>L93+W93+Z93+AB93+AA93</f>
        <v>525</v>
      </c>
      <c r="N93" s="5">
        <v>65</v>
      </c>
      <c r="O93" s="5">
        <v>88</v>
      </c>
      <c r="P93" s="5">
        <v>46</v>
      </c>
      <c r="Q93" s="5">
        <v>16</v>
      </c>
      <c r="R93" s="5">
        <v>0</v>
      </c>
      <c r="S93" s="5">
        <v>26</v>
      </c>
      <c r="T93" s="5">
        <v>72</v>
      </c>
      <c r="U93" s="5">
        <v>2</v>
      </c>
      <c r="V93" s="5">
        <v>1</v>
      </c>
      <c r="W93" s="5">
        <v>60</v>
      </c>
      <c r="X93" s="5">
        <v>173</v>
      </c>
      <c r="Y93" s="5">
        <v>9</v>
      </c>
      <c r="Z93" s="5">
        <v>9</v>
      </c>
      <c r="AA93" s="5">
        <v>1</v>
      </c>
      <c r="AB93" s="5">
        <v>5</v>
      </c>
      <c r="AC93" s="4">
        <v>2</v>
      </c>
      <c r="AD93" s="6">
        <v>0.19600000000000001</v>
      </c>
    </row>
    <row r="94" spans="1:30">
      <c r="A94" s="4" t="s">
        <v>57</v>
      </c>
      <c r="B94" s="7">
        <f>(M94*'H2H Points'!$B$16)+(N94*'H2H Points'!$B$2)+(O94*'H2H Points'!$B$17)+(P94*'H2H Points'!$B$4)+(Q94*'H2H Points'!$B$5)+(R94*'H2H Points'!$B$6)+(S94*'H2H Points'!$B$7)+(T94*'H2H Points'!$B$3)+(U94*'H2H Points'!$B$11)+(V94*'H2H Points'!$B$12)+(W94*'H2H Points'!$B$8)+(X94*'H2H Points'!$B$9)+(Y94*'H2H Points'!$B$18)+(Z94*'H2H Points'!$B$10)+(AB94*'H2H Points'!$B$13)</f>
        <v>148</v>
      </c>
      <c r="C94" s="7">
        <f>ROUND(B94/IF(ISNA(VLOOKUP(A94,'2014 ESPN Draft Results'!$A$2:$D$2000,4,FALSE)),1,IF(VLOOKUP(A94,'2014 ESPN Draft Results'!$A$2:$D$2000,4,FALSE)&lt;1,1,VLOOKUP(A94,'2014 ESPN Draft Results'!$A$2:$D$2000,4,FALSE))),2)</f>
        <v>5.83</v>
      </c>
      <c r="D94" s="7">
        <f>ROUND(B94/IF(ISNA(VLOOKUP(A94,'2014 ESPN Draft Results'!$A$2:$D$2000,4,FALSE)),B94,IF(VLOOKUP(A94,'2014 ESPN Draft Results'!$A$2:$D$2000,4,FALSE)&lt;5,B94,VLOOKUP(A94,'2014 ESPN Draft Results'!$A$2:$D$2000,4,FALSE))),2)</f>
        <v>5.83</v>
      </c>
      <c r="E94" s="7">
        <f>ROUND(B94/IF(ISNA(VLOOKUP(A94,'2014 ESPN Draft Results'!$A$2:$D$2000,4,FALSE)),B94,IF(VLOOKUP(A94,'2014 ESPN Draft Results'!$A$2:$D$2000,4,FALSE)&lt;5,B94,CEILING(VLOOKUP(A94,'2014 ESPN Draft Results'!$A$2:$D$2000,4,FALSE),1))),2)</f>
        <v>5.69</v>
      </c>
      <c r="F94" s="7">
        <f>IF(I94&lt;2,0,E94)</f>
        <v>5.69</v>
      </c>
      <c r="G94" s="7">
        <f>ROUND(B94/IF(ISNA(VLOOKUP(A94,'2014 ESPN Draft Results'!$A$2:$D$2000,4,FALSE)),B94,IF(VLOOKUP(A94,'2014 ESPN Draft Results'!$A$2:$D$2000,4,FALSE)&lt;1,B94,CEILING(VLOOKUP(A94,'2014 ESPN Draft Results'!$A$2:$D$2000,4,FALSE),1))),2)</f>
        <v>5.69</v>
      </c>
      <c r="H94" s="7">
        <f>IF(I94&lt;2,0,G94)</f>
        <v>5.69</v>
      </c>
      <c r="I94" s="7">
        <f>B94/K94</f>
        <v>2.3870967741935485</v>
      </c>
      <c r="J94" s="16">
        <v>25.4</v>
      </c>
      <c r="K94" s="5">
        <v>62</v>
      </c>
      <c r="L94" s="5">
        <v>220</v>
      </c>
      <c r="M94" s="5">
        <f>L94+W94+Z94+AB94+AA94</f>
        <v>272</v>
      </c>
      <c r="N94" s="5">
        <v>32</v>
      </c>
      <c r="O94" s="5">
        <v>56</v>
      </c>
      <c r="P94" s="5">
        <v>34</v>
      </c>
      <c r="Q94" s="5">
        <v>16</v>
      </c>
      <c r="R94" s="5">
        <v>0</v>
      </c>
      <c r="S94" s="5">
        <v>6</v>
      </c>
      <c r="T94" s="5">
        <v>23</v>
      </c>
      <c r="U94" s="5">
        <v>1</v>
      </c>
      <c r="V94" s="5">
        <v>1</v>
      </c>
      <c r="W94" s="5">
        <v>47</v>
      </c>
      <c r="X94" s="5">
        <v>49</v>
      </c>
      <c r="Y94" s="5">
        <v>2</v>
      </c>
      <c r="Z94" s="5">
        <v>3</v>
      </c>
      <c r="AA94" s="5">
        <v>0</v>
      </c>
      <c r="AB94" s="5">
        <v>2</v>
      </c>
      <c r="AC94" s="4">
        <v>5</v>
      </c>
      <c r="AD94" s="6">
        <v>0.255</v>
      </c>
    </row>
    <row r="95" spans="1:30">
      <c r="A95" s="4" t="s">
        <v>45</v>
      </c>
      <c r="B95" s="7">
        <f>(M95*'H2H Points'!$B$16)+(N95*'H2H Points'!$B$2)+(O95*'H2H Points'!$B$17)+(P95*'H2H Points'!$B$4)+(Q95*'H2H Points'!$B$5)+(R95*'H2H Points'!$B$6)+(S95*'H2H Points'!$B$7)+(T95*'H2H Points'!$B$3)+(U95*'H2H Points'!$B$11)+(V95*'H2H Points'!$B$12)+(W95*'H2H Points'!$B$8)+(X95*'H2H Points'!$B$9)+(Y95*'H2H Points'!$B$18)+(Z95*'H2H Points'!$B$10)+(AB95*'H2H Points'!$B$13)</f>
        <v>139</v>
      </c>
      <c r="C95" s="7">
        <f>ROUND(B95/IF(ISNA(VLOOKUP(A95,'2014 ESPN Draft Results'!$A$2:$D$2000,4,FALSE)),1,IF(VLOOKUP(A95,'2014 ESPN Draft Results'!$A$2:$D$2000,4,FALSE)&lt;1,1,VLOOKUP(A95,'2014 ESPN Draft Results'!$A$2:$D$2000,4,FALSE))),2)</f>
        <v>3.69</v>
      </c>
      <c r="D95" s="7">
        <f>ROUND(B95/IF(ISNA(VLOOKUP(A95,'2014 ESPN Draft Results'!$A$2:$D$2000,4,FALSE)),B95,IF(VLOOKUP(A95,'2014 ESPN Draft Results'!$A$2:$D$2000,4,FALSE)&lt;5,B95,VLOOKUP(A95,'2014 ESPN Draft Results'!$A$2:$D$2000,4,FALSE))),2)</f>
        <v>3.69</v>
      </c>
      <c r="E95" s="7">
        <f>ROUND(B95/IF(ISNA(VLOOKUP(A95,'2014 ESPN Draft Results'!$A$2:$D$2000,4,FALSE)),B95,IF(VLOOKUP(A95,'2014 ESPN Draft Results'!$A$2:$D$2000,4,FALSE)&lt;5,B95,CEILING(VLOOKUP(A95,'2014 ESPN Draft Results'!$A$2:$D$2000,4,FALSE),1))),2)</f>
        <v>3.66</v>
      </c>
      <c r="F95" s="7">
        <f>IF(I95&lt;2,0,E95)</f>
        <v>0</v>
      </c>
      <c r="G95" s="7">
        <f>ROUND(B95/IF(ISNA(VLOOKUP(A95,'2014 ESPN Draft Results'!$A$2:$D$2000,4,FALSE)),B95,IF(VLOOKUP(A95,'2014 ESPN Draft Results'!$A$2:$D$2000,4,FALSE)&lt;1,B95,CEILING(VLOOKUP(A95,'2014 ESPN Draft Results'!$A$2:$D$2000,4,FALSE),1))),2)</f>
        <v>3.66</v>
      </c>
      <c r="H95" s="7">
        <f>IF(I95&lt;2,0,G95)</f>
        <v>0</v>
      </c>
      <c r="I95" s="7">
        <f>B95/K95</f>
        <v>1.9857142857142858</v>
      </c>
      <c r="J95" s="16">
        <v>37.700000000000003</v>
      </c>
      <c r="K95" s="5">
        <v>70</v>
      </c>
      <c r="L95" s="5">
        <v>260</v>
      </c>
      <c r="M95" s="5">
        <f>L95+W95+Z95+AB95+AA95</f>
        <v>281</v>
      </c>
      <c r="N95" s="5">
        <v>35</v>
      </c>
      <c r="O95" s="5">
        <v>62</v>
      </c>
      <c r="P95" s="5">
        <v>35</v>
      </c>
      <c r="Q95" s="5">
        <v>15</v>
      </c>
      <c r="R95" s="5">
        <v>1</v>
      </c>
      <c r="S95" s="5">
        <v>11</v>
      </c>
      <c r="T95" s="5">
        <v>38</v>
      </c>
      <c r="U95" s="5">
        <v>3</v>
      </c>
      <c r="V95" s="5">
        <v>0</v>
      </c>
      <c r="W95" s="5">
        <v>19</v>
      </c>
      <c r="X95" s="5">
        <v>70</v>
      </c>
      <c r="Y95" s="5">
        <v>2</v>
      </c>
      <c r="Z95" s="5">
        <v>1</v>
      </c>
      <c r="AA95" s="5">
        <v>0</v>
      </c>
      <c r="AB95" s="5">
        <v>1</v>
      </c>
      <c r="AC95" s="4">
        <v>7</v>
      </c>
      <c r="AD95" s="6">
        <v>0.23799999999999999</v>
      </c>
    </row>
    <row r="96" spans="1:30">
      <c r="A96" s="4" t="s">
        <v>51</v>
      </c>
      <c r="B96" s="7">
        <f>(M96*'H2H Points'!$B$16)+(N96*'H2H Points'!$B$2)+(O96*'H2H Points'!$B$17)+(P96*'H2H Points'!$B$4)+(Q96*'H2H Points'!$B$5)+(R96*'H2H Points'!$B$6)+(S96*'H2H Points'!$B$7)+(T96*'H2H Points'!$B$3)+(U96*'H2H Points'!$B$11)+(V96*'H2H Points'!$B$12)+(W96*'H2H Points'!$B$8)+(X96*'H2H Points'!$B$9)+(Y96*'H2H Points'!$B$18)+(Z96*'H2H Points'!$B$10)+(AB96*'H2H Points'!$B$13)</f>
        <v>93</v>
      </c>
      <c r="C96" s="7">
        <f>ROUND(B96/IF(ISNA(VLOOKUP(A96,'2014 ESPN Draft Results'!$A$2:$D$2000,4,FALSE)),1,IF(VLOOKUP(A96,'2014 ESPN Draft Results'!$A$2:$D$2000,4,FALSE)&lt;1,1,VLOOKUP(A96,'2014 ESPN Draft Results'!$A$2:$D$2000,4,FALSE))),2)</f>
        <v>3.04</v>
      </c>
      <c r="D96" s="7">
        <f>ROUND(B96/IF(ISNA(VLOOKUP(A96,'2014 ESPN Draft Results'!$A$2:$D$2000,4,FALSE)),B96,IF(VLOOKUP(A96,'2014 ESPN Draft Results'!$A$2:$D$2000,4,FALSE)&lt;5,B96,VLOOKUP(A96,'2014 ESPN Draft Results'!$A$2:$D$2000,4,FALSE))),2)</f>
        <v>3.04</v>
      </c>
      <c r="E96" s="7">
        <f>ROUND(B96/IF(ISNA(VLOOKUP(A96,'2014 ESPN Draft Results'!$A$2:$D$2000,4,FALSE)),B96,IF(VLOOKUP(A96,'2014 ESPN Draft Results'!$A$2:$D$2000,4,FALSE)&lt;5,B96,CEILING(VLOOKUP(A96,'2014 ESPN Draft Results'!$A$2:$D$2000,4,FALSE),1))),2)</f>
        <v>3</v>
      </c>
      <c r="F96" s="7">
        <f>IF(I96&lt;2,0,E96)</f>
        <v>3</v>
      </c>
      <c r="G96" s="7">
        <f>ROUND(B96/IF(ISNA(VLOOKUP(A96,'2014 ESPN Draft Results'!$A$2:$D$2000,4,FALSE)),B96,IF(VLOOKUP(A96,'2014 ESPN Draft Results'!$A$2:$D$2000,4,FALSE)&lt;1,B96,CEILING(VLOOKUP(A96,'2014 ESPN Draft Results'!$A$2:$D$2000,4,FALSE),1))),2)</f>
        <v>3</v>
      </c>
      <c r="H96" s="7">
        <f>IF(I96&lt;2,0,G96)</f>
        <v>3</v>
      </c>
      <c r="I96" s="7">
        <f>B96/K96</f>
        <v>2.2142857142857144</v>
      </c>
      <c r="J96" s="16">
        <v>30.6</v>
      </c>
      <c r="K96" s="5">
        <v>42</v>
      </c>
      <c r="L96" s="5">
        <v>150</v>
      </c>
      <c r="M96" s="5">
        <f>L96+W96+Z96+AB96+AA96</f>
        <v>178</v>
      </c>
      <c r="N96" s="5">
        <v>19</v>
      </c>
      <c r="O96" s="5">
        <v>37</v>
      </c>
      <c r="P96" s="5">
        <v>26</v>
      </c>
      <c r="Q96" s="5">
        <v>8</v>
      </c>
      <c r="R96" s="5">
        <v>0</v>
      </c>
      <c r="S96" s="5">
        <v>3</v>
      </c>
      <c r="T96" s="5">
        <v>16</v>
      </c>
      <c r="U96" s="5">
        <v>0</v>
      </c>
      <c r="V96" s="5">
        <v>0</v>
      </c>
      <c r="W96" s="5">
        <v>25</v>
      </c>
      <c r="X96" s="5">
        <v>24</v>
      </c>
      <c r="Y96" s="5">
        <v>11</v>
      </c>
      <c r="Z96" s="5">
        <v>2</v>
      </c>
      <c r="AA96" s="5">
        <v>0</v>
      </c>
      <c r="AB96" s="5">
        <v>1</v>
      </c>
      <c r="AC96" s="4">
        <v>5</v>
      </c>
      <c r="AD96" s="6">
        <v>0.247</v>
      </c>
    </row>
    <row r="97" spans="1:30">
      <c r="A97" s="4" t="s">
        <v>696</v>
      </c>
      <c r="B97" s="7">
        <f>(M97*'H2H Points'!$B$16)+(N97*'H2H Points'!$B$2)+(O97*'H2H Points'!$B$17)+(P97*'H2H Points'!$B$4)+(Q97*'H2H Points'!$B$5)+(R97*'H2H Points'!$B$6)+(S97*'H2H Points'!$B$7)+(T97*'H2H Points'!$B$3)+(U97*'H2H Points'!$B$11)+(V97*'H2H Points'!$B$12)+(W97*'H2H Points'!$B$8)+(X97*'H2H Points'!$B$9)+(Y97*'H2H Points'!$B$18)+(Z97*'H2H Points'!$B$10)+(AB97*'H2H Points'!$B$13)</f>
        <v>14</v>
      </c>
      <c r="C97" s="7">
        <f>ROUND(B97/IF(ISNA(VLOOKUP(A97,'2014 ESPN Draft Results'!$A$2:$D$2000,4,FALSE)),1,IF(VLOOKUP(A97,'2014 ESPN Draft Results'!$A$2:$D$2000,4,FALSE)&lt;1,1,VLOOKUP(A97,'2014 ESPN Draft Results'!$A$2:$D$2000,4,FALSE))),2)</f>
        <v>14</v>
      </c>
      <c r="D97" s="7">
        <f>ROUND(B97/IF(ISNA(VLOOKUP(A97,'2014 ESPN Draft Results'!$A$2:$D$2000,4,FALSE)),B97,IF(VLOOKUP(A97,'2014 ESPN Draft Results'!$A$2:$D$2000,4,FALSE)&lt;5,B97,VLOOKUP(A97,'2014 ESPN Draft Results'!$A$2:$D$2000,4,FALSE))),2)</f>
        <v>1</v>
      </c>
      <c r="E97" s="7">
        <f>ROUND(B97/IF(ISNA(VLOOKUP(A97,'2014 ESPN Draft Results'!$A$2:$D$2000,4,FALSE)),B97,IF(VLOOKUP(A97,'2014 ESPN Draft Results'!$A$2:$D$2000,4,FALSE)&lt;5,B97,CEILING(VLOOKUP(A97,'2014 ESPN Draft Results'!$A$2:$D$2000,4,FALSE),1))),2)</f>
        <v>1</v>
      </c>
      <c r="F97" s="7">
        <f>IF(I97&lt;2,0,E97)</f>
        <v>1</v>
      </c>
      <c r="G97" s="7">
        <f>ROUND(B97/IF(ISNA(VLOOKUP(A97,'2014 ESPN Draft Results'!$A$2:$D$2000,4,FALSE)),B97,IF(VLOOKUP(A97,'2014 ESPN Draft Results'!$A$2:$D$2000,4,FALSE)&lt;1,B97,CEILING(VLOOKUP(A97,'2014 ESPN Draft Results'!$A$2:$D$2000,4,FALSE),1))),2)</f>
        <v>1</v>
      </c>
      <c r="H97" s="7">
        <f>IF(I97&lt;2,0,G97)</f>
        <v>1</v>
      </c>
      <c r="I97" s="7">
        <f>B97/K97</f>
        <v>3.5</v>
      </c>
      <c r="J97" s="16">
        <v>0</v>
      </c>
      <c r="K97" s="5">
        <v>4</v>
      </c>
      <c r="L97" s="5">
        <v>7</v>
      </c>
      <c r="M97" s="5">
        <f>L97+W97+Z97+AB97+AA97</f>
        <v>8</v>
      </c>
      <c r="N97" s="5">
        <v>1</v>
      </c>
      <c r="O97" s="5">
        <v>4</v>
      </c>
      <c r="P97" s="5">
        <v>1</v>
      </c>
      <c r="Q97" s="5">
        <v>2</v>
      </c>
      <c r="R97" s="5">
        <v>0</v>
      </c>
      <c r="S97" s="5">
        <v>1</v>
      </c>
      <c r="T97" s="5">
        <v>3</v>
      </c>
      <c r="U97" s="5">
        <v>0</v>
      </c>
      <c r="V97" s="5">
        <v>0</v>
      </c>
      <c r="W97" s="5">
        <v>1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4">
        <v>0</v>
      </c>
      <c r="AD97" s="6">
        <v>0.57099999999999995</v>
      </c>
    </row>
    <row r="98" spans="1:30">
      <c r="A98" s="4" t="s">
        <v>302</v>
      </c>
      <c r="B98" s="7">
        <f>(M98*'H2H Points'!$B$16)+(N98*'H2H Points'!$B$2)+(O98*'H2H Points'!$B$17)+(P98*'H2H Points'!$B$4)+(Q98*'H2H Points'!$B$5)+(R98*'H2H Points'!$B$6)+(S98*'H2H Points'!$B$7)+(T98*'H2H Points'!$B$3)+(U98*'H2H Points'!$B$11)+(V98*'H2H Points'!$B$12)+(W98*'H2H Points'!$B$8)+(X98*'H2H Points'!$B$9)+(Y98*'H2H Points'!$B$18)+(Z98*'H2H Points'!$B$10)+(AB98*'H2H Points'!$B$13)</f>
        <v>531</v>
      </c>
      <c r="C98" s="7">
        <f>ROUND(B98/IF(ISNA(VLOOKUP(A98,'2014 ESPN Draft Results'!$A$2:$D$2000,4,FALSE)),1,IF(VLOOKUP(A98,'2014 ESPN Draft Results'!$A$2:$D$2000,4,FALSE)&lt;1,1,VLOOKUP(A98,'2014 ESPN Draft Results'!$A$2:$D$2000,4,FALSE))),2)</f>
        <v>531</v>
      </c>
      <c r="D98" s="7">
        <f>ROUND(B98/IF(ISNA(VLOOKUP(A98,'2014 ESPN Draft Results'!$A$2:$D$2000,4,FALSE)),B98,IF(VLOOKUP(A98,'2014 ESPN Draft Results'!$A$2:$D$2000,4,FALSE)&lt;5,B98,VLOOKUP(A98,'2014 ESPN Draft Results'!$A$2:$D$2000,4,FALSE))),2)</f>
        <v>1</v>
      </c>
      <c r="E98" s="7">
        <f>ROUND(B98/IF(ISNA(VLOOKUP(A98,'2014 ESPN Draft Results'!$A$2:$D$2000,4,FALSE)),B98,IF(VLOOKUP(A98,'2014 ESPN Draft Results'!$A$2:$D$2000,4,FALSE)&lt;5,B98,CEILING(VLOOKUP(A98,'2014 ESPN Draft Results'!$A$2:$D$2000,4,FALSE),1))),2)</f>
        <v>1</v>
      </c>
      <c r="F98" s="7">
        <f>IF(I98&lt;2,0,E98)</f>
        <v>1</v>
      </c>
      <c r="G98" s="7">
        <f>ROUND(B98/IF(ISNA(VLOOKUP(A98,'2014 ESPN Draft Results'!$A$2:$D$2000,4,FALSE)),B98,IF(VLOOKUP(A98,'2014 ESPN Draft Results'!$A$2:$D$2000,4,FALSE)&lt;1,B98,CEILING(VLOOKUP(A98,'2014 ESPN Draft Results'!$A$2:$D$2000,4,FALSE),1))),2)</f>
        <v>1</v>
      </c>
      <c r="H98" s="7">
        <f>IF(I98&lt;2,0,G98)</f>
        <v>1</v>
      </c>
      <c r="I98" s="7">
        <f>B98/K98</f>
        <v>3.4038461538461537</v>
      </c>
      <c r="J98" s="16">
        <v>0</v>
      </c>
      <c r="K98" s="5">
        <v>156</v>
      </c>
      <c r="L98" s="5">
        <v>611</v>
      </c>
      <c r="M98" s="5">
        <f>L98+W98+Z98+AB98+AA98</f>
        <v>676</v>
      </c>
      <c r="N98" s="5">
        <v>94</v>
      </c>
      <c r="O98" s="5">
        <v>200</v>
      </c>
      <c r="P98" s="5">
        <v>133</v>
      </c>
      <c r="Q98" s="5">
        <v>45</v>
      </c>
      <c r="R98" s="5">
        <v>2</v>
      </c>
      <c r="S98" s="5">
        <v>20</v>
      </c>
      <c r="T98" s="5">
        <v>97</v>
      </c>
      <c r="U98" s="5">
        <v>23</v>
      </c>
      <c r="V98" s="5">
        <v>1</v>
      </c>
      <c r="W98" s="5">
        <v>52</v>
      </c>
      <c r="X98" s="5">
        <v>56</v>
      </c>
      <c r="Y98" s="5">
        <v>4</v>
      </c>
      <c r="Z98" s="5">
        <v>8</v>
      </c>
      <c r="AA98" s="5">
        <v>0</v>
      </c>
      <c r="AB98" s="5">
        <v>5</v>
      </c>
      <c r="AC98" s="4">
        <v>16</v>
      </c>
      <c r="AD98" s="6">
        <v>0.32700000000000001</v>
      </c>
    </row>
    <row r="99" spans="1:30">
      <c r="A99" s="4" t="s">
        <v>598</v>
      </c>
      <c r="B99" s="7">
        <f>(M99*'H2H Points'!$B$16)+(N99*'H2H Points'!$B$2)+(O99*'H2H Points'!$B$17)+(P99*'H2H Points'!$B$4)+(Q99*'H2H Points'!$B$5)+(R99*'H2H Points'!$B$6)+(S99*'H2H Points'!$B$7)+(T99*'H2H Points'!$B$3)+(U99*'H2H Points'!$B$11)+(V99*'H2H Points'!$B$12)+(W99*'H2H Points'!$B$8)+(X99*'H2H Points'!$B$9)+(Y99*'H2H Points'!$B$18)+(Z99*'H2H Points'!$B$10)+(AB99*'H2H Points'!$B$13)</f>
        <v>44</v>
      </c>
      <c r="C99" s="7">
        <f>ROUND(B99/IF(ISNA(VLOOKUP(A99,'2014 ESPN Draft Results'!$A$2:$D$2000,4,FALSE)),1,IF(VLOOKUP(A99,'2014 ESPN Draft Results'!$A$2:$D$2000,4,FALSE)&lt;1,1,VLOOKUP(A99,'2014 ESPN Draft Results'!$A$2:$D$2000,4,FALSE))),2)</f>
        <v>44</v>
      </c>
      <c r="D99" s="7">
        <f>ROUND(B99/IF(ISNA(VLOOKUP(A99,'2014 ESPN Draft Results'!$A$2:$D$2000,4,FALSE)),B99,IF(VLOOKUP(A99,'2014 ESPN Draft Results'!$A$2:$D$2000,4,FALSE)&lt;5,B99,VLOOKUP(A99,'2014 ESPN Draft Results'!$A$2:$D$2000,4,FALSE))),2)</f>
        <v>1</v>
      </c>
      <c r="E99" s="7">
        <f>ROUND(B99/IF(ISNA(VLOOKUP(A99,'2014 ESPN Draft Results'!$A$2:$D$2000,4,FALSE)),B99,IF(VLOOKUP(A99,'2014 ESPN Draft Results'!$A$2:$D$2000,4,FALSE)&lt;5,B99,CEILING(VLOOKUP(A99,'2014 ESPN Draft Results'!$A$2:$D$2000,4,FALSE),1))),2)</f>
        <v>1</v>
      </c>
      <c r="F99" s="7">
        <f>IF(I99&lt;2,0,E99)</f>
        <v>1</v>
      </c>
      <c r="G99" s="7">
        <f>ROUND(B99/IF(ISNA(VLOOKUP(A99,'2014 ESPN Draft Results'!$A$2:$D$2000,4,FALSE)),B99,IF(VLOOKUP(A99,'2014 ESPN Draft Results'!$A$2:$D$2000,4,FALSE)&lt;1,B99,CEILING(VLOOKUP(A99,'2014 ESPN Draft Results'!$A$2:$D$2000,4,FALSE),1))),2)</f>
        <v>1</v>
      </c>
      <c r="H99" s="7">
        <f>IF(I99&lt;2,0,G99)</f>
        <v>1</v>
      </c>
      <c r="I99" s="7">
        <f>B99/K99</f>
        <v>3.3846153846153846</v>
      </c>
      <c r="J99" s="16">
        <v>0</v>
      </c>
      <c r="K99" s="5">
        <v>13</v>
      </c>
      <c r="L99" s="5">
        <v>47</v>
      </c>
      <c r="M99" s="5">
        <f>L99+W99+Z99+AB99+AA99</f>
        <v>51</v>
      </c>
      <c r="N99" s="5">
        <v>8</v>
      </c>
      <c r="O99" s="5">
        <v>17</v>
      </c>
      <c r="P99" s="5">
        <v>9</v>
      </c>
      <c r="Q99" s="5">
        <v>6</v>
      </c>
      <c r="R99" s="5">
        <v>0</v>
      </c>
      <c r="S99" s="5">
        <v>2</v>
      </c>
      <c r="T99" s="5">
        <v>10</v>
      </c>
      <c r="U99" s="5">
        <v>0</v>
      </c>
      <c r="V99" s="5">
        <v>0</v>
      </c>
      <c r="W99" s="5">
        <v>2</v>
      </c>
      <c r="X99" s="5">
        <v>7</v>
      </c>
      <c r="Y99" s="5">
        <v>1</v>
      </c>
      <c r="Z99" s="5">
        <v>2</v>
      </c>
      <c r="AA99" s="5">
        <v>0</v>
      </c>
      <c r="AB99" s="5">
        <v>0</v>
      </c>
      <c r="AC99" s="4">
        <v>2</v>
      </c>
      <c r="AD99" s="6">
        <v>0.36199999999999999</v>
      </c>
    </row>
    <row r="100" spans="1:30">
      <c r="A100" s="4" t="s">
        <v>638</v>
      </c>
      <c r="B100" s="7">
        <f>(M100*'H2H Points'!$B$16)+(N100*'H2H Points'!$B$2)+(O100*'H2H Points'!$B$17)+(P100*'H2H Points'!$B$4)+(Q100*'H2H Points'!$B$5)+(R100*'H2H Points'!$B$6)+(S100*'H2H Points'!$B$7)+(T100*'H2H Points'!$B$3)+(U100*'H2H Points'!$B$11)+(V100*'H2H Points'!$B$12)+(W100*'H2H Points'!$B$8)+(X100*'H2H Points'!$B$9)+(Y100*'H2H Points'!$B$18)+(Z100*'H2H Points'!$B$10)+(AB100*'H2H Points'!$B$13)</f>
        <v>32</v>
      </c>
      <c r="C100" s="7">
        <f>ROUND(B100/IF(ISNA(VLOOKUP(A100,'2014 ESPN Draft Results'!$A$2:$D$2000,4,FALSE)),1,IF(VLOOKUP(A100,'2014 ESPN Draft Results'!$A$2:$D$2000,4,FALSE)&lt;1,1,VLOOKUP(A100,'2014 ESPN Draft Results'!$A$2:$D$2000,4,FALSE))),2)</f>
        <v>32</v>
      </c>
      <c r="D100" s="7">
        <f>ROUND(B100/IF(ISNA(VLOOKUP(A100,'2014 ESPN Draft Results'!$A$2:$D$2000,4,FALSE)),B100,IF(VLOOKUP(A100,'2014 ESPN Draft Results'!$A$2:$D$2000,4,FALSE)&lt;5,B100,VLOOKUP(A100,'2014 ESPN Draft Results'!$A$2:$D$2000,4,FALSE))),2)</f>
        <v>1</v>
      </c>
      <c r="E100" s="7">
        <f>ROUND(B100/IF(ISNA(VLOOKUP(A100,'2014 ESPN Draft Results'!$A$2:$D$2000,4,FALSE)),B100,IF(VLOOKUP(A100,'2014 ESPN Draft Results'!$A$2:$D$2000,4,FALSE)&lt;5,B100,CEILING(VLOOKUP(A100,'2014 ESPN Draft Results'!$A$2:$D$2000,4,FALSE),1))),2)</f>
        <v>1</v>
      </c>
      <c r="F100" s="7">
        <f>IF(I100&lt;2,0,E100)</f>
        <v>1</v>
      </c>
      <c r="G100" s="7">
        <f>ROUND(B100/IF(ISNA(VLOOKUP(A100,'2014 ESPN Draft Results'!$A$2:$D$2000,4,FALSE)),B100,IF(VLOOKUP(A100,'2014 ESPN Draft Results'!$A$2:$D$2000,4,FALSE)&lt;1,B100,CEILING(VLOOKUP(A100,'2014 ESPN Draft Results'!$A$2:$D$2000,4,FALSE),1))),2)</f>
        <v>1</v>
      </c>
      <c r="H100" s="7">
        <f>IF(I100&lt;2,0,G100)</f>
        <v>1</v>
      </c>
      <c r="I100" s="7">
        <f>B100/K100</f>
        <v>3.2</v>
      </c>
      <c r="J100" s="16">
        <v>0</v>
      </c>
      <c r="K100" s="5">
        <v>10</v>
      </c>
      <c r="L100" s="5">
        <v>36</v>
      </c>
      <c r="M100" s="5">
        <f>L100+W100+Z100+AB100+AA100</f>
        <v>40</v>
      </c>
      <c r="N100" s="5">
        <v>6</v>
      </c>
      <c r="O100" s="5">
        <v>12</v>
      </c>
      <c r="P100" s="5">
        <v>9</v>
      </c>
      <c r="Q100" s="5">
        <v>1</v>
      </c>
      <c r="R100" s="5">
        <v>0</v>
      </c>
      <c r="S100" s="5">
        <v>2</v>
      </c>
      <c r="T100" s="5">
        <v>6</v>
      </c>
      <c r="U100" s="5">
        <v>3</v>
      </c>
      <c r="V100" s="5">
        <v>0</v>
      </c>
      <c r="W100" s="5">
        <v>3</v>
      </c>
      <c r="X100" s="5">
        <v>6</v>
      </c>
      <c r="Y100" s="5">
        <v>0</v>
      </c>
      <c r="Z100" s="5">
        <v>1</v>
      </c>
      <c r="AA100" s="5">
        <v>0</v>
      </c>
      <c r="AB100" s="5">
        <v>0</v>
      </c>
      <c r="AC100" s="4">
        <v>0</v>
      </c>
      <c r="AD100" s="6">
        <v>0.33300000000000002</v>
      </c>
    </row>
    <row r="101" spans="1:30">
      <c r="A101" s="4" t="s">
        <v>309</v>
      </c>
      <c r="B101" s="7">
        <f>(M101*'H2H Points'!$B$16)+(N101*'H2H Points'!$B$2)+(O101*'H2H Points'!$B$17)+(P101*'H2H Points'!$B$4)+(Q101*'H2H Points'!$B$5)+(R101*'H2H Points'!$B$6)+(S101*'H2H Points'!$B$7)+(T101*'H2H Points'!$B$3)+(U101*'H2H Points'!$B$11)+(V101*'H2H Points'!$B$12)+(W101*'H2H Points'!$B$8)+(X101*'H2H Points'!$B$9)+(Y101*'H2H Points'!$B$18)+(Z101*'H2H Points'!$B$10)+(AB101*'H2H Points'!$B$13)</f>
        <v>462</v>
      </c>
      <c r="C101" s="7">
        <f>ROUND(B101/IF(ISNA(VLOOKUP(A101,'2014 ESPN Draft Results'!$A$2:$D$2000,4,FALSE)),1,IF(VLOOKUP(A101,'2014 ESPN Draft Results'!$A$2:$D$2000,4,FALSE)&lt;1,1,VLOOKUP(A101,'2014 ESPN Draft Results'!$A$2:$D$2000,4,FALSE))),2)</f>
        <v>355.38</v>
      </c>
      <c r="D101" s="7">
        <f>ROUND(B101/IF(ISNA(VLOOKUP(A101,'2014 ESPN Draft Results'!$A$2:$D$2000,4,FALSE)),B101,IF(VLOOKUP(A101,'2014 ESPN Draft Results'!$A$2:$D$2000,4,FALSE)&lt;5,B101,VLOOKUP(A101,'2014 ESPN Draft Results'!$A$2:$D$2000,4,FALSE))),2)</f>
        <v>1</v>
      </c>
      <c r="E101" s="7">
        <f>ROUND(B101/IF(ISNA(VLOOKUP(A101,'2014 ESPN Draft Results'!$A$2:$D$2000,4,FALSE)),B101,IF(VLOOKUP(A101,'2014 ESPN Draft Results'!$A$2:$D$2000,4,FALSE)&lt;5,B101,CEILING(VLOOKUP(A101,'2014 ESPN Draft Results'!$A$2:$D$2000,4,FALSE),1))),2)</f>
        <v>1</v>
      </c>
      <c r="F101" s="7">
        <f>IF(I101&lt;2,0,E101)</f>
        <v>1</v>
      </c>
      <c r="G101" s="7">
        <f>ROUND(B101/IF(ISNA(VLOOKUP(A101,'2014 ESPN Draft Results'!$A$2:$D$2000,4,FALSE)),B101,IF(VLOOKUP(A101,'2014 ESPN Draft Results'!$A$2:$D$2000,4,FALSE)&lt;1,B101,CEILING(VLOOKUP(A101,'2014 ESPN Draft Results'!$A$2:$D$2000,4,FALSE),1))),2)</f>
        <v>231</v>
      </c>
      <c r="H101" s="7">
        <f>IF(I101&lt;2,0,G101)</f>
        <v>231</v>
      </c>
      <c r="I101" s="7">
        <f>B101/K101</f>
        <v>3.0196078431372548</v>
      </c>
      <c r="J101" s="16">
        <v>1.3</v>
      </c>
      <c r="K101" s="5">
        <v>153</v>
      </c>
      <c r="L101" s="5">
        <v>613</v>
      </c>
      <c r="M101" s="5">
        <f>L101+W101+Z101+AB101+AA101</f>
        <v>683</v>
      </c>
      <c r="N101" s="5">
        <v>111</v>
      </c>
      <c r="O101" s="5">
        <v>176</v>
      </c>
      <c r="P101" s="5">
        <v>110</v>
      </c>
      <c r="Q101" s="5">
        <v>39</v>
      </c>
      <c r="R101" s="5">
        <v>6</v>
      </c>
      <c r="S101" s="5">
        <v>21</v>
      </c>
      <c r="T101" s="5">
        <v>83</v>
      </c>
      <c r="U101" s="5">
        <v>17</v>
      </c>
      <c r="V101" s="5">
        <v>3</v>
      </c>
      <c r="W101" s="5">
        <v>58</v>
      </c>
      <c r="X101" s="5">
        <v>104</v>
      </c>
      <c r="Y101" s="5">
        <v>2</v>
      </c>
      <c r="Z101" s="5">
        <v>5</v>
      </c>
      <c r="AA101" s="5">
        <v>2</v>
      </c>
      <c r="AB101" s="5">
        <v>5</v>
      </c>
      <c r="AC101" s="4">
        <v>11</v>
      </c>
      <c r="AD101" s="6">
        <v>0.28699999999999998</v>
      </c>
    </row>
    <row r="102" spans="1:30">
      <c r="A102" s="4" t="s">
        <v>295</v>
      </c>
      <c r="B102" s="7">
        <f>(M102*'H2H Points'!$B$16)+(N102*'H2H Points'!$B$2)+(O102*'H2H Points'!$B$17)+(P102*'H2H Points'!$B$4)+(Q102*'H2H Points'!$B$5)+(R102*'H2H Points'!$B$6)+(S102*'H2H Points'!$B$7)+(T102*'H2H Points'!$B$3)+(U102*'H2H Points'!$B$11)+(V102*'H2H Points'!$B$12)+(W102*'H2H Points'!$B$8)+(X102*'H2H Points'!$B$9)+(Y102*'H2H Points'!$B$18)+(Z102*'H2H Points'!$B$10)+(AB102*'H2H Points'!$B$13)</f>
        <v>402</v>
      </c>
      <c r="C102" s="7">
        <f>ROUND(B102/IF(ISNA(VLOOKUP(A102,'2014 ESPN Draft Results'!$A$2:$D$2000,4,FALSE)),1,IF(VLOOKUP(A102,'2014 ESPN Draft Results'!$A$2:$D$2000,4,FALSE)&lt;1,1,VLOOKUP(A102,'2014 ESPN Draft Results'!$A$2:$D$2000,4,FALSE))),2)</f>
        <v>402</v>
      </c>
      <c r="D102" s="7">
        <f>ROUND(B102/IF(ISNA(VLOOKUP(A102,'2014 ESPN Draft Results'!$A$2:$D$2000,4,FALSE)),B102,IF(VLOOKUP(A102,'2014 ESPN Draft Results'!$A$2:$D$2000,4,FALSE)&lt;5,B102,VLOOKUP(A102,'2014 ESPN Draft Results'!$A$2:$D$2000,4,FALSE))),2)</f>
        <v>1</v>
      </c>
      <c r="E102" s="7">
        <f>ROUND(B102/IF(ISNA(VLOOKUP(A102,'2014 ESPN Draft Results'!$A$2:$D$2000,4,FALSE)),B102,IF(VLOOKUP(A102,'2014 ESPN Draft Results'!$A$2:$D$2000,4,FALSE)&lt;5,B102,CEILING(VLOOKUP(A102,'2014 ESPN Draft Results'!$A$2:$D$2000,4,FALSE),1))),2)</f>
        <v>1</v>
      </c>
      <c r="F102" s="7">
        <f>IF(I102&lt;2,0,E102)</f>
        <v>1</v>
      </c>
      <c r="G102" s="7">
        <f>ROUND(B102/IF(ISNA(VLOOKUP(A102,'2014 ESPN Draft Results'!$A$2:$D$2000,4,FALSE)),B102,IF(VLOOKUP(A102,'2014 ESPN Draft Results'!$A$2:$D$2000,4,FALSE)&lt;1,B102,CEILING(VLOOKUP(A102,'2014 ESPN Draft Results'!$A$2:$D$2000,4,FALSE),1))),2)</f>
        <v>1</v>
      </c>
      <c r="H102" s="7">
        <f>IF(I102&lt;2,0,G102)</f>
        <v>1</v>
      </c>
      <c r="I102" s="7">
        <f>B102/K102</f>
        <v>2.8920863309352516</v>
      </c>
      <c r="J102" s="16">
        <v>0</v>
      </c>
      <c r="K102" s="5">
        <v>139</v>
      </c>
      <c r="L102" s="5">
        <v>568</v>
      </c>
      <c r="M102" s="5">
        <f>L102+W102+Z102+AB102+AA102</f>
        <v>621</v>
      </c>
      <c r="N102" s="5">
        <v>81</v>
      </c>
      <c r="O102" s="5">
        <v>171</v>
      </c>
      <c r="P102" s="5">
        <v>117</v>
      </c>
      <c r="Q102" s="5">
        <v>35</v>
      </c>
      <c r="R102" s="5">
        <v>3</v>
      </c>
      <c r="S102" s="5">
        <v>16</v>
      </c>
      <c r="T102" s="5">
        <v>73</v>
      </c>
      <c r="U102" s="5">
        <v>6</v>
      </c>
      <c r="V102" s="5">
        <v>2</v>
      </c>
      <c r="W102" s="5">
        <v>43</v>
      </c>
      <c r="X102" s="5">
        <v>67</v>
      </c>
      <c r="Y102" s="5">
        <v>3</v>
      </c>
      <c r="Z102" s="5">
        <v>3</v>
      </c>
      <c r="AA102" s="5">
        <v>2</v>
      </c>
      <c r="AB102" s="5">
        <v>5</v>
      </c>
      <c r="AC102" s="4">
        <v>19</v>
      </c>
      <c r="AD102" s="6">
        <v>0.30099999999999999</v>
      </c>
    </row>
    <row r="103" spans="1:30">
      <c r="A103" s="4" t="s">
        <v>255</v>
      </c>
      <c r="B103" s="7">
        <f>(M103*'H2H Points'!$B$16)+(N103*'H2H Points'!$B$2)+(O103*'H2H Points'!$B$17)+(P103*'H2H Points'!$B$4)+(Q103*'H2H Points'!$B$5)+(R103*'H2H Points'!$B$6)+(S103*'H2H Points'!$B$7)+(T103*'H2H Points'!$B$3)+(U103*'H2H Points'!$B$11)+(V103*'H2H Points'!$B$12)+(W103*'H2H Points'!$B$8)+(X103*'H2H Points'!$B$9)+(Y103*'H2H Points'!$B$18)+(Z103*'H2H Points'!$B$10)+(AB103*'H2H Points'!$B$13)</f>
        <v>312</v>
      </c>
      <c r="C103" s="7">
        <f>ROUND(B103/IF(ISNA(VLOOKUP(A103,'2014 ESPN Draft Results'!$A$2:$D$2000,4,FALSE)),1,IF(VLOOKUP(A103,'2014 ESPN Draft Results'!$A$2:$D$2000,4,FALSE)&lt;1,1,VLOOKUP(A103,'2014 ESPN Draft Results'!$A$2:$D$2000,4,FALSE))),2)</f>
        <v>164.21</v>
      </c>
      <c r="D103" s="7">
        <f>ROUND(B103/IF(ISNA(VLOOKUP(A103,'2014 ESPN Draft Results'!$A$2:$D$2000,4,FALSE)),B103,IF(VLOOKUP(A103,'2014 ESPN Draft Results'!$A$2:$D$2000,4,FALSE)&lt;5,B103,VLOOKUP(A103,'2014 ESPN Draft Results'!$A$2:$D$2000,4,FALSE))),2)</f>
        <v>1</v>
      </c>
      <c r="E103" s="7">
        <f>ROUND(B103/IF(ISNA(VLOOKUP(A103,'2014 ESPN Draft Results'!$A$2:$D$2000,4,FALSE)),B103,IF(VLOOKUP(A103,'2014 ESPN Draft Results'!$A$2:$D$2000,4,FALSE)&lt;5,B103,CEILING(VLOOKUP(A103,'2014 ESPN Draft Results'!$A$2:$D$2000,4,FALSE),1))),2)</f>
        <v>1</v>
      </c>
      <c r="F103" s="7">
        <f>IF(I103&lt;2,0,E103)</f>
        <v>1</v>
      </c>
      <c r="G103" s="7">
        <f>ROUND(B103/IF(ISNA(VLOOKUP(A103,'2014 ESPN Draft Results'!$A$2:$D$2000,4,FALSE)),B103,IF(VLOOKUP(A103,'2014 ESPN Draft Results'!$A$2:$D$2000,4,FALSE)&lt;1,B103,CEILING(VLOOKUP(A103,'2014 ESPN Draft Results'!$A$2:$D$2000,4,FALSE),1))),2)</f>
        <v>156</v>
      </c>
      <c r="H103" s="7">
        <f>IF(I103&lt;2,0,G103)</f>
        <v>156</v>
      </c>
      <c r="I103" s="7">
        <f>B103/K103</f>
        <v>2.810810810810811</v>
      </c>
      <c r="J103" s="16">
        <v>1.9</v>
      </c>
      <c r="K103" s="5">
        <v>111</v>
      </c>
      <c r="L103" s="5">
        <v>432</v>
      </c>
      <c r="M103" s="5">
        <f>L103+W103+Z103+AB103+AA103</f>
        <v>467</v>
      </c>
      <c r="N103" s="5">
        <v>58</v>
      </c>
      <c r="O103" s="5">
        <v>124</v>
      </c>
      <c r="P103" s="5">
        <v>70</v>
      </c>
      <c r="Q103" s="5">
        <v>34</v>
      </c>
      <c r="R103" s="5">
        <v>2</v>
      </c>
      <c r="S103" s="5">
        <v>18</v>
      </c>
      <c r="T103" s="5">
        <v>61</v>
      </c>
      <c r="U103" s="5">
        <v>2</v>
      </c>
      <c r="V103" s="5">
        <v>1</v>
      </c>
      <c r="W103" s="5">
        <v>25</v>
      </c>
      <c r="X103" s="5">
        <v>58</v>
      </c>
      <c r="Y103" s="5">
        <v>1</v>
      </c>
      <c r="Z103" s="5">
        <v>4</v>
      </c>
      <c r="AA103" s="5">
        <v>1</v>
      </c>
      <c r="AB103" s="5">
        <v>5</v>
      </c>
      <c r="AC103" s="4">
        <v>13</v>
      </c>
      <c r="AD103" s="6">
        <v>0.28699999999999998</v>
      </c>
    </row>
    <row r="104" spans="1:30">
      <c r="A104" s="4" t="s">
        <v>307</v>
      </c>
      <c r="B104" s="7">
        <f>(M104*'H2H Points'!$B$16)+(N104*'H2H Points'!$B$2)+(O104*'H2H Points'!$B$17)+(P104*'H2H Points'!$B$4)+(Q104*'H2H Points'!$B$5)+(R104*'H2H Points'!$B$6)+(S104*'H2H Points'!$B$7)+(T104*'H2H Points'!$B$3)+(U104*'H2H Points'!$B$11)+(V104*'H2H Points'!$B$12)+(W104*'H2H Points'!$B$8)+(X104*'H2H Points'!$B$9)+(Y104*'H2H Points'!$B$18)+(Z104*'H2H Points'!$B$10)+(AB104*'H2H Points'!$B$13)</f>
        <v>378</v>
      </c>
      <c r="C104" s="7">
        <f>ROUND(B104/IF(ISNA(VLOOKUP(A104,'2014 ESPN Draft Results'!$A$2:$D$2000,4,FALSE)),1,IF(VLOOKUP(A104,'2014 ESPN Draft Results'!$A$2:$D$2000,4,FALSE)&lt;1,1,VLOOKUP(A104,'2014 ESPN Draft Results'!$A$2:$D$2000,4,FALSE))),2)</f>
        <v>378</v>
      </c>
      <c r="D104" s="7">
        <f>ROUND(B104/IF(ISNA(VLOOKUP(A104,'2014 ESPN Draft Results'!$A$2:$D$2000,4,FALSE)),B104,IF(VLOOKUP(A104,'2014 ESPN Draft Results'!$A$2:$D$2000,4,FALSE)&lt;5,B104,VLOOKUP(A104,'2014 ESPN Draft Results'!$A$2:$D$2000,4,FALSE))),2)</f>
        <v>1</v>
      </c>
      <c r="E104" s="7">
        <f>ROUND(B104/IF(ISNA(VLOOKUP(A104,'2014 ESPN Draft Results'!$A$2:$D$2000,4,FALSE)),B104,IF(VLOOKUP(A104,'2014 ESPN Draft Results'!$A$2:$D$2000,4,FALSE)&lt;5,B104,CEILING(VLOOKUP(A104,'2014 ESPN Draft Results'!$A$2:$D$2000,4,FALSE),1))),2)</f>
        <v>1</v>
      </c>
      <c r="F104" s="7">
        <f>IF(I104&lt;2,0,E104)</f>
        <v>1</v>
      </c>
      <c r="G104" s="7">
        <f>ROUND(B104/IF(ISNA(VLOOKUP(A104,'2014 ESPN Draft Results'!$A$2:$D$2000,4,FALSE)),B104,IF(VLOOKUP(A104,'2014 ESPN Draft Results'!$A$2:$D$2000,4,FALSE)&lt;1,B104,CEILING(VLOOKUP(A104,'2014 ESPN Draft Results'!$A$2:$D$2000,4,FALSE),1))),2)</f>
        <v>1</v>
      </c>
      <c r="H104" s="7">
        <f>IF(I104&lt;2,0,G104)</f>
        <v>1</v>
      </c>
      <c r="I104" s="7">
        <f>B104/K104</f>
        <v>2.8</v>
      </c>
      <c r="J104" s="16">
        <v>0</v>
      </c>
      <c r="K104" s="5">
        <v>135</v>
      </c>
      <c r="L104" s="5">
        <v>502</v>
      </c>
      <c r="M104" s="5">
        <f>L104+W104+Z104+AB104+AA104</f>
        <v>550</v>
      </c>
      <c r="N104" s="5">
        <v>62</v>
      </c>
      <c r="O104" s="5">
        <v>160</v>
      </c>
      <c r="P104" s="5">
        <v>108</v>
      </c>
      <c r="Q104" s="5">
        <v>32</v>
      </c>
      <c r="R104" s="5">
        <v>3</v>
      </c>
      <c r="S104" s="5">
        <v>17</v>
      </c>
      <c r="T104" s="5">
        <v>82</v>
      </c>
      <c r="U104" s="5">
        <v>0</v>
      </c>
      <c r="V104" s="5">
        <v>3</v>
      </c>
      <c r="W104" s="5">
        <v>34</v>
      </c>
      <c r="X104" s="5">
        <v>60</v>
      </c>
      <c r="Y104" s="5">
        <v>4</v>
      </c>
      <c r="Z104" s="5">
        <v>6</v>
      </c>
      <c r="AA104" s="5">
        <v>0</v>
      </c>
      <c r="AB104" s="5">
        <v>8</v>
      </c>
      <c r="AC104" s="4">
        <v>7</v>
      </c>
      <c r="AD104" s="6">
        <v>0.31900000000000001</v>
      </c>
    </row>
    <row r="105" spans="1:30">
      <c r="A105" s="4" t="s">
        <v>364</v>
      </c>
      <c r="B105" s="7">
        <f>(M105*'H2H Points'!$B$16)+(N105*'H2H Points'!$B$2)+(O105*'H2H Points'!$B$17)+(P105*'H2H Points'!$B$4)+(Q105*'H2H Points'!$B$5)+(R105*'H2H Points'!$B$6)+(S105*'H2H Points'!$B$7)+(T105*'H2H Points'!$B$3)+(U105*'H2H Points'!$B$11)+(V105*'H2H Points'!$B$12)+(W105*'H2H Points'!$B$8)+(X105*'H2H Points'!$B$9)+(Y105*'H2H Points'!$B$18)+(Z105*'H2H Points'!$B$10)+(AB105*'H2H Points'!$B$13)</f>
        <v>67</v>
      </c>
      <c r="C105" s="7">
        <f>ROUND(B105/IF(ISNA(VLOOKUP(A105,'2014 ESPN Draft Results'!$A$2:$D$2000,4,FALSE)),1,IF(VLOOKUP(A105,'2014 ESPN Draft Results'!$A$2:$D$2000,4,FALSE)&lt;1,1,VLOOKUP(A105,'2014 ESPN Draft Results'!$A$2:$D$2000,4,FALSE))),2)</f>
        <v>67</v>
      </c>
      <c r="D105" s="7">
        <f>ROUND(B105/IF(ISNA(VLOOKUP(A105,'2014 ESPN Draft Results'!$A$2:$D$2000,4,FALSE)),B105,IF(VLOOKUP(A105,'2014 ESPN Draft Results'!$A$2:$D$2000,4,FALSE)&lt;5,B105,VLOOKUP(A105,'2014 ESPN Draft Results'!$A$2:$D$2000,4,FALSE))),2)</f>
        <v>1</v>
      </c>
      <c r="E105" s="7">
        <f>ROUND(B105/IF(ISNA(VLOOKUP(A105,'2014 ESPN Draft Results'!$A$2:$D$2000,4,FALSE)),B105,IF(VLOOKUP(A105,'2014 ESPN Draft Results'!$A$2:$D$2000,4,FALSE)&lt;5,B105,CEILING(VLOOKUP(A105,'2014 ESPN Draft Results'!$A$2:$D$2000,4,FALSE),1))),2)</f>
        <v>1</v>
      </c>
      <c r="F105" s="7">
        <f>IF(I105&lt;2,0,E105)</f>
        <v>1</v>
      </c>
      <c r="G105" s="7">
        <f>ROUND(B105/IF(ISNA(VLOOKUP(A105,'2014 ESPN Draft Results'!$A$2:$D$2000,4,FALSE)),B105,IF(VLOOKUP(A105,'2014 ESPN Draft Results'!$A$2:$D$2000,4,FALSE)&lt;1,B105,CEILING(VLOOKUP(A105,'2014 ESPN Draft Results'!$A$2:$D$2000,4,FALSE),1))),2)</f>
        <v>1</v>
      </c>
      <c r="H105" s="7">
        <f>IF(I105&lt;2,0,G105)</f>
        <v>1</v>
      </c>
      <c r="I105" s="7">
        <f>B105/K105</f>
        <v>2.7916666666666665</v>
      </c>
      <c r="J105" s="16">
        <v>0</v>
      </c>
      <c r="K105" s="5">
        <v>24</v>
      </c>
      <c r="L105" s="5">
        <v>89</v>
      </c>
      <c r="M105" s="5">
        <f>L105+W105+Z105+AB105+AA105</f>
        <v>97</v>
      </c>
      <c r="N105" s="5">
        <v>11</v>
      </c>
      <c r="O105" s="5">
        <v>26</v>
      </c>
      <c r="P105" s="5">
        <v>12</v>
      </c>
      <c r="Q105" s="5">
        <v>8</v>
      </c>
      <c r="R105" s="5">
        <v>1</v>
      </c>
      <c r="S105" s="5">
        <v>5</v>
      </c>
      <c r="T105" s="5">
        <v>20</v>
      </c>
      <c r="U105" s="5">
        <v>1</v>
      </c>
      <c r="V105" s="5">
        <v>0</v>
      </c>
      <c r="W105" s="5">
        <v>6</v>
      </c>
      <c r="X105" s="5">
        <v>24</v>
      </c>
      <c r="Y105" s="5">
        <v>0</v>
      </c>
      <c r="Z105" s="5">
        <v>0</v>
      </c>
      <c r="AA105" s="5">
        <v>0</v>
      </c>
      <c r="AB105" s="5">
        <v>2</v>
      </c>
      <c r="AC105" s="4">
        <v>3</v>
      </c>
      <c r="AD105" s="6">
        <v>0.29199999999999998</v>
      </c>
    </row>
    <row r="106" spans="1:30">
      <c r="A106" s="4" t="s">
        <v>191</v>
      </c>
      <c r="B106" s="7">
        <f>(M106*'H2H Points'!$B$16)+(N106*'H2H Points'!$B$2)+(O106*'H2H Points'!$B$17)+(P106*'H2H Points'!$B$4)+(Q106*'H2H Points'!$B$5)+(R106*'H2H Points'!$B$6)+(S106*'H2H Points'!$B$7)+(T106*'H2H Points'!$B$3)+(U106*'H2H Points'!$B$11)+(V106*'H2H Points'!$B$12)+(W106*'H2H Points'!$B$8)+(X106*'H2H Points'!$B$9)+(Y106*'H2H Points'!$B$18)+(Z106*'H2H Points'!$B$10)+(AB106*'H2H Points'!$B$13)</f>
        <v>71</v>
      </c>
      <c r="C106" s="7">
        <f>ROUND(B106/IF(ISNA(VLOOKUP(A106,'2014 ESPN Draft Results'!$A$2:$D$2000,4,FALSE)),1,IF(VLOOKUP(A106,'2014 ESPN Draft Results'!$A$2:$D$2000,4,FALSE)&lt;1,1,VLOOKUP(A106,'2014 ESPN Draft Results'!$A$2:$D$2000,4,FALSE))),2)</f>
        <v>14.49</v>
      </c>
      <c r="D106" s="7">
        <f>ROUND(B106/IF(ISNA(VLOOKUP(A106,'2014 ESPN Draft Results'!$A$2:$D$2000,4,FALSE)),B106,IF(VLOOKUP(A106,'2014 ESPN Draft Results'!$A$2:$D$2000,4,FALSE)&lt;5,B106,VLOOKUP(A106,'2014 ESPN Draft Results'!$A$2:$D$2000,4,FALSE))),2)</f>
        <v>1</v>
      </c>
      <c r="E106" s="7">
        <f>ROUND(B106/IF(ISNA(VLOOKUP(A106,'2014 ESPN Draft Results'!$A$2:$D$2000,4,FALSE)),B106,IF(VLOOKUP(A106,'2014 ESPN Draft Results'!$A$2:$D$2000,4,FALSE)&lt;5,B106,CEILING(VLOOKUP(A106,'2014 ESPN Draft Results'!$A$2:$D$2000,4,FALSE),1))),2)</f>
        <v>1</v>
      </c>
      <c r="F106" s="7">
        <f>IF(I106&lt;2,0,E106)</f>
        <v>1</v>
      </c>
      <c r="G106" s="7">
        <f>ROUND(B106/IF(ISNA(VLOOKUP(A106,'2014 ESPN Draft Results'!$A$2:$D$2000,4,FALSE)),B106,IF(VLOOKUP(A106,'2014 ESPN Draft Results'!$A$2:$D$2000,4,FALSE)&lt;1,B106,CEILING(VLOOKUP(A106,'2014 ESPN Draft Results'!$A$2:$D$2000,4,FALSE),1))),2)</f>
        <v>14.2</v>
      </c>
      <c r="H106" s="7">
        <f>IF(I106&lt;2,0,G106)</f>
        <v>14.2</v>
      </c>
      <c r="I106" s="7">
        <f>B106/K106</f>
        <v>2.7307692307692308</v>
      </c>
      <c r="J106" s="16">
        <v>4.9000000000000004</v>
      </c>
      <c r="K106" s="5">
        <v>26</v>
      </c>
      <c r="L106" s="5">
        <v>104</v>
      </c>
      <c r="M106" s="5">
        <f>L106+W106+Z106+AB106+AA106</f>
        <v>112</v>
      </c>
      <c r="N106" s="5">
        <v>13</v>
      </c>
      <c r="O106" s="5">
        <v>32</v>
      </c>
      <c r="P106" s="5">
        <v>22</v>
      </c>
      <c r="Q106" s="5">
        <v>5</v>
      </c>
      <c r="R106" s="5">
        <v>0</v>
      </c>
      <c r="S106" s="5">
        <v>5</v>
      </c>
      <c r="T106" s="5">
        <v>18</v>
      </c>
      <c r="U106" s="5">
        <v>0</v>
      </c>
      <c r="V106" s="5">
        <v>1</v>
      </c>
      <c r="W106" s="5">
        <v>6</v>
      </c>
      <c r="X106" s="5">
        <v>19</v>
      </c>
      <c r="Y106" s="5">
        <v>0</v>
      </c>
      <c r="Z106" s="5">
        <v>0</v>
      </c>
      <c r="AA106" s="5">
        <v>0</v>
      </c>
      <c r="AB106" s="5">
        <v>2</v>
      </c>
      <c r="AC106" s="4">
        <v>1</v>
      </c>
      <c r="AD106" s="6">
        <v>0.308</v>
      </c>
    </row>
    <row r="107" spans="1:30">
      <c r="A107" s="4" t="s">
        <v>367</v>
      </c>
      <c r="B107" s="7">
        <f>(M107*'H2H Points'!$B$16)+(N107*'H2H Points'!$B$2)+(O107*'H2H Points'!$B$17)+(P107*'H2H Points'!$B$4)+(Q107*'H2H Points'!$B$5)+(R107*'H2H Points'!$B$6)+(S107*'H2H Points'!$B$7)+(T107*'H2H Points'!$B$3)+(U107*'H2H Points'!$B$11)+(V107*'H2H Points'!$B$12)+(W107*'H2H Points'!$B$8)+(X107*'H2H Points'!$B$9)+(Y107*'H2H Points'!$B$18)+(Z107*'H2H Points'!$B$10)+(AB107*'H2H Points'!$B$13)</f>
        <v>399</v>
      </c>
      <c r="C107" s="7">
        <f>ROUND(B107/IF(ISNA(VLOOKUP(A107,'2014 ESPN Draft Results'!$A$2:$D$2000,4,FALSE)),1,IF(VLOOKUP(A107,'2014 ESPN Draft Results'!$A$2:$D$2000,4,FALSE)&lt;1,1,VLOOKUP(A107,'2014 ESPN Draft Results'!$A$2:$D$2000,4,FALSE))),2)</f>
        <v>399</v>
      </c>
      <c r="D107" s="7">
        <f>ROUND(B107/IF(ISNA(VLOOKUP(A107,'2014 ESPN Draft Results'!$A$2:$D$2000,4,FALSE)),B107,IF(VLOOKUP(A107,'2014 ESPN Draft Results'!$A$2:$D$2000,4,FALSE)&lt;5,B107,VLOOKUP(A107,'2014 ESPN Draft Results'!$A$2:$D$2000,4,FALSE))),2)</f>
        <v>1</v>
      </c>
      <c r="E107" s="7">
        <f>ROUND(B107/IF(ISNA(VLOOKUP(A107,'2014 ESPN Draft Results'!$A$2:$D$2000,4,FALSE)),B107,IF(VLOOKUP(A107,'2014 ESPN Draft Results'!$A$2:$D$2000,4,FALSE)&lt;5,B107,CEILING(VLOOKUP(A107,'2014 ESPN Draft Results'!$A$2:$D$2000,4,FALSE),1))),2)</f>
        <v>1</v>
      </c>
      <c r="F107" s="7">
        <f>IF(I107&lt;2,0,E107)</f>
        <v>1</v>
      </c>
      <c r="G107" s="7">
        <f>ROUND(B107/IF(ISNA(VLOOKUP(A107,'2014 ESPN Draft Results'!$A$2:$D$2000,4,FALSE)),B107,IF(VLOOKUP(A107,'2014 ESPN Draft Results'!$A$2:$D$2000,4,FALSE)&lt;1,B107,CEILING(VLOOKUP(A107,'2014 ESPN Draft Results'!$A$2:$D$2000,4,FALSE),1))),2)</f>
        <v>1</v>
      </c>
      <c r="H107" s="7">
        <f>IF(I107&lt;2,0,G107)</f>
        <v>1</v>
      </c>
      <c r="I107" s="7">
        <f>B107/K107</f>
        <v>2.7142857142857144</v>
      </c>
      <c r="J107" s="16">
        <v>0</v>
      </c>
      <c r="K107" s="5">
        <v>147</v>
      </c>
      <c r="L107" s="5">
        <v>610</v>
      </c>
      <c r="M107" s="5">
        <f>L107+W107+Z107+AB107+AA107</f>
        <v>668</v>
      </c>
      <c r="N107" s="5">
        <v>94</v>
      </c>
      <c r="O107" s="5">
        <v>184</v>
      </c>
      <c r="P107" s="5">
        <v>132</v>
      </c>
      <c r="Q107" s="5">
        <v>39</v>
      </c>
      <c r="R107" s="5">
        <v>8</v>
      </c>
      <c r="S107" s="5">
        <v>5</v>
      </c>
      <c r="T107" s="5">
        <v>37</v>
      </c>
      <c r="U107" s="5">
        <v>31</v>
      </c>
      <c r="V107" s="5">
        <v>7</v>
      </c>
      <c r="W107" s="5">
        <v>50</v>
      </c>
      <c r="X107" s="5">
        <v>65</v>
      </c>
      <c r="Y107" s="5">
        <v>1</v>
      </c>
      <c r="Z107" s="5">
        <v>2</v>
      </c>
      <c r="AA107" s="5">
        <v>3</v>
      </c>
      <c r="AB107" s="5">
        <v>3</v>
      </c>
      <c r="AC107" s="4">
        <v>6</v>
      </c>
      <c r="AD107" s="6">
        <v>0.30199999999999999</v>
      </c>
    </row>
    <row r="108" spans="1:30">
      <c r="A108" s="4" t="s">
        <v>678</v>
      </c>
      <c r="B108" s="7">
        <f>(M108*'H2H Points'!$B$16)+(N108*'H2H Points'!$B$2)+(O108*'H2H Points'!$B$17)+(P108*'H2H Points'!$B$4)+(Q108*'H2H Points'!$B$5)+(R108*'H2H Points'!$B$6)+(S108*'H2H Points'!$B$7)+(T108*'H2H Points'!$B$3)+(U108*'H2H Points'!$B$11)+(V108*'H2H Points'!$B$12)+(W108*'H2H Points'!$B$8)+(X108*'H2H Points'!$B$9)+(Y108*'H2H Points'!$B$18)+(Z108*'H2H Points'!$B$10)+(AB108*'H2H Points'!$B$13)</f>
        <v>19</v>
      </c>
      <c r="C108" s="7">
        <f>ROUND(B108/IF(ISNA(VLOOKUP(A108,'2014 ESPN Draft Results'!$A$2:$D$2000,4,FALSE)),1,IF(VLOOKUP(A108,'2014 ESPN Draft Results'!$A$2:$D$2000,4,FALSE)&lt;1,1,VLOOKUP(A108,'2014 ESPN Draft Results'!$A$2:$D$2000,4,FALSE))),2)</f>
        <v>19</v>
      </c>
      <c r="D108" s="7">
        <f>ROUND(B108/IF(ISNA(VLOOKUP(A108,'2014 ESPN Draft Results'!$A$2:$D$2000,4,FALSE)),B108,IF(VLOOKUP(A108,'2014 ESPN Draft Results'!$A$2:$D$2000,4,FALSE)&lt;5,B108,VLOOKUP(A108,'2014 ESPN Draft Results'!$A$2:$D$2000,4,FALSE))),2)</f>
        <v>1</v>
      </c>
      <c r="E108" s="7">
        <f>ROUND(B108/IF(ISNA(VLOOKUP(A108,'2014 ESPN Draft Results'!$A$2:$D$2000,4,FALSE)),B108,IF(VLOOKUP(A108,'2014 ESPN Draft Results'!$A$2:$D$2000,4,FALSE)&lt;5,B108,CEILING(VLOOKUP(A108,'2014 ESPN Draft Results'!$A$2:$D$2000,4,FALSE),1))),2)</f>
        <v>1</v>
      </c>
      <c r="F108" s="7">
        <f>IF(I108&lt;2,0,E108)</f>
        <v>1</v>
      </c>
      <c r="G108" s="7">
        <f>ROUND(B108/IF(ISNA(VLOOKUP(A108,'2014 ESPN Draft Results'!$A$2:$D$2000,4,FALSE)),B108,IF(VLOOKUP(A108,'2014 ESPN Draft Results'!$A$2:$D$2000,4,FALSE)&lt;1,B108,CEILING(VLOOKUP(A108,'2014 ESPN Draft Results'!$A$2:$D$2000,4,FALSE),1))),2)</f>
        <v>1</v>
      </c>
      <c r="H108" s="7">
        <f>IF(I108&lt;2,0,G108)</f>
        <v>1</v>
      </c>
      <c r="I108" s="7">
        <f>B108/K108</f>
        <v>2.7142857142857144</v>
      </c>
      <c r="J108" s="16">
        <v>0</v>
      </c>
      <c r="K108" s="5">
        <v>7</v>
      </c>
      <c r="L108" s="5">
        <v>24</v>
      </c>
      <c r="M108" s="5">
        <f>L108+W108+Z108+AB108+AA108</f>
        <v>25</v>
      </c>
      <c r="N108" s="5">
        <v>6</v>
      </c>
      <c r="O108" s="5">
        <v>8</v>
      </c>
      <c r="P108" s="5">
        <v>5</v>
      </c>
      <c r="Q108" s="5">
        <v>1</v>
      </c>
      <c r="R108" s="5">
        <v>2</v>
      </c>
      <c r="S108" s="5">
        <v>0</v>
      </c>
      <c r="T108" s="5">
        <v>3</v>
      </c>
      <c r="U108" s="5">
        <v>0</v>
      </c>
      <c r="V108" s="5">
        <v>0</v>
      </c>
      <c r="W108" s="5">
        <v>1</v>
      </c>
      <c r="X108" s="5">
        <v>4</v>
      </c>
      <c r="Y108" s="5">
        <v>0</v>
      </c>
      <c r="Z108" s="5">
        <v>0</v>
      </c>
      <c r="AA108" s="5">
        <v>0</v>
      </c>
      <c r="AB108" s="5">
        <v>0</v>
      </c>
      <c r="AC108" s="4">
        <v>1</v>
      </c>
      <c r="AD108" s="6">
        <v>0.33300000000000002</v>
      </c>
    </row>
    <row r="109" spans="1:30">
      <c r="A109" s="4" t="s">
        <v>237</v>
      </c>
      <c r="B109" s="7">
        <f>(M109*'H2H Points'!$B$16)+(N109*'H2H Points'!$B$2)+(O109*'H2H Points'!$B$17)+(P109*'H2H Points'!$B$4)+(Q109*'H2H Points'!$B$5)+(R109*'H2H Points'!$B$6)+(S109*'H2H Points'!$B$7)+(T109*'H2H Points'!$B$3)+(U109*'H2H Points'!$B$11)+(V109*'H2H Points'!$B$12)+(W109*'H2H Points'!$B$8)+(X109*'H2H Points'!$B$9)+(Y109*'H2H Points'!$B$18)+(Z109*'H2H Points'!$B$10)+(AB109*'H2H Points'!$B$13)</f>
        <v>423</v>
      </c>
      <c r="C109" s="7">
        <f>ROUND(B109/IF(ISNA(VLOOKUP(A109,'2014 ESPN Draft Results'!$A$2:$D$2000,4,FALSE)),1,IF(VLOOKUP(A109,'2014 ESPN Draft Results'!$A$2:$D$2000,4,FALSE)&lt;1,1,VLOOKUP(A109,'2014 ESPN Draft Results'!$A$2:$D$2000,4,FALSE))),2)</f>
        <v>151.07</v>
      </c>
      <c r="D109" s="7">
        <f>ROUND(B109/IF(ISNA(VLOOKUP(A109,'2014 ESPN Draft Results'!$A$2:$D$2000,4,FALSE)),B109,IF(VLOOKUP(A109,'2014 ESPN Draft Results'!$A$2:$D$2000,4,FALSE)&lt;5,B109,VLOOKUP(A109,'2014 ESPN Draft Results'!$A$2:$D$2000,4,FALSE))),2)</f>
        <v>1</v>
      </c>
      <c r="E109" s="7">
        <f>ROUND(B109/IF(ISNA(VLOOKUP(A109,'2014 ESPN Draft Results'!$A$2:$D$2000,4,FALSE)),B109,IF(VLOOKUP(A109,'2014 ESPN Draft Results'!$A$2:$D$2000,4,FALSE)&lt;5,B109,CEILING(VLOOKUP(A109,'2014 ESPN Draft Results'!$A$2:$D$2000,4,FALSE),1))),2)</f>
        <v>1</v>
      </c>
      <c r="F109" s="7">
        <f>IF(I109&lt;2,0,E109)</f>
        <v>1</v>
      </c>
      <c r="G109" s="7">
        <f>ROUND(B109/IF(ISNA(VLOOKUP(A109,'2014 ESPN Draft Results'!$A$2:$D$2000,4,FALSE)),B109,IF(VLOOKUP(A109,'2014 ESPN Draft Results'!$A$2:$D$2000,4,FALSE)&lt;1,B109,CEILING(VLOOKUP(A109,'2014 ESPN Draft Results'!$A$2:$D$2000,4,FALSE),1))),2)</f>
        <v>141</v>
      </c>
      <c r="H109" s="7">
        <f>IF(I109&lt;2,0,G109)</f>
        <v>141</v>
      </c>
      <c r="I109" s="7">
        <f>B109/K109</f>
        <v>2.7115384615384617</v>
      </c>
      <c r="J109" s="16">
        <v>2.8</v>
      </c>
      <c r="K109" s="5">
        <v>156</v>
      </c>
      <c r="L109" s="5">
        <v>598</v>
      </c>
      <c r="M109" s="5">
        <f>L109+W109+Z109+AB109+AA109</f>
        <v>707</v>
      </c>
      <c r="N109" s="5">
        <v>112</v>
      </c>
      <c r="O109" s="5">
        <v>145</v>
      </c>
      <c r="P109" s="5">
        <v>88</v>
      </c>
      <c r="Q109" s="5">
        <v>33</v>
      </c>
      <c r="R109" s="5">
        <v>1</v>
      </c>
      <c r="S109" s="5">
        <v>23</v>
      </c>
      <c r="T109" s="5">
        <v>71</v>
      </c>
      <c r="U109" s="5">
        <v>21</v>
      </c>
      <c r="V109" s="5">
        <v>7</v>
      </c>
      <c r="W109" s="5">
        <v>89</v>
      </c>
      <c r="X109" s="5">
        <v>129</v>
      </c>
      <c r="Y109" s="5">
        <v>1</v>
      </c>
      <c r="Z109" s="5">
        <v>9</v>
      </c>
      <c r="AA109" s="5">
        <v>3</v>
      </c>
      <c r="AB109" s="5">
        <v>8</v>
      </c>
      <c r="AC109" s="4">
        <v>8</v>
      </c>
      <c r="AD109" s="6">
        <v>0.24199999999999999</v>
      </c>
    </row>
    <row r="110" spans="1:30">
      <c r="A110" s="4" t="s">
        <v>311</v>
      </c>
      <c r="B110" s="7">
        <f>(M110*'H2H Points'!$B$16)+(N110*'H2H Points'!$B$2)+(O110*'H2H Points'!$B$17)+(P110*'H2H Points'!$B$4)+(Q110*'H2H Points'!$B$5)+(R110*'H2H Points'!$B$6)+(S110*'H2H Points'!$B$7)+(T110*'H2H Points'!$B$3)+(U110*'H2H Points'!$B$11)+(V110*'H2H Points'!$B$12)+(W110*'H2H Points'!$B$8)+(X110*'H2H Points'!$B$9)+(Y110*'H2H Points'!$B$18)+(Z110*'H2H Points'!$B$10)+(AB110*'H2H Points'!$B$13)</f>
        <v>377</v>
      </c>
      <c r="C110" s="7">
        <f>ROUND(B110/IF(ISNA(VLOOKUP(A110,'2014 ESPN Draft Results'!$A$2:$D$2000,4,FALSE)),1,IF(VLOOKUP(A110,'2014 ESPN Draft Results'!$A$2:$D$2000,4,FALSE)&lt;1,1,VLOOKUP(A110,'2014 ESPN Draft Results'!$A$2:$D$2000,4,FALSE))),2)</f>
        <v>377</v>
      </c>
      <c r="D110" s="7">
        <f>ROUND(B110/IF(ISNA(VLOOKUP(A110,'2014 ESPN Draft Results'!$A$2:$D$2000,4,FALSE)),B110,IF(VLOOKUP(A110,'2014 ESPN Draft Results'!$A$2:$D$2000,4,FALSE)&lt;5,B110,VLOOKUP(A110,'2014 ESPN Draft Results'!$A$2:$D$2000,4,FALSE))),2)</f>
        <v>1</v>
      </c>
      <c r="E110" s="7">
        <f>ROUND(B110/IF(ISNA(VLOOKUP(A110,'2014 ESPN Draft Results'!$A$2:$D$2000,4,FALSE)),B110,IF(VLOOKUP(A110,'2014 ESPN Draft Results'!$A$2:$D$2000,4,FALSE)&lt;5,B110,CEILING(VLOOKUP(A110,'2014 ESPN Draft Results'!$A$2:$D$2000,4,FALSE),1))),2)</f>
        <v>1</v>
      </c>
      <c r="F110" s="7">
        <f>IF(I110&lt;2,0,E110)</f>
        <v>1</v>
      </c>
      <c r="G110" s="7">
        <f>ROUND(B110/IF(ISNA(VLOOKUP(A110,'2014 ESPN Draft Results'!$A$2:$D$2000,4,FALSE)),B110,IF(VLOOKUP(A110,'2014 ESPN Draft Results'!$A$2:$D$2000,4,FALSE)&lt;1,B110,CEILING(VLOOKUP(A110,'2014 ESPN Draft Results'!$A$2:$D$2000,4,FALSE),1))),2)</f>
        <v>1</v>
      </c>
      <c r="H110" s="7">
        <f>IF(I110&lt;2,0,G110)</f>
        <v>1</v>
      </c>
      <c r="I110" s="7">
        <f>B110/K110</f>
        <v>2.6928571428571431</v>
      </c>
      <c r="J110" s="16">
        <v>0</v>
      </c>
      <c r="K110" s="5">
        <v>140</v>
      </c>
      <c r="L110" s="5">
        <v>494</v>
      </c>
      <c r="M110" s="5">
        <f>L110+W110+Z110+AB110+AA110</f>
        <v>586</v>
      </c>
      <c r="N110" s="5">
        <v>73</v>
      </c>
      <c r="O110" s="5">
        <v>128</v>
      </c>
      <c r="P110" s="5">
        <v>83</v>
      </c>
      <c r="Q110" s="5">
        <v>19</v>
      </c>
      <c r="R110" s="5">
        <v>0</v>
      </c>
      <c r="S110" s="5">
        <v>26</v>
      </c>
      <c r="T110" s="5">
        <v>92</v>
      </c>
      <c r="U110" s="5">
        <v>3</v>
      </c>
      <c r="V110" s="5">
        <v>0</v>
      </c>
      <c r="W110" s="5">
        <v>82</v>
      </c>
      <c r="X110" s="5">
        <v>108</v>
      </c>
      <c r="Y110" s="5">
        <v>9</v>
      </c>
      <c r="Z110" s="5">
        <v>2</v>
      </c>
      <c r="AA110" s="5">
        <v>0</v>
      </c>
      <c r="AB110" s="5">
        <v>8</v>
      </c>
      <c r="AC110" s="4">
        <v>13</v>
      </c>
      <c r="AD110" s="6">
        <v>0.25900000000000001</v>
      </c>
    </row>
    <row r="111" spans="1:30">
      <c r="A111" s="4" t="s">
        <v>288</v>
      </c>
      <c r="B111" s="7">
        <f>(M111*'H2H Points'!$B$16)+(N111*'H2H Points'!$B$2)+(O111*'H2H Points'!$B$17)+(P111*'H2H Points'!$B$4)+(Q111*'H2H Points'!$B$5)+(R111*'H2H Points'!$B$6)+(S111*'H2H Points'!$B$7)+(T111*'H2H Points'!$B$3)+(U111*'H2H Points'!$B$11)+(V111*'H2H Points'!$B$12)+(W111*'H2H Points'!$B$8)+(X111*'H2H Points'!$B$9)+(Y111*'H2H Points'!$B$18)+(Z111*'H2H Points'!$B$10)+(AB111*'H2H Points'!$B$13)</f>
        <v>359</v>
      </c>
      <c r="C111" s="7">
        <f>ROUND(B111/IF(ISNA(VLOOKUP(A111,'2014 ESPN Draft Results'!$A$2:$D$2000,4,FALSE)),1,IF(VLOOKUP(A111,'2014 ESPN Draft Results'!$A$2:$D$2000,4,FALSE)&lt;1,1,VLOOKUP(A111,'2014 ESPN Draft Results'!$A$2:$D$2000,4,FALSE))),2)</f>
        <v>359</v>
      </c>
      <c r="D111" s="7">
        <f>ROUND(B111/IF(ISNA(VLOOKUP(A111,'2014 ESPN Draft Results'!$A$2:$D$2000,4,FALSE)),B111,IF(VLOOKUP(A111,'2014 ESPN Draft Results'!$A$2:$D$2000,4,FALSE)&lt;5,B111,VLOOKUP(A111,'2014 ESPN Draft Results'!$A$2:$D$2000,4,FALSE))),2)</f>
        <v>1</v>
      </c>
      <c r="E111" s="7">
        <f>ROUND(B111/IF(ISNA(VLOOKUP(A111,'2014 ESPN Draft Results'!$A$2:$D$2000,4,FALSE)),B111,IF(VLOOKUP(A111,'2014 ESPN Draft Results'!$A$2:$D$2000,4,FALSE)&lt;5,B111,CEILING(VLOOKUP(A111,'2014 ESPN Draft Results'!$A$2:$D$2000,4,FALSE),1))),2)</f>
        <v>1</v>
      </c>
      <c r="F111" s="7">
        <f>IF(I111&lt;2,0,E111)</f>
        <v>1</v>
      </c>
      <c r="G111" s="7">
        <f>ROUND(B111/IF(ISNA(VLOOKUP(A111,'2014 ESPN Draft Results'!$A$2:$D$2000,4,FALSE)),B111,IF(VLOOKUP(A111,'2014 ESPN Draft Results'!$A$2:$D$2000,4,FALSE)&lt;1,B111,CEILING(VLOOKUP(A111,'2014 ESPN Draft Results'!$A$2:$D$2000,4,FALSE),1))),2)</f>
        <v>1</v>
      </c>
      <c r="H111" s="7">
        <f>IF(I111&lt;2,0,G111)</f>
        <v>1</v>
      </c>
      <c r="I111" s="7">
        <f>B111/K111</f>
        <v>2.6204379562043796</v>
      </c>
      <c r="J111" s="16">
        <v>0</v>
      </c>
      <c r="K111" s="5">
        <v>137</v>
      </c>
      <c r="L111" s="5">
        <v>512</v>
      </c>
      <c r="M111" s="5">
        <f>L111+W111+Z111+AB111+AA111</f>
        <v>571</v>
      </c>
      <c r="N111" s="5">
        <v>74</v>
      </c>
      <c r="O111" s="5">
        <v>139</v>
      </c>
      <c r="P111" s="5">
        <v>88</v>
      </c>
      <c r="Q111" s="5">
        <v>25</v>
      </c>
      <c r="R111" s="5">
        <v>3</v>
      </c>
      <c r="S111" s="5">
        <v>23</v>
      </c>
      <c r="T111" s="5">
        <v>76</v>
      </c>
      <c r="U111" s="5">
        <v>2</v>
      </c>
      <c r="V111" s="5">
        <v>2</v>
      </c>
      <c r="W111" s="5">
        <v>45</v>
      </c>
      <c r="X111" s="5">
        <v>88</v>
      </c>
      <c r="Y111" s="5">
        <v>2</v>
      </c>
      <c r="Z111" s="5">
        <v>11</v>
      </c>
      <c r="AA111" s="5">
        <v>1</v>
      </c>
      <c r="AB111" s="5">
        <v>2</v>
      </c>
      <c r="AC111" s="4">
        <v>12</v>
      </c>
      <c r="AD111" s="6">
        <v>0.27100000000000002</v>
      </c>
    </row>
    <row r="112" spans="1:30">
      <c r="A112" s="4" t="s">
        <v>370</v>
      </c>
      <c r="B112" s="7">
        <f>(M112*'H2H Points'!$B$16)+(N112*'H2H Points'!$B$2)+(O112*'H2H Points'!$B$17)+(P112*'H2H Points'!$B$4)+(Q112*'H2H Points'!$B$5)+(R112*'H2H Points'!$B$6)+(S112*'H2H Points'!$B$7)+(T112*'H2H Points'!$B$3)+(U112*'H2H Points'!$B$11)+(V112*'H2H Points'!$B$12)+(W112*'H2H Points'!$B$8)+(X112*'H2H Points'!$B$9)+(Y112*'H2H Points'!$B$18)+(Z112*'H2H Points'!$B$10)+(AB112*'H2H Points'!$B$13)</f>
        <v>339</v>
      </c>
      <c r="C112" s="7">
        <f>ROUND(B112/IF(ISNA(VLOOKUP(A112,'2014 ESPN Draft Results'!$A$2:$D$2000,4,FALSE)),1,IF(VLOOKUP(A112,'2014 ESPN Draft Results'!$A$2:$D$2000,4,FALSE)&lt;1,1,VLOOKUP(A112,'2014 ESPN Draft Results'!$A$2:$D$2000,4,FALSE))),2)</f>
        <v>339</v>
      </c>
      <c r="D112" s="7">
        <f>ROUND(B112/IF(ISNA(VLOOKUP(A112,'2014 ESPN Draft Results'!$A$2:$D$2000,4,FALSE)),B112,IF(VLOOKUP(A112,'2014 ESPN Draft Results'!$A$2:$D$2000,4,FALSE)&lt;5,B112,VLOOKUP(A112,'2014 ESPN Draft Results'!$A$2:$D$2000,4,FALSE))),2)</f>
        <v>1</v>
      </c>
      <c r="E112" s="7">
        <f>ROUND(B112/IF(ISNA(VLOOKUP(A112,'2014 ESPN Draft Results'!$A$2:$D$2000,4,FALSE)),B112,IF(VLOOKUP(A112,'2014 ESPN Draft Results'!$A$2:$D$2000,4,FALSE)&lt;5,B112,CEILING(VLOOKUP(A112,'2014 ESPN Draft Results'!$A$2:$D$2000,4,FALSE),1))),2)</f>
        <v>1</v>
      </c>
      <c r="F112" s="7">
        <f>IF(I112&lt;2,0,E112)</f>
        <v>1</v>
      </c>
      <c r="G112" s="7">
        <f>ROUND(B112/IF(ISNA(VLOOKUP(A112,'2014 ESPN Draft Results'!$A$2:$D$2000,4,FALSE)),B112,IF(VLOOKUP(A112,'2014 ESPN Draft Results'!$A$2:$D$2000,4,FALSE)&lt;1,B112,CEILING(VLOOKUP(A112,'2014 ESPN Draft Results'!$A$2:$D$2000,4,FALSE),1))),2)</f>
        <v>1</v>
      </c>
      <c r="H112" s="7">
        <f>IF(I112&lt;2,0,G112)</f>
        <v>1</v>
      </c>
      <c r="I112" s="7">
        <f>B112/K112</f>
        <v>2.5877862595419847</v>
      </c>
      <c r="J112" s="16">
        <v>0</v>
      </c>
      <c r="K112" s="5">
        <v>131</v>
      </c>
      <c r="L112" s="5">
        <v>436</v>
      </c>
      <c r="M112" s="5">
        <f>L112+W112+Z112+AB112+AA112</f>
        <v>478</v>
      </c>
      <c r="N112" s="5">
        <v>74</v>
      </c>
      <c r="O112" s="5">
        <v>136</v>
      </c>
      <c r="P112" s="5">
        <v>79</v>
      </c>
      <c r="Q112" s="5">
        <v>27</v>
      </c>
      <c r="R112" s="5">
        <v>6</v>
      </c>
      <c r="S112" s="5">
        <v>24</v>
      </c>
      <c r="T112" s="5">
        <v>76</v>
      </c>
      <c r="U112" s="5">
        <v>8</v>
      </c>
      <c r="V112" s="5">
        <v>7</v>
      </c>
      <c r="W112" s="5">
        <v>37</v>
      </c>
      <c r="X112" s="5">
        <v>101</v>
      </c>
      <c r="Y112" s="5">
        <v>6</v>
      </c>
      <c r="Z112" s="5">
        <v>1</v>
      </c>
      <c r="AA112" s="5">
        <v>0</v>
      </c>
      <c r="AB112" s="5">
        <v>4</v>
      </c>
      <c r="AC112" s="4">
        <v>6</v>
      </c>
      <c r="AD112" s="6">
        <v>0.312</v>
      </c>
    </row>
    <row r="113" spans="1:30">
      <c r="A113" s="4" t="s">
        <v>390</v>
      </c>
      <c r="B113" s="7">
        <f>(M113*'H2H Points'!$B$16)+(N113*'H2H Points'!$B$2)+(O113*'H2H Points'!$B$17)+(P113*'H2H Points'!$B$4)+(Q113*'H2H Points'!$B$5)+(R113*'H2H Points'!$B$6)+(S113*'H2H Points'!$B$7)+(T113*'H2H Points'!$B$3)+(U113*'H2H Points'!$B$11)+(V113*'H2H Points'!$B$12)+(W113*'H2H Points'!$B$8)+(X113*'H2H Points'!$B$9)+(Y113*'H2H Points'!$B$18)+(Z113*'H2H Points'!$B$10)+(AB113*'H2H Points'!$B$13)</f>
        <v>262</v>
      </c>
      <c r="C113" s="7">
        <f>ROUND(B113/IF(ISNA(VLOOKUP(A113,'2014 ESPN Draft Results'!$A$2:$D$2000,4,FALSE)),1,IF(VLOOKUP(A113,'2014 ESPN Draft Results'!$A$2:$D$2000,4,FALSE)&lt;1,1,VLOOKUP(A113,'2014 ESPN Draft Results'!$A$2:$D$2000,4,FALSE))),2)</f>
        <v>262</v>
      </c>
      <c r="D113" s="7">
        <f>ROUND(B113/IF(ISNA(VLOOKUP(A113,'2014 ESPN Draft Results'!$A$2:$D$2000,4,FALSE)),B113,IF(VLOOKUP(A113,'2014 ESPN Draft Results'!$A$2:$D$2000,4,FALSE)&lt;5,B113,VLOOKUP(A113,'2014 ESPN Draft Results'!$A$2:$D$2000,4,FALSE))),2)</f>
        <v>1</v>
      </c>
      <c r="E113" s="7">
        <f>ROUND(B113/IF(ISNA(VLOOKUP(A113,'2014 ESPN Draft Results'!$A$2:$D$2000,4,FALSE)),B113,IF(VLOOKUP(A113,'2014 ESPN Draft Results'!$A$2:$D$2000,4,FALSE)&lt;5,B113,CEILING(VLOOKUP(A113,'2014 ESPN Draft Results'!$A$2:$D$2000,4,FALSE),1))),2)</f>
        <v>1</v>
      </c>
      <c r="F113" s="7">
        <f>IF(I113&lt;2,0,E113)</f>
        <v>1</v>
      </c>
      <c r="G113" s="7">
        <f>ROUND(B113/IF(ISNA(VLOOKUP(A113,'2014 ESPN Draft Results'!$A$2:$D$2000,4,FALSE)),B113,IF(VLOOKUP(A113,'2014 ESPN Draft Results'!$A$2:$D$2000,4,FALSE)&lt;1,B113,CEILING(VLOOKUP(A113,'2014 ESPN Draft Results'!$A$2:$D$2000,4,FALSE),1))),2)</f>
        <v>1</v>
      </c>
      <c r="H113" s="7">
        <f>IF(I113&lt;2,0,G113)</f>
        <v>1</v>
      </c>
      <c r="I113" s="7">
        <f>B113/K113</f>
        <v>2.5686274509803924</v>
      </c>
      <c r="J113" s="16">
        <v>0</v>
      </c>
      <c r="K113" s="5">
        <v>102</v>
      </c>
      <c r="L113" s="5">
        <v>338</v>
      </c>
      <c r="M113" s="5">
        <f>L113+W113+Z113+AB113+AA113</f>
        <v>383</v>
      </c>
      <c r="N113" s="5">
        <v>51</v>
      </c>
      <c r="O113" s="5">
        <v>99</v>
      </c>
      <c r="P113" s="5">
        <v>52</v>
      </c>
      <c r="Q113" s="5">
        <v>26</v>
      </c>
      <c r="R113" s="5">
        <v>0</v>
      </c>
      <c r="S113" s="5">
        <v>21</v>
      </c>
      <c r="T113" s="5">
        <v>49</v>
      </c>
      <c r="U113" s="5">
        <v>5</v>
      </c>
      <c r="V113" s="5">
        <v>0</v>
      </c>
      <c r="W113" s="5">
        <v>40</v>
      </c>
      <c r="X113" s="5">
        <v>76</v>
      </c>
      <c r="Y113" s="5">
        <v>1</v>
      </c>
      <c r="Z113" s="5">
        <v>4</v>
      </c>
      <c r="AA113" s="5">
        <v>0</v>
      </c>
      <c r="AB113" s="5">
        <v>1</v>
      </c>
      <c r="AC113" s="4">
        <v>4</v>
      </c>
      <c r="AD113" s="6">
        <v>0.29299999999999998</v>
      </c>
    </row>
    <row r="114" spans="1:30">
      <c r="A114" s="4" t="s">
        <v>338</v>
      </c>
      <c r="B114" s="7">
        <f>(M114*'H2H Points'!$B$16)+(N114*'H2H Points'!$B$2)+(O114*'H2H Points'!$B$17)+(P114*'H2H Points'!$B$4)+(Q114*'H2H Points'!$B$5)+(R114*'H2H Points'!$B$6)+(S114*'H2H Points'!$B$7)+(T114*'H2H Points'!$B$3)+(U114*'H2H Points'!$B$11)+(V114*'H2H Points'!$B$12)+(W114*'H2H Points'!$B$8)+(X114*'H2H Points'!$B$9)+(Y114*'H2H Points'!$B$18)+(Z114*'H2H Points'!$B$10)+(AB114*'H2H Points'!$B$13)</f>
        <v>290</v>
      </c>
      <c r="C114" s="7">
        <f>ROUND(B114/IF(ISNA(VLOOKUP(A114,'2014 ESPN Draft Results'!$A$2:$D$2000,4,FALSE)),1,IF(VLOOKUP(A114,'2014 ESPN Draft Results'!$A$2:$D$2000,4,FALSE)&lt;1,1,VLOOKUP(A114,'2014 ESPN Draft Results'!$A$2:$D$2000,4,FALSE))),2)</f>
        <v>290</v>
      </c>
      <c r="D114" s="7">
        <f>ROUND(B114/IF(ISNA(VLOOKUP(A114,'2014 ESPN Draft Results'!$A$2:$D$2000,4,FALSE)),B114,IF(VLOOKUP(A114,'2014 ESPN Draft Results'!$A$2:$D$2000,4,FALSE)&lt;5,B114,VLOOKUP(A114,'2014 ESPN Draft Results'!$A$2:$D$2000,4,FALSE))),2)</f>
        <v>1</v>
      </c>
      <c r="E114" s="7">
        <f>ROUND(B114/IF(ISNA(VLOOKUP(A114,'2014 ESPN Draft Results'!$A$2:$D$2000,4,FALSE)),B114,IF(VLOOKUP(A114,'2014 ESPN Draft Results'!$A$2:$D$2000,4,FALSE)&lt;5,B114,CEILING(VLOOKUP(A114,'2014 ESPN Draft Results'!$A$2:$D$2000,4,FALSE),1))),2)</f>
        <v>1</v>
      </c>
      <c r="F114" s="7">
        <f>IF(I114&lt;2,0,E114)</f>
        <v>1</v>
      </c>
      <c r="G114" s="7">
        <f>ROUND(B114/IF(ISNA(VLOOKUP(A114,'2014 ESPN Draft Results'!$A$2:$D$2000,4,FALSE)),B114,IF(VLOOKUP(A114,'2014 ESPN Draft Results'!$A$2:$D$2000,4,FALSE)&lt;1,B114,CEILING(VLOOKUP(A114,'2014 ESPN Draft Results'!$A$2:$D$2000,4,FALSE),1))),2)</f>
        <v>1</v>
      </c>
      <c r="H114" s="7">
        <f>IF(I114&lt;2,0,G114)</f>
        <v>1</v>
      </c>
      <c r="I114" s="7">
        <f>B114/K114</f>
        <v>2.5438596491228069</v>
      </c>
      <c r="J114" s="16">
        <v>0</v>
      </c>
      <c r="K114" s="5">
        <v>114</v>
      </c>
      <c r="L114" s="5">
        <v>384</v>
      </c>
      <c r="M114" s="5">
        <f>L114+W114+Z114+AB114+AA114</f>
        <v>440</v>
      </c>
      <c r="N114" s="5">
        <v>54</v>
      </c>
      <c r="O114" s="5">
        <v>105</v>
      </c>
      <c r="P114" s="5">
        <v>55</v>
      </c>
      <c r="Q114" s="5">
        <v>25</v>
      </c>
      <c r="R114" s="5">
        <v>0</v>
      </c>
      <c r="S114" s="5">
        <v>25</v>
      </c>
      <c r="T114" s="5">
        <v>80</v>
      </c>
      <c r="U114" s="5">
        <v>1</v>
      </c>
      <c r="V114" s="5">
        <v>3</v>
      </c>
      <c r="W114" s="5">
        <v>41</v>
      </c>
      <c r="X114" s="5">
        <v>103</v>
      </c>
      <c r="Y114" s="5">
        <v>4</v>
      </c>
      <c r="Z114" s="5">
        <v>12</v>
      </c>
      <c r="AA114" s="5">
        <v>0</v>
      </c>
      <c r="AB114" s="5">
        <v>3</v>
      </c>
      <c r="AC114" s="4">
        <v>5</v>
      </c>
      <c r="AD114" s="6">
        <v>0.27300000000000002</v>
      </c>
    </row>
    <row r="115" spans="1:30">
      <c r="A115" s="4" t="s">
        <v>363</v>
      </c>
      <c r="B115" s="7">
        <f>(M115*'H2H Points'!$B$16)+(N115*'H2H Points'!$B$2)+(O115*'H2H Points'!$B$17)+(P115*'H2H Points'!$B$4)+(Q115*'H2H Points'!$B$5)+(R115*'H2H Points'!$B$6)+(S115*'H2H Points'!$B$7)+(T115*'H2H Points'!$B$3)+(U115*'H2H Points'!$B$11)+(V115*'H2H Points'!$B$12)+(W115*'H2H Points'!$B$8)+(X115*'H2H Points'!$B$9)+(Y115*'H2H Points'!$B$18)+(Z115*'H2H Points'!$B$10)+(AB115*'H2H Points'!$B$13)</f>
        <v>132</v>
      </c>
      <c r="C115" s="7">
        <f>ROUND(B115/IF(ISNA(VLOOKUP(A115,'2014 ESPN Draft Results'!$A$2:$D$2000,4,FALSE)),1,IF(VLOOKUP(A115,'2014 ESPN Draft Results'!$A$2:$D$2000,4,FALSE)&lt;1,1,VLOOKUP(A115,'2014 ESPN Draft Results'!$A$2:$D$2000,4,FALSE))),2)</f>
        <v>132</v>
      </c>
      <c r="D115" s="7">
        <f>ROUND(B115/IF(ISNA(VLOOKUP(A115,'2014 ESPN Draft Results'!$A$2:$D$2000,4,FALSE)),B115,IF(VLOOKUP(A115,'2014 ESPN Draft Results'!$A$2:$D$2000,4,FALSE)&lt;5,B115,VLOOKUP(A115,'2014 ESPN Draft Results'!$A$2:$D$2000,4,FALSE))),2)</f>
        <v>1</v>
      </c>
      <c r="E115" s="7">
        <f>ROUND(B115/IF(ISNA(VLOOKUP(A115,'2014 ESPN Draft Results'!$A$2:$D$2000,4,FALSE)),B115,IF(VLOOKUP(A115,'2014 ESPN Draft Results'!$A$2:$D$2000,4,FALSE)&lt;5,B115,CEILING(VLOOKUP(A115,'2014 ESPN Draft Results'!$A$2:$D$2000,4,FALSE),1))),2)</f>
        <v>1</v>
      </c>
      <c r="F115" s="7">
        <f>IF(I115&lt;2,0,E115)</f>
        <v>1</v>
      </c>
      <c r="G115" s="7">
        <f>ROUND(B115/IF(ISNA(VLOOKUP(A115,'2014 ESPN Draft Results'!$A$2:$D$2000,4,FALSE)),B115,IF(VLOOKUP(A115,'2014 ESPN Draft Results'!$A$2:$D$2000,4,FALSE)&lt;1,B115,CEILING(VLOOKUP(A115,'2014 ESPN Draft Results'!$A$2:$D$2000,4,FALSE),1))),2)</f>
        <v>1</v>
      </c>
      <c r="H115" s="7">
        <f>IF(I115&lt;2,0,G115)</f>
        <v>1</v>
      </c>
      <c r="I115" s="7">
        <f>B115/K115</f>
        <v>2.5384615384615383</v>
      </c>
      <c r="J115" s="16">
        <v>0</v>
      </c>
      <c r="K115" s="5">
        <v>52</v>
      </c>
      <c r="L115" s="5">
        <v>189</v>
      </c>
      <c r="M115" s="5">
        <f>L115+W115+Z115+AB115+AA115</f>
        <v>213</v>
      </c>
      <c r="N115" s="5">
        <v>34</v>
      </c>
      <c r="O115" s="5">
        <v>55</v>
      </c>
      <c r="P115" s="5">
        <v>37</v>
      </c>
      <c r="Q115" s="5">
        <v>12</v>
      </c>
      <c r="R115" s="5">
        <v>1</v>
      </c>
      <c r="S115" s="5">
        <v>5</v>
      </c>
      <c r="T115" s="5">
        <v>18</v>
      </c>
      <c r="U115" s="5">
        <v>7</v>
      </c>
      <c r="V115" s="5">
        <v>3</v>
      </c>
      <c r="W115" s="5">
        <v>21</v>
      </c>
      <c r="X115" s="5">
        <v>31</v>
      </c>
      <c r="Y115" s="5">
        <v>0</v>
      </c>
      <c r="Z115" s="5">
        <v>2</v>
      </c>
      <c r="AA115" s="5">
        <v>1</v>
      </c>
      <c r="AB115" s="5">
        <v>0</v>
      </c>
      <c r="AC115" s="4">
        <v>2</v>
      </c>
      <c r="AD115" s="6">
        <v>0.29099999999999998</v>
      </c>
    </row>
    <row r="116" spans="1:30">
      <c r="A116" s="4" t="s">
        <v>352</v>
      </c>
      <c r="B116" s="7">
        <f>(M116*'H2H Points'!$B$16)+(N116*'H2H Points'!$B$2)+(O116*'H2H Points'!$B$17)+(P116*'H2H Points'!$B$4)+(Q116*'H2H Points'!$B$5)+(R116*'H2H Points'!$B$6)+(S116*'H2H Points'!$B$7)+(T116*'H2H Points'!$B$3)+(U116*'H2H Points'!$B$11)+(V116*'H2H Points'!$B$12)+(W116*'H2H Points'!$B$8)+(X116*'H2H Points'!$B$9)+(Y116*'H2H Points'!$B$18)+(Z116*'H2H Points'!$B$10)+(AB116*'H2H Points'!$B$13)</f>
        <v>386</v>
      </c>
      <c r="C116" s="7">
        <f>ROUND(B116/IF(ISNA(VLOOKUP(A116,'2014 ESPN Draft Results'!$A$2:$D$2000,4,FALSE)),1,IF(VLOOKUP(A116,'2014 ESPN Draft Results'!$A$2:$D$2000,4,FALSE)&lt;1,1,VLOOKUP(A116,'2014 ESPN Draft Results'!$A$2:$D$2000,4,FALSE))),2)</f>
        <v>386</v>
      </c>
      <c r="D116" s="7">
        <f>ROUND(B116/IF(ISNA(VLOOKUP(A116,'2014 ESPN Draft Results'!$A$2:$D$2000,4,FALSE)),B116,IF(VLOOKUP(A116,'2014 ESPN Draft Results'!$A$2:$D$2000,4,FALSE)&lt;5,B116,VLOOKUP(A116,'2014 ESPN Draft Results'!$A$2:$D$2000,4,FALSE))),2)</f>
        <v>1</v>
      </c>
      <c r="E116" s="7">
        <f>ROUND(B116/IF(ISNA(VLOOKUP(A116,'2014 ESPN Draft Results'!$A$2:$D$2000,4,FALSE)),B116,IF(VLOOKUP(A116,'2014 ESPN Draft Results'!$A$2:$D$2000,4,FALSE)&lt;5,B116,CEILING(VLOOKUP(A116,'2014 ESPN Draft Results'!$A$2:$D$2000,4,FALSE),1))),2)</f>
        <v>1</v>
      </c>
      <c r="F116" s="7">
        <f>IF(I116&lt;2,0,E116)</f>
        <v>1</v>
      </c>
      <c r="G116" s="7">
        <f>ROUND(B116/IF(ISNA(VLOOKUP(A116,'2014 ESPN Draft Results'!$A$2:$D$2000,4,FALSE)),B116,IF(VLOOKUP(A116,'2014 ESPN Draft Results'!$A$2:$D$2000,4,FALSE)&lt;1,B116,CEILING(VLOOKUP(A116,'2014 ESPN Draft Results'!$A$2:$D$2000,4,FALSE),1))),2)</f>
        <v>1</v>
      </c>
      <c r="H116" s="7">
        <f>IF(I116&lt;2,0,G116)</f>
        <v>1</v>
      </c>
      <c r="I116" s="7">
        <f>B116/K116</f>
        <v>2.5064935064935066</v>
      </c>
      <c r="J116" s="16">
        <v>0</v>
      </c>
      <c r="K116" s="5">
        <v>154</v>
      </c>
      <c r="L116" s="5">
        <v>593</v>
      </c>
      <c r="M116" s="5">
        <f>L116+W116+Z116+AB116+AA116</f>
        <v>648</v>
      </c>
      <c r="N116" s="5">
        <v>82</v>
      </c>
      <c r="O116" s="5">
        <v>171</v>
      </c>
      <c r="P116" s="5">
        <v>122</v>
      </c>
      <c r="Q116" s="5">
        <v>27</v>
      </c>
      <c r="R116" s="5">
        <v>3</v>
      </c>
      <c r="S116" s="5">
        <v>19</v>
      </c>
      <c r="T116" s="5">
        <v>72</v>
      </c>
      <c r="U116" s="5">
        <v>28</v>
      </c>
      <c r="V116" s="5">
        <v>10</v>
      </c>
      <c r="W116" s="5">
        <v>31</v>
      </c>
      <c r="X116" s="5">
        <v>96</v>
      </c>
      <c r="Y116" s="5">
        <v>5</v>
      </c>
      <c r="Z116" s="5">
        <v>13</v>
      </c>
      <c r="AA116" s="5">
        <v>6</v>
      </c>
      <c r="AB116" s="5">
        <v>5</v>
      </c>
      <c r="AC116" s="4">
        <v>3</v>
      </c>
      <c r="AD116" s="6">
        <v>0.28799999999999998</v>
      </c>
    </row>
    <row r="117" spans="1:30">
      <c r="A117" s="4" t="s">
        <v>290</v>
      </c>
      <c r="B117" s="7">
        <f>(M117*'H2H Points'!$B$16)+(N117*'H2H Points'!$B$2)+(O117*'H2H Points'!$B$17)+(P117*'H2H Points'!$B$4)+(Q117*'H2H Points'!$B$5)+(R117*'H2H Points'!$B$6)+(S117*'H2H Points'!$B$7)+(T117*'H2H Points'!$B$3)+(U117*'H2H Points'!$B$11)+(V117*'H2H Points'!$B$12)+(W117*'H2H Points'!$B$8)+(X117*'H2H Points'!$B$9)+(Y117*'H2H Points'!$B$18)+(Z117*'H2H Points'!$B$10)+(AB117*'H2H Points'!$B$13)</f>
        <v>276</v>
      </c>
      <c r="C117" s="7">
        <f>ROUND(B117/IF(ISNA(VLOOKUP(A117,'2014 ESPN Draft Results'!$A$2:$D$2000,4,FALSE)),1,IF(VLOOKUP(A117,'2014 ESPN Draft Results'!$A$2:$D$2000,4,FALSE)&lt;1,1,VLOOKUP(A117,'2014 ESPN Draft Results'!$A$2:$D$2000,4,FALSE))),2)</f>
        <v>276</v>
      </c>
      <c r="D117" s="7">
        <f>ROUND(B117/IF(ISNA(VLOOKUP(A117,'2014 ESPN Draft Results'!$A$2:$D$2000,4,FALSE)),B117,IF(VLOOKUP(A117,'2014 ESPN Draft Results'!$A$2:$D$2000,4,FALSE)&lt;5,B117,VLOOKUP(A117,'2014 ESPN Draft Results'!$A$2:$D$2000,4,FALSE))),2)</f>
        <v>1</v>
      </c>
      <c r="E117" s="7">
        <f>ROUND(B117/IF(ISNA(VLOOKUP(A117,'2014 ESPN Draft Results'!$A$2:$D$2000,4,FALSE)),B117,IF(VLOOKUP(A117,'2014 ESPN Draft Results'!$A$2:$D$2000,4,FALSE)&lt;5,B117,CEILING(VLOOKUP(A117,'2014 ESPN Draft Results'!$A$2:$D$2000,4,FALSE),1))),2)</f>
        <v>1</v>
      </c>
      <c r="F117" s="7">
        <f>IF(I117&lt;2,0,E117)</f>
        <v>1</v>
      </c>
      <c r="G117" s="7">
        <f>ROUND(B117/IF(ISNA(VLOOKUP(A117,'2014 ESPN Draft Results'!$A$2:$D$2000,4,FALSE)),B117,IF(VLOOKUP(A117,'2014 ESPN Draft Results'!$A$2:$D$2000,4,FALSE)&lt;1,B117,CEILING(VLOOKUP(A117,'2014 ESPN Draft Results'!$A$2:$D$2000,4,FALSE),1))),2)</f>
        <v>1</v>
      </c>
      <c r="H117" s="7">
        <f>IF(I117&lt;2,0,G117)</f>
        <v>1</v>
      </c>
      <c r="I117" s="7">
        <f>B117/K117</f>
        <v>2.4864864864864864</v>
      </c>
      <c r="J117" s="16">
        <v>0</v>
      </c>
      <c r="K117" s="5">
        <v>111</v>
      </c>
      <c r="L117" s="5">
        <v>379</v>
      </c>
      <c r="M117" s="5">
        <f>L117+W117+Z117+AB117+AA117</f>
        <v>460</v>
      </c>
      <c r="N117" s="5">
        <v>45</v>
      </c>
      <c r="O117" s="5">
        <v>110</v>
      </c>
      <c r="P117" s="5">
        <v>79</v>
      </c>
      <c r="Q117" s="5">
        <v>20</v>
      </c>
      <c r="R117" s="5">
        <v>0</v>
      </c>
      <c r="S117" s="5">
        <v>11</v>
      </c>
      <c r="T117" s="5">
        <v>67</v>
      </c>
      <c r="U117" s="5">
        <v>4</v>
      </c>
      <c r="V117" s="5">
        <v>4</v>
      </c>
      <c r="W117" s="5">
        <v>59</v>
      </c>
      <c r="X117" s="5">
        <v>78</v>
      </c>
      <c r="Y117" s="5">
        <v>5</v>
      </c>
      <c r="Z117" s="5">
        <v>15</v>
      </c>
      <c r="AA117" s="5">
        <v>2</v>
      </c>
      <c r="AB117" s="5">
        <v>5</v>
      </c>
      <c r="AC117" s="4">
        <v>16</v>
      </c>
      <c r="AD117" s="6">
        <v>0.28999999999999998</v>
      </c>
    </row>
    <row r="118" spans="1:30">
      <c r="A118" s="4" t="s">
        <v>620</v>
      </c>
      <c r="B118" s="7">
        <f>(M118*'H2H Points'!$B$16)+(N118*'H2H Points'!$B$2)+(O118*'H2H Points'!$B$17)+(P118*'H2H Points'!$B$4)+(Q118*'H2H Points'!$B$5)+(R118*'H2H Points'!$B$6)+(S118*'H2H Points'!$B$7)+(T118*'H2H Points'!$B$3)+(U118*'H2H Points'!$B$11)+(V118*'H2H Points'!$B$12)+(W118*'H2H Points'!$B$8)+(X118*'H2H Points'!$B$9)+(Y118*'H2H Points'!$B$18)+(Z118*'H2H Points'!$B$10)+(AB118*'H2H Points'!$B$13)</f>
        <v>37</v>
      </c>
      <c r="C118" s="7">
        <f>ROUND(B118/IF(ISNA(VLOOKUP(A118,'2014 ESPN Draft Results'!$A$2:$D$2000,4,FALSE)),1,IF(VLOOKUP(A118,'2014 ESPN Draft Results'!$A$2:$D$2000,4,FALSE)&lt;1,1,VLOOKUP(A118,'2014 ESPN Draft Results'!$A$2:$D$2000,4,FALSE))),2)</f>
        <v>37</v>
      </c>
      <c r="D118" s="7">
        <f>ROUND(B118/IF(ISNA(VLOOKUP(A118,'2014 ESPN Draft Results'!$A$2:$D$2000,4,FALSE)),B118,IF(VLOOKUP(A118,'2014 ESPN Draft Results'!$A$2:$D$2000,4,FALSE)&lt;5,B118,VLOOKUP(A118,'2014 ESPN Draft Results'!$A$2:$D$2000,4,FALSE))),2)</f>
        <v>1</v>
      </c>
      <c r="E118" s="7">
        <f>ROUND(B118/IF(ISNA(VLOOKUP(A118,'2014 ESPN Draft Results'!$A$2:$D$2000,4,FALSE)),B118,IF(VLOOKUP(A118,'2014 ESPN Draft Results'!$A$2:$D$2000,4,FALSE)&lt;5,B118,CEILING(VLOOKUP(A118,'2014 ESPN Draft Results'!$A$2:$D$2000,4,FALSE),1))),2)</f>
        <v>1</v>
      </c>
      <c r="F118" s="7">
        <f>IF(I118&lt;2,0,E118)</f>
        <v>1</v>
      </c>
      <c r="G118" s="7">
        <f>ROUND(B118/IF(ISNA(VLOOKUP(A118,'2014 ESPN Draft Results'!$A$2:$D$2000,4,FALSE)),B118,IF(VLOOKUP(A118,'2014 ESPN Draft Results'!$A$2:$D$2000,4,FALSE)&lt;1,B118,CEILING(VLOOKUP(A118,'2014 ESPN Draft Results'!$A$2:$D$2000,4,FALSE),1))),2)</f>
        <v>1</v>
      </c>
      <c r="H118" s="7">
        <f>IF(I118&lt;2,0,G118)</f>
        <v>1</v>
      </c>
      <c r="I118" s="7">
        <f>B118/K118</f>
        <v>2.4666666666666668</v>
      </c>
      <c r="J118" s="16">
        <v>0</v>
      </c>
      <c r="K118" s="5">
        <v>15</v>
      </c>
      <c r="L118" s="5">
        <v>41</v>
      </c>
      <c r="M118" s="5">
        <f>L118+W118+Z118+AB118+AA118</f>
        <v>52</v>
      </c>
      <c r="N118" s="5">
        <v>8</v>
      </c>
      <c r="O118" s="5">
        <v>14</v>
      </c>
      <c r="P118" s="5">
        <v>12</v>
      </c>
      <c r="Q118" s="5">
        <v>1</v>
      </c>
      <c r="R118" s="5">
        <v>0</v>
      </c>
      <c r="S118" s="5">
        <v>1</v>
      </c>
      <c r="T118" s="5">
        <v>6</v>
      </c>
      <c r="U118" s="5">
        <v>3</v>
      </c>
      <c r="V118" s="5">
        <v>0</v>
      </c>
      <c r="W118" s="5">
        <v>7</v>
      </c>
      <c r="X118" s="5">
        <v>6</v>
      </c>
      <c r="Y118" s="5">
        <v>0</v>
      </c>
      <c r="Z118" s="5">
        <v>0</v>
      </c>
      <c r="AA118" s="5">
        <v>3</v>
      </c>
      <c r="AB118" s="5">
        <v>1</v>
      </c>
      <c r="AC118" s="4">
        <v>0</v>
      </c>
      <c r="AD118" s="6">
        <v>0.34100000000000003</v>
      </c>
    </row>
    <row r="119" spans="1:30">
      <c r="A119" s="4" t="s">
        <v>204</v>
      </c>
      <c r="B119" s="7">
        <f>(M119*'H2H Points'!$B$16)+(N119*'H2H Points'!$B$2)+(O119*'H2H Points'!$B$17)+(P119*'H2H Points'!$B$4)+(Q119*'H2H Points'!$B$5)+(R119*'H2H Points'!$B$6)+(S119*'H2H Points'!$B$7)+(T119*'H2H Points'!$B$3)+(U119*'H2H Points'!$B$11)+(V119*'H2H Points'!$B$12)+(W119*'H2H Points'!$B$8)+(X119*'H2H Points'!$B$9)+(Y119*'H2H Points'!$B$18)+(Z119*'H2H Points'!$B$10)+(AB119*'H2H Points'!$B$13)</f>
        <v>348</v>
      </c>
      <c r="C119" s="7">
        <f>ROUND(B119/IF(ISNA(VLOOKUP(A119,'2014 ESPN Draft Results'!$A$2:$D$2000,4,FALSE)),1,IF(VLOOKUP(A119,'2014 ESPN Draft Results'!$A$2:$D$2000,4,FALSE)&lt;1,1,VLOOKUP(A119,'2014 ESPN Draft Results'!$A$2:$D$2000,4,FALSE))),2)</f>
        <v>96.67</v>
      </c>
      <c r="D119" s="7">
        <f>ROUND(B119/IF(ISNA(VLOOKUP(A119,'2014 ESPN Draft Results'!$A$2:$D$2000,4,FALSE)),B119,IF(VLOOKUP(A119,'2014 ESPN Draft Results'!$A$2:$D$2000,4,FALSE)&lt;5,B119,VLOOKUP(A119,'2014 ESPN Draft Results'!$A$2:$D$2000,4,FALSE))),2)</f>
        <v>1</v>
      </c>
      <c r="E119" s="7">
        <f>ROUND(B119/IF(ISNA(VLOOKUP(A119,'2014 ESPN Draft Results'!$A$2:$D$2000,4,FALSE)),B119,IF(VLOOKUP(A119,'2014 ESPN Draft Results'!$A$2:$D$2000,4,FALSE)&lt;5,B119,CEILING(VLOOKUP(A119,'2014 ESPN Draft Results'!$A$2:$D$2000,4,FALSE),1))),2)</f>
        <v>1</v>
      </c>
      <c r="F119" s="7">
        <f>IF(I119&lt;2,0,E119)</f>
        <v>1</v>
      </c>
      <c r="G119" s="7">
        <f>ROUND(B119/IF(ISNA(VLOOKUP(A119,'2014 ESPN Draft Results'!$A$2:$D$2000,4,FALSE)),B119,IF(VLOOKUP(A119,'2014 ESPN Draft Results'!$A$2:$D$2000,4,FALSE)&lt;1,B119,CEILING(VLOOKUP(A119,'2014 ESPN Draft Results'!$A$2:$D$2000,4,FALSE),1))),2)</f>
        <v>87</v>
      </c>
      <c r="H119" s="7">
        <f>IF(I119&lt;2,0,G119)</f>
        <v>87</v>
      </c>
      <c r="I119" s="7">
        <f>B119/K119</f>
        <v>2.4507042253521125</v>
      </c>
      <c r="J119" s="16">
        <v>3.6</v>
      </c>
      <c r="K119" s="5">
        <v>142</v>
      </c>
      <c r="L119" s="5">
        <v>549</v>
      </c>
      <c r="M119" s="5">
        <f>L119+W119+Z119+AB119+AA119</f>
        <v>586</v>
      </c>
      <c r="N119" s="5">
        <v>71</v>
      </c>
      <c r="O119" s="5">
        <v>157</v>
      </c>
      <c r="P119" s="5">
        <v>105</v>
      </c>
      <c r="Q119" s="5">
        <v>33</v>
      </c>
      <c r="R119" s="5">
        <v>2</v>
      </c>
      <c r="S119" s="5">
        <v>17</v>
      </c>
      <c r="T119" s="5">
        <v>83</v>
      </c>
      <c r="U119" s="5">
        <v>4</v>
      </c>
      <c r="V119" s="5">
        <v>3</v>
      </c>
      <c r="W119" s="5">
        <v>23</v>
      </c>
      <c r="X119" s="5">
        <v>89</v>
      </c>
      <c r="Y119" s="5">
        <v>0</v>
      </c>
      <c r="Z119" s="5">
        <v>7</v>
      </c>
      <c r="AA119" s="5">
        <v>0</v>
      </c>
      <c r="AB119" s="5">
        <v>7</v>
      </c>
      <c r="AC119" s="4">
        <v>18</v>
      </c>
      <c r="AD119" s="6">
        <v>0.28599999999999998</v>
      </c>
    </row>
    <row r="120" spans="1:30">
      <c r="A120" s="4" t="s">
        <v>279</v>
      </c>
      <c r="B120" s="7">
        <f>(M120*'H2H Points'!$B$16)+(N120*'H2H Points'!$B$2)+(O120*'H2H Points'!$B$17)+(P120*'H2H Points'!$B$4)+(Q120*'H2H Points'!$B$5)+(R120*'H2H Points'!$B$6)+(S120*'H2H Points'!$B$7)+(T120*'H2H Points'!$B$3)+(U120*'H2H Points'!$B$11)+(V120*'H2H Points'!$B$12)+(W120*'H2H Points'!$B$8)+(X120*'H2H Points'!$B$9)+(Y120*'H2H Points'!$B$18)+(Z120*'H2H Points'!$B$10)+(AB120*'H2H Points'!$B$13)</f>
        <v>310</v>
      </c>
      <c r="C120" s="7">
        <f>ROUND(B120/IF(ISNA(VLOOKUP(A120,'2014 ESPN Draft Results'!$A$2:$D$2000,4,FALSE)),1,IF(VLOOKUP(A120,'2014 ESPN Draft Results'!$A$2:$D$2000,4,FALSE)&lt;1,1,VLOOKUP(A120,'2014 ESPN Draft Results'!$A$2:$D$2000,4,FALSE))),2)</f>
        <v>310</v>
      </c>
      <c r="D120" s="7">
        <f>ROUND(B120/IF(ISNA(VLOOKUP(A120,'2014 ESPN Draft Results'!$A$2:$D$2000,4,FALSE)),B120,IF(VLOOKUP(A120,'2014 ESPN Draft Results'!$A$2:$D$2000,4,FALSE)&lt;5,B120,VLOOKUP(A120,'2014 ESPN Draft Results'!$A$2:$D$2000,4,FALSE))),2)</f>
        <v>1</v>
      </c>
      <c r="E120" s="7">
        <f>ROUND(B120/IF(ISNA(VLOOKUP(A120,'2014 ESPN Draft Results'!$A$2:$D$2000,4,FALSE)),B120,IF(VLOOKUP(A120,'2014 ESPN Draft Results'!$A$2:$D$2000,4,FALSE)&lt;5,B120,CEILING(VLOOKUP(A120,'2014 ESPN Draft Results'!$A$2:$D$2000,4,FALSE),1))),2)</f>
        <v>1</v>
      </c>
      <c r="F120" s="7">
        <f>IF(I120&lt;2,0,E120)</f>
        <v>1</v>
      </c>
      <c r="G120" s="7">
        <f>ROUND(B120/IF(ISNA(VLOOKUP(A120,'2014 ESPN Draft Results'!$A$2:$D$2000,4,FALSE)),B120,IF(VLOOKUP(A120,'2014 ESPN Draft Results'!$A$2:$D$2000,4,FALSE)&lt;1,B120,CEILING(VLOOKUP(A120,'2014 ESPN Draft Results'!$A$2:$D$2000,4,FALSE),1))),2)</f>
        <v>1</v>
      </c>
      <c r="H120" s="7">
        <f>IF(I120&lt;2,0,G120)</f>
        <v>1</v>
      </c>
      <c r="I120" s="7">
        <f>B120/K120</f>
        <v>2.4409448818897639</v>
      </c>
      <c r="J120" s="16">
        <v>0</v>
      </c>
      <c r="K120" s="5">
        <v>127</v>
      </c>
      <c r="L120" s="5">
        <v>493</v>
      </c>
      <c r="M120" s="5">
        <f>L120+W120+Z120+AB120+AA120</f>
        <v>537</v>
      </c>
      <c r="N120" s="5">
        <v>90</v>
      </c>
      <c r="O120" s="5">
        <v>134</v>
      </c>
      <c r="P120" s="5">
        <v>83</v>
      </c>
      <c r="Q120" s="5">
        <v>31</v>
      </c>
      <c r="R120" s="5">
        <v>3</v>
      </c>
      <c r="S120" s="5">
        <v>17</v>
      </c>
      <c r="T120" s="5">
        <v>58</v>
      </c>
      <c r="U120" s="5">
        <v>5</v>
      </c>
      <c r="V120" s="5">
        <v>3</v>
      </c>
      <c r="W120" s="5">
        <v>38</v>
      </c>
      <c r="X120" s="5">
        <v>104</v>
      </c>
      <c r="Y120" s="5">
        <v>0</v>
      </c>
      <c r="Z120" s="5">
        <v>2</v>
      </c>
      <c r="AA120" s="5">
        <v>2</v>
      </c>
      <c r="AB120" s="5">
        <v>2</v>
      </c>
      <c r="AC120" s="4">
        <v>5</v>
      </c>
      <c r="AD120" s="6">
        <v>0.27200000000000002</v>
      </c>
    </row>
    <row r="121" spans="1:30">
      <c r="A121" s="4" t="s">
        <v>378</v>
      </c>
      <c r="B121" s="7">
        <f>(M121*'H2H Points'!$B$16)+(N121*'H2H Points'!$B$2)+(O121*'H2H Points'!$B$17)+(P121*'H2H Points'!$B$4)+(Q121*'H2H Points'!$B$5)+(R121*'H2H Points'!$B$6)+(S121*'H2H Points'!$B$7)+(T121*'H2H Points'!$B$3)+(U121*'H2H Points'!$B$11)+(V121*'H2H Points'!$B$12)+(W121*'H2H Points'!$B$8)+(X121*'H2H Points'!$B$9)+(Y121*'H2H Points'!$B$18)+(Z121*'H2H Points'!$B$10)+(AB121*'H2H Points'!$B$13)</f>
        <v>183</v>
      </c>
      <c r="C121" s="7">
        <f>ROUND(B121/IF(ISNA(VLOOKUP(A121,'2014 ESPN Draft Results'!$A$2:$D$2000,4,FALSE)),1,IF(VLOOKUP(A121,'2014 ESPN Draft Results'!$A$2:$D$2000,4,FALSE)&lt;1,1,VLOOKUP(A121,'2014 ESPN Draft Results'!$A$2:$D$2000,4,FALSE))),2)</f>
        <v>183</v>
      </c>
      <c r="D121" s="7">
        <f>ROUND(B121/IF(ISNA(VLOOKUP(A121,'2014 ESPN Draft Results'!$A$2:$D$2000,4,FALSE)),B121,IF(VLOOKUP(A121,'2014 ESPN Draft Results'!$A$2:$D$2000,4,FALSE)&lt;5,B121,VLOOKUP(A121,'2014 ESPN Draft Results'!$A$2:$D$2000,4,FALSE))),2)</f>
        <v>1</v>
      </c>
      <c r="E121" s="7">
        <f>ROUND(B121/IF(ISNA(VLOOKUP(A121,'2014 ESPN Draft Results'!$A$2:$D$2000,4,FALSE)),B121,IF(VLOOKUP(A121,'2014 ESPN Draft Results'!$A$2:$D$2000,4,FALSE)&lt;5,B121,CEILING(VLOOKUP(A121,'2014 ESPN Draft Results'!$A$2:$D$2000,4,FALSE),1))),2)</f>
        <v>1</v>
      </c>
      <c r="F121" s="7">
        <f>IF(I121&lt;2,0,E121)</f>
        <v>1</v>
      </c>
      <c r="G121" s="7">
        <f>ROUND(B121/IF(ISNA(VLOOKUP(A121,'2014 ESPN Draft Results'!$A$2:$D$2000,4,FALSE)),B121,IF(VLOOKUP(A121,'2014 ESPN Draft Results'!$A$2:$D$2000,4,FALSE)&lt;1,B121,CEILING(VLOOKUP(A121,'2014 ESPN Draft Results'!$A$2:$D$2000,4,FALSE),1))),2)</f>
        <v>1</v>
      </c>
      <c r="H121" s="7">
        <f>IF(I121&lt;2,0,G121)</f>
        <v>1</v>
      </c>
      <c r="I121" s="7">
        <f>B121/K121</f>
        <v>2.44</v>
      </c>
      <c r="J121" s="16">
        <v>0</v>
      </c>
      <c r="K121" s="5">
        <v>75</v>
      </c>
      <c r="L121" s="5">
        <v>265</v>
      </c>
      <c r="M121" s="5">
        <f>L121+W121+Z121+AB121+AA121</f>
        <v>287</v>
      </c>
      <c r="N121" s="5">
        <v>41</v>
      </c>
      <c r="O121" s="5">
        <v>80</v>
      </c>
      <c r="P121" s="5">
        <v>48</v>
      </c>
      <c r="Q121" s="5">
        <v>19</v>
      </c>
      <c r="R121" s="5">
        <v>6</v>
      </c>
      <c r="S121" s="5">
        <v>7</v>
      </c>
      <c r="T121" s="5">
        <v>24</v>
      </c>
      <c r="U121" s="5">
        <v>14</v>
      </c>
      <c r="V121" s="5">
        <v>3</v>
      </c>
      <c r="W121" s="5">
        <v>19</v>
      </c>
      <c r="X121" s="5">
        <v>46</v>
      </c>
      <c r="Y121" s="5">
        <v>0</v>
      </c>
      <c r="Z121" s="5">
        <v>2</v>
      </c>
      <c r="AA121" s="5">
        <v>1</v>
      </c>
      <c r="AB121" s="5">
        <v>0</v>
      </c>
      <c r="AC121" s="4">
        <v>4</v>
      </c>
      <c r="AD121" s="6">
        <v>0.30199999999999999</v>
      </c>
    </row>
    <row r="122" spans="1:30">
      <c r="A122" s="4" t="s">
        <v>246</v>
      </c>
      <c r="B122" s="7">
        <f>(M122*'H2H Points'!$B$16)+(N122*'H2H Points'!$B$2)+(O122*'H2H Points'!$B$17)+(P122*'H2H Points'!$B$4)+(Q122*'H2H Points'!$B$5)+(R122*'H2H Points'!$B$6)+(S122*'H2H Points'!$B$7)+(T122*'H2H Points'!$B$3)+(U122*'H2H Points'!$B$11)+(V122*'H2H Points'!$B$12)+(W122*'H2H Points'!$B$8)+(X122*'H2H Points'!$B$9)+(Y122*'H2H Points'!$B$18)+(Z122*'H2H Points'!$B$10)+(AB122*'H2H Points'!$B$13)</f>
        <v>335</v>
      </c>
      <c r="C122" s="7">
        <f>ROUND(B122/IF(ISNA(VLOOKUP(A122,'2014 ESPN Draft Results'!$A$2:$D$2000,4,FALSE)),1,IF(VLOOKUP(A122,'2014 ESPN Draft Results'!$A$2:$D$2000,4,FALSE)&lt;1,1,VLOOKUP(A122,'2014 ESPN Draft Results'!$A$2:$D$2000,4,FALSE))),2)</f>
        <v>186.11</v>
      </c>
      <c r="D122" s="7">
        <f>ROUND(B122/IF(ISNA(VLOOKUP(A122,'2014 ESPN Draft Results'!$A$2:$D$2000,4,FALSE)),B122,IF(VLOOKUP(A122,'2014 ESPN Draft Results'!$A$2:$D$2000,4,FALSE)&lt;5,B122,VLOOKUP(A122,'2014 ESPN Draft Results'!$A$2:$D$2000,4,FALSE))),2)</f>
        <v>1</v>
      </c>
      <c r="E122" s="7">
        <f>ROUND(B122/IF(ISNA(VLOOKUP(A122,'2014 ESPN Draft Results'!$A$2:$D$2000,4,FALSE)),B122,IF(VLOOKUP(A122,'2014 ESPN Draft Results'!$A$2:$D$2000,4,FALSE)&lt;5,B122,CEILING(VLOOKUP(A122,'2014 ESPN Draft Results'!$A$2:$D$2000,4,FALSE),1))),2)</f>
        <v>1</v>
      </c>
      <c r="F122" s="7">
        <f>IF(I122&lt;2,0,E122)</f>
        <v>1</v>
      </c>
      <c r="G122" s="7">
        <f>ROUND(B122/IF(ISNA(VLOOKUP(A122,'2014 ESPN Draft Results'!$A$2:$D$2000,4,FALSE)),B122,IF(VLOOKUP(A122,'2014 ESPN Draft Results'!$A$2:$D$2000,4,FALSE)&lt;1,B122,CEILING(VLOOKUP(A122,'2014 ESPN Draft Results'!$A$2:$D$2000,4,FALSE),1))),2)</f>
        <v>167.5</v>
      </c>
      <c r="H122" s="7">
        <f>IF(I122&lt;2,0,G122)</f>
        <v>167.5</v>
      </c>
      <c r="I122" s="7">
        <f>B122/K122</f>
        <v>2.4275362318840581</v>
      </c>
      <c r="J122" s="16">
        <v>1.8</v>
      </c>
      <c r="K122" s="5">
        <v>138</v>
      </c>
      <c r="L122" s="5">
        <v>538</v>
      </c>
      <c r="M122" s="5">
        <f>L122+W122+Z122+AB122+AA122</f>
        <v>609</v>
      </c>
      <c r="N122" s="5">
        <v>78</v>
      </c>
      <c r="O122" s="5">
        <v>131</v>
      </c>
      <c r="P122" s="5">
        <v>88</v>
      </c>
      <c r="Q122" s="5">
        <v>22</v>
      </c>
      <c r="R122" s="5">
        <v>4</v>
      </c>
      <c r="S122" s="5">
        <v>17</v>
      </c>
      <c r="T122" s="5">
        <v>55</v>
      </c>
      <c r="U122" s="5">
        <v>28</v>
      </c>
      <c r="V122" s="5">
        <v>6</v>
      </c>
      <c r="W122" s="5">
        <v>64</v>
      </c>
      <c r="X122" s="5">
        <v>100</v>
      </c>
      <c r="Y122" s="5">
        <v>2</v>
      </c>
      <c r="Z122" s="5">
        <v>1</v>
      </c>
      <c r="AA122" s="5">
        <v>3</v>
      </c>
      <c r="AB122" s="5">
        <v>3</v>
      </c>
      <c r="AC122" s="4">
        <v>6</v>
      </c>
      <c r="AD122" s="6">
        <v>0.24299999999999999</v>
      </c>
    </row>
    <row r="123" spans="1:30">
      <c r="A123" s="4" t="s">
        <v>331</v>
      </c>
      <c r="B123" s="7">
        <f>(M123*'H2H Points'!$B$16)+(N123*'H2H Points'!$B$2)+(O123*'H2H Points'!$B$17)+(P123*'H2H Points'!$B$4)+(Q123*'H2H Points'!$B$5)+(R123*'H2H Points'!$B$6)+(S123*'H2H Points'!$B$7)+(T123*'H2H Points'!$B$3)+(U123*'H2H Points'!$B$11)+(V123*'H2H Points'!$B$12)+(W123*'H2H Points'!$B$8)+(X123*'H2H Points'!$B$9)+(Y123*'H2H Points'!$B$18)+(Z123*'H2H Points'!$B$10)+(AB123*'H2H Points'!$B$13)</f>
        <v>378</v>
      </c>
      <c r="C123" s="7">
        <f>ROUND(B123/IF(ISNA(VLOOKUP(A123,'2014 ESPN Draft Results'!$A$2:$D$2000,4,FALSE)),1,IF(VLOOKUP(A123,'2014 ESPN Draft Results'!$A$2:$D$2000,4,FALSE)&lt;1,1,VLOOKUP(A123,'2014 ESPN Draft Results'!$A$2:$D$2000,4,FALSE))),2)</f>
        <v>378</v>
      </c>
      <c r="D123" s="7">
        <f>ROUND(B123/IF(ISNA(VLOOKUP(A123,'2014 ESPN Draft Results'!$A$2:$D$2000,4,FALSE)),B123,IF(VLOOKUP(A123,'2014 ESPN Draft Results'!$A$2:$D$2000,4,FALSE)&lt;5,B123,VLOOKUP(A123,'2014 ESPN Draft Results'!$A$2:$D$2000,4,FALSE))),2)</f>
        <v>1</v>
      </c>
      <c r="E123" s="7">
        <f>ROUND(B123/IF(ISNA(VLOOKUP(A123,'2014 ESPN Draft Results'!$A$2:$D$2000,4,FALSE)),B123,IF(VLOOKUP(A123,'2014 ESPN Draft Results'!$A$2:$D$2000,4,FALSE)&lt;5,B123,CEILING(VLOOKUP(A123,'2014 ESPN Draft Results'!$A$2:$D$2000,4,FALSE),1))),2)</f>
        <v>1</v>
      </c>
      <c r="F123" s="7">
        <f>IF(I123&lt;2,0,E123)</f>
        <v>1</v>
      </c>
      <c r="G123" s="7">
        <f>ROUND(B123/IF(ISNA(VLOOKUP(A123,'2014 ESPN Draft Results'!$A$2:$D$2000,4,FALSE)),B123,IF(VLOOKUP(A123,'2014 ESPN Draft Results'!$A$2:$D$2000,4,FALSE)&lt;1,B123,CEILING(VLOOKUP(A123,'2014 ESPN Draft Results'!$A$2:$D$2000,4,FALSE),1))),2)</f>
        <v>1</v>
      </c>
      <c r="H123" s="7">
        <f>IF(I123&lt;2,0,G123)</f>
        <v>1</v>
      </c>
      <c r="I123" s="7">
        <f>B123/K123</f>
        <v>2.4076433121019107</v>
      </c>
      <c r="J123" s="16">
        <v>0</v>
      </c>
      <c r="K123" s="5">
        <v>157</v>
      </c>
      <c r="L123" s="5">
        <v>597</v>
      </c>
      <c r="M123" s="5">
        <f>L123+W123+Z123+AB123+AA123</f>
        <v>660</v>
      </c>
      <c r="N123" s="5">
        <v>88</v>
      </c>
      <c r="O123" s="5">
        <v>163</v>
      </c>
      <c r="P123" s="5">
        <v>111</v>
      </c>
      <c r="Q123" s="5">
        <v>22</v>
      </c>
      <c r="R123" s="5">
        <v>1</v>
      </c>
      <c r="S123" s="5">
        <v>29</v>
      </c>
      <c r="T123" s="5">
        <v>80</v>
      </c>
      <c r="U123" s="5">
        <v>20</v>
      </c>
      <c r="V123" s="5">
        <v>8</v>
      </c>
      <c r="W123" s="5">
        <v>52</v>
      </c>
      <c r="X123" s="5">
        <v>139</v>
      </c>
      <c r="Y123" s="5">
        <v>2</v>
      </c>
      <c r="Z123" s="5">
        <v>7</v>
      </c>
      <c r="AA123" s="5">
        <v>0</v>
      </c>
      <c r="AB123" s="5">
        <v>4</v>
      </c>
      <c r="AC123" s="4">
        <v>9</v>
      </c>
      <c r="AD123" s="6">
        <v>0.27300000000000002</v>
      </c>
    </row>
    <row r="124" spans="1:30">
      <c r="A124" s="4" t="s">
        <v>182</v>
      </c>
      <c r="B124" s="7">
        <f>(M124*'H2H Points'!$B$16)+(N124*'H2H Points'!$B$2)+(O124*'H2H Points'!$B$17)+(P124*'H2H Points'!$B$4)+(Q124*'H2H Points'!$B$5)+(R124*'H2H Points'!$B$6)+(S124*'H2H Points'!$B$7)+(T124*'H2H Points'!$B$3)+(U124*'H2H Points'!$B$11)+(V124*'H2H Points'!$B$12)+(W124*'H2H Points'!$B$8)+(X124*'H2H Points'!$B$9)+(Y124*'H2H Points'!$B$18)+(Z124*'H2H Points'!$B$10)+(AB124*'H2H Points'!$B$13)</f>
        <v>380</v>
      </c>
      <c r="C124" s="7">
        <f>ROUND(B124/IF(ISNA(VLOOKUP(A124,'2014 ESPN Draft Results'!$A$2:$D$2000,4,FALSE)),1,IF(VLOOKUP(A124,'2014 ESPN Draft Results'!$A$2:$D$2000,4,FALSE)&lt;1,1,VLOOKUP(A124,'2014 ESPN Draft Results'!$A$2:$D$2000,4,FALSE))),2)</f>
        <v>77.55</v>
      </c>
      <c r="D124" s="7">
        <f>ROUND(B124/IF(ISNA(VLOOKUP(A124,'2014 ESPN Draft Results'!$A$2:$D$2000,4,FALSE)),B124,IF(VLOOKUP(A124,'2014 ESPN Draft Results'!$A$2:$D$2000,4,FALSE)&lt;5,B124,VLOOKUP(A124,'2014 ESPN Draft Results'!$A$2:$D$2000,4,FALSE))),2)</f>
        <v>1</v>
      </c>
      <c r="E124" s="7">
        <f>ROUND(B124/IF(ISNA(VLOOKUP(A124,'2014 ESPN Draft Results'!$A$2:$D$2000,4,FALSE)),B124,IF(VLOOKUP(A124,'2014 ESPN Draft Results'!$A$2:$D$2000,4,FALSE)&lt;5,B124,CEILING(VLOOKUP(A124,'2014 ESPN Draft Results'!$A$2:$D$2000,4,FALSE),1))),2)</f>
        <v>1</v>
      </c>
      <c r="F124" s="7">
        <f>IF(I124&lt;2,0,E124)</f>
        <v>1</v>
      </c>
      <c r="G124" s="7">
        <f>ROUND(B124/IF(ISNA(VLOOKUP(A124,'2014 ESPN Draft Results'!$A$2:$D$2000,4,FALSE)),B124,IF(VLOOKUP(A124,'2014 ESPN Draft Results'!$A$2:$D$2000,4,FALSE)&lt;1,B124,CEILING(VLOOKUP(A124,'2014 ESPN Draft Results'!$A$2:$D$2000,4,FALSE),1))),2)</f>
        <v>76</v>
      </c>
      <c r="H124" s="7">
        <f>IF(I124&lt;2,0,G124)</f>
        <v>76</v>
      </c>
      <c r="I124" s="7">
        <f>B124/K124</f>
        <v>2.4050632911392404</v>
      </c>
      <c r="J124" s="16">
        <v>4.9000000000000004</v>
      </c>
      <c r="K124" s="5">
        <v>158</v>
      </c>
      <c r="L124" s="5">
        <v>622</v>
      </c>
      <c r="M124" s="5">
        <f>L124+W124+Z124+AB124+AA124</f>
        <v>657</v>
      </c>
      <c r="N124" s="5">
        <v>82</v>
      </c>
      <c r="O124" s="5">
        <v>170</v>
      </c>
      <c r="P124" s="5">
        <v>118</v>
      </c>
      <c r="Q124" s="5">
        <v>35</v>
      </c>
      <c r="R124" s="5">
        <v>2</v>
      </c>
      <c r="S124" s="5">
        <v>15</v>
      </c>
      <c r="T124" s="5">
        <v>74</v>
      </c>
      <c r="U124" s="5">
        <v>21</v>
      </c>
      <c r="V124" s="5">
        <v>4</v>
      </c>
      <c r="W124" s="5">
        <v>24</v>
      </c>
      <c r="X124" s="5">
        <v>81</v>
      </c>
      <c r="Y124" s="5">
        <v>0</v>
      </c>
      <c r="Z124" s="5">
        <v>6</v>
      </c>
      <c r="AA124" s="5">
        <v>1</v>
      </c>
      <c r="AB124" s="5">
        <v>4</v>
      </c>
      <c r="AC124" s="4">
        <v>21</v>
      </c>
      <c r="AD124" s="6">
        <v>0.27300000000000002</v>
      </c>
    </row>
    <row r="125" spans="1:30">
      <c r="A125" s="4" t="s">
        <v>197</v>
      </c>
      <c r="B125" s="7">
        <f>(M125*'H2H Points'!$B$16)+(N125*'H2H Points'!$B$2)+(O125*'H2H Points'!$B$17)+(P125*'H2H Points'!$B$4)+(Q125*'H2H Points'!$B$5)+(R125*'H2H Points'!$B$6)+(S125*'H2H Points'!$B$7)+(T125*'H2H Points'!$B$3)+(U125*'H2H Points'!$B$11)+(V125*'H2H Points'!$B$12)+(W125*'H2H Points'!$B$8)+(X125*'H2H Points'!$B$9)+(Y125*'H2H Points'!$B$18)+(Z125*'H2H Points'!$B$10)+(AB125*'H2H Points'!$B$13)</f>
        <v>303</v>
      </c>
      <c r="C125" s="7">
        <f>ROUND(B125/IF(ISNA(VLOOKUP(A125,'2014 ESPN Draft Results'!$A$2:$D$2000,4,FALSE)),1,IF(VLOOKUP(A125,'2014 ESPN Draft Results'!$A$2:$D$2000,4,FALSE)&lt;1,1,VLOOKUP(A125,'2014 ESPN Draft Results'!$A$2:$D$2000,4,FALSE))),2)</f>
        <v>72.14</v>
      </c>
      <c r="D125" s="7">
        <f>ROUND(B125/IF(ISNA(VLOOKUP(A125,'2014 ESPN Draft Results'!$A$2:$D$2000,4,FALSE)),B125,IF(VLOOKUP(A125,'2014 ESPN Draft Results'!$A$2:$D$2000,4,FALSE)&lt;5,B125,VLOOKUP(A125,'2014 ESPN Draft Results'!$A$2:$D$2000,4,FALSE))),2)</f>
        <v>1</v>
      </c>
      <c r="E125" s="7">
        <f>ROUND(B125/IF(ISNA(VLOOKUP(A125,'2014 ESPN Draft Results'!$A$2:$D$2000,4,FALSE)),B125,IF(VLOOKUP(A125,'2014 ESPN Draft Results'!$A$2:$D$2000,4,FALSE)&lt;5,B125,CEILING(VLOOKUP(A125,'2014 ESPN Draft Results'!$A$2:$D$2000,4,FALSE),1))),2)</f>
        <v>1</v>
      </c>
      <c r="F125" s="7">
        <f>IF(I125&lt;2,0,E125)</f>
        <v>1</v>
      </c>
      <c r="G125" s="7">
        <f>ROUND(B125/IF(ISNA(VLOOKUP(A125,'2014 ESPN Draft Results'!$A$2:$D$2000,4,FALSE)),B125,IF(VLOOKUP(A125,'2014 ESPN Draft Results'!$A$2:$D$2000,4,FALSE)&lt;1,B125,CEILING(VLOOKUP(A125,'2014 ESPN Draft Results'!$A$2:$D$2000,4,FALSE),1))),2)</f>
        <v>60.6</v>
      </c>
      <c r="H125" s="7">
        <f>IF(I125&lt;2,0,G125)</f>
        <v>60.6</v>
      </c>
      <c r="I125" s="7">
        <f>B125/K125</f>
        <v>2.4047619047619047</v>
      </c>
      <c r="J125" s="16">
        <v>4.2</v>
      </c>
      <c r="K125" s="5">
        <v>126</v>
      </c>
      <c r="L125" s="5">
        <v>463</v>
      </c>
      <c r="M125" s="5">
        <f>L125+W125+Z125+AB125+AA125</f>
        <v>536</v>
      </c>
      <c r="N125" s="5">
        <v>68</v>
      </c>
      <c r="O125" s="5">
        <v>114</v>
      </c>
      <c r="P125" s="5">
        <v>81</v>
      </c>
      <c r="Q125" s="5">
        <v>21</v>
      </c>
      <c r="R125" s="5">
        <v>3</v>
      </c>
      <c r="S125" s="5">
        <v>9</v>
      </c>
      <c r="T125" s="5">
        <v>47</v>
      </c>
      <c r="U125" s="5">
        <v>19</v>
      </c>
      <c r="V125" s="5">
        <v>5</v>
      </c>
      <c r="W125" s="5">
        <v>66</v>
      </c>
      <c r="X125" s="5">
        <v>66</v>
      </c>
      <c r="Y125" s="5">
        <v>2</v>
      </c>
      <c r="Z125" s="5">
        <v>0</v>
      </c>
      <c r="AA125" s="5">
        <v>1</v>
      </c>
      <c r="AB125" s="5">
        <v>6</v>
      </c>
      <c r="AC125" s="4">
        <v>3</v>
      </c>
      <c r="AD125" s="6">
        <v>0.246</v>
      </c>
    </row>
    <row r="126" spans="1:30">
      <c r="A126" s="4" t="s">
        <v>394</v>
      </c>
      <c r="B126" s="7">
        <f>(M126*'H2H Points'!$B$16)+(N126*'H2H Points'!$B$2)+(O126*'H2H Points'!$B$17)+(P126*'H2H Points'!$B$4)+(Q126*'H2H Points'!$B$5)+(R126*'H2H Points'!$B$6)+(S126*'H2H Points'!$B$7)+(T126*'H2H Points'!$B$3)+(U126*'H2H Points'!$B$11)+(V126*'H2H Points'!$B$12)+(W126*'H2H Points'!$B$8)+(X126*'H2H Points'!$B$9)+(Y126*'H2H Points'!$B$18)+(Z126*'H2H Points'!$B$10)+(AB126*'H2H Points'!$B$13)</f>
        <v>242</v>
      </c>
      <c r="C126" s="7">
        <f>ROUND(B126/IF(ISNA(VLOOKUP(A126,'2014 ESPN Draft Results'!$A$2:$D$2000,4,FALSE)),1,IF(VLOOKUP(A126,'2014 ESPN Draft Results'!$A$2:$D$2000,4,FALSE)&lt;1,1,VLOOKUP(A126,'2014 ESPN Draft Results'!$A$2:$D$2000,4,FALSE))),2)</f>
        <v>242</v>
      </c>
      <c r="D126" s="7">
        <f>ROUND(B126/IF(ISNA(VLOOKUP(A126,'2014 ESPN Draft Results'!$A$2:$D$2000,4,FALSE)),B126,IF(VLOOKUP(A126,'2014 ESPN Draft Results'!$A$2:$D$2000,4,FALSE)&lt;5,B126,VLOOKUP(A126,'2014 ESPN Draft Results'!$A$2:$D$2000,4,FALSE))),2)</f>
        <v>1</v>
      </c>
      <c r="E126" s="7">
        <f>ROUND(B126/IF(ISNA(VLOOKUP(A126,'2014 ESPN Draft Results'!$A$2:$D$2000,4,FALSE)),B126,IF(VLOOKUP(A126,'2014 ESPN Draft Results'!$A$2:$D$2000,4,FALSE)&lt;5,B126,CEILING(VLOOKUP(A126,'2014 ESPN Draft Results'!$A$2:$D$2000,4,FALSE),1))),2)</f>
        <v>1</v>
      </c>
      <c r="F126" s="7">
        <f>IF(I126&lt;2,0,E126)</f>
        <v>1</v>
      </c>
      <c r="G126" s="7">
        <f>ROUND(B126/IF(ISNA(VLOOKUP(A126,'2014 ESPN Draft Results'!$A$2:$D$2000,4,FALSE)),B126,IF(VLOOKUP(A126,'2014 ESPN Draft Results'!$A$2:$D$2000,4,FALSE)&lt;1,B126,CEILING(VLOOKUP(A126,'2014 ESPN Draft Results'!$A$2:$D$2000,4,FALSE),1))),2)</f>
        <v>1</v>
      </c>
      <c r="H126" s="7">
        <f>IF(I126&lt;2,0,G126)</f>
        <v>1</v>
      </c>
      <c r="I126" s="7">
        <f>B126/K126</f>
        <v>2.3960396039603959</v>
      </c>
      <c r="J126" s="16">
        <v>0</v>
      </c>
      <c r="K126" s="5">
        <v>101</v>
      </c>
      <c r="L126" s="5">
        <v>405</v>
      </c>
      <c r="M126" s="5">
        <f>L126+W126+Z126+AB126+AA126</f>
        <v>430</v>
      </c>
      <c r="N126" s="5">
        <v>70</v>
      </c>
      <c r="O126" s="5">
        <v>129</v>
      </c>
      <c r="P126" s="5">
        <v>88</v>
      </c>
      <c r="Q126" s="5">
        <v>27</v>
      </c>
      <c r="R126" s="5">
        <v>7</v>
      </c>
      <c r="S126" s="5">
        <v>7</v>
      </c>
      <c r="T126" s="5">
        <v>40</v>
      </c>
      <c r="U126" s="5">
        <v>20</v>
      </c>
      <c r="V126" s="5">
        <v>4</v>
      </c>
      <c r="W126" s="5">
        <v>19</v>
      </c>
      <c r="X126" s="5">
        <v>98</v>
      </c>
      <c r="Y126" s="5">
        <v>0</v>
      </c>
      <c r="Z126" s="5">
        <v>3</v>
      </c>
      <c r="AA126" s="5">
        <v>2</v>
      </c>
      <c r="AB126" s="5">
        <v>1</v>
      </c>
      <c r="AC126" s="4">
        <v>3</v>
      </c>
      <c r="AD126" s="6">
        <v>0.31900000000000001</v>
      </c>
    </row>
    <row r="127" spans="1:30">
      <c r="A127" s="4" t="s">
        <v>354</v>
      </c>
      <c r="B127" s="7">
        <f>(M127*'H2H Points'!$B$16)+(N127*'H2H Points'!$B$2)+(O127*'H2H Points'!$B$17)+(P127*'H2H Points'!$B$4)+(Q127*'H2H Points'!$B$5)+(R127*'H2H Points'!$B$6)+(S127*'H2H Points'!$B$7)+(T127*'H2H Points'!$B$3)+(U127*'H2H Points'!$B$11)+(V127*'H2H Points'!$B$12)+(W127*'H2H Points'!$B$8)+(X127*'H2H Points'!$B$9)+(Y127*'H2H Points'!$B$18)+(Z127*'H2H Points'!$B$10)+(AB127*'H2H Points'!$B$13)</f>
        <v>342</v>
      </c>
      <c r="C127" s="7">
        <f>ROUND(B127/IF(ISNA(VLOOKUP(A127,'2014 ESPN Draft Results'!$A$2:$D$2000,4,FALSE)),1,IF(VLOOKUP(A127,'2014 ESPN Draft Results'!$A$2:$D$2000,4,FALSE)&lt;1,1,VLOOKUP(A127,'2014 ESPN Draft Results'!$A$2:$D$2000,4,FALSE))),2)</f>
        <v>342</v>
      </c>
      <c r="D127" s="7">
        <f>ROUND(B127/IF(ISNA(VLOOKUP(A127,'2014 ESPN Draft Results'!$A$2:$D$2000,4,FALSE)),B127,IF(VLOOKUP(A127,'2014 ESPN Draft Results'!$A$2:$D$2000,4,FALSE)&lt;5,B127,VLOOKUP(A127,'2014 ESPN Draft Results'!$A$2:$D$2000,4,FALSE))),2)</f>
        <v>1</v>
      </c>
      <c r="E127" s="7">
        <f>ROUND(B127/IF(ISNA(VLOOKUP(A127,'2014 ESPN Draft Results'!$A$2:$D$2000,4,FALSE)),B127,IF(VLOOKUP(A127,'2014 ESPN Draft Results'!$A$2:$D$2000,4,FALSE)&lt;5,B127,CEILING(VLOOKUP(A127,'2014 ESPN Draft Results'!$A$2:$D$2000,4,FALSE),1))),2)</f>
        <v>1</v>
      </c>
      <c r="F127" s="7">
        <f>IF(I127&lt;2,0,E127)</f>
        <v>1</v>
      </c>
      <c r="G127" s="7">
        <f>ROUND(B127/IF(ISNA(VLOOKUP(A127,'2014 ESPN Draft Results'!$A$2:$D$2000,4,FALSE)),B127,IF(VLOOKUP(A127,'2014 ESPN Draft Results'!$A$2:$D$2000,4,FALSE)&lt;1,B127,CEILING(VLOOKUP(A127,'2014 ESPN Draft Results'!$A$2:$D$2000,4,FALSE),1))),2)</f>
        <v>1</v>
      </c>
      <c r="H127" s="7">
        <f>IF(I127&lt;2,0,G127)</f>
        <v>1</v>
      </c>
      <c r="I127" s="7">
        <f>B127/K127</f>
        <v>2.3916083916083917</v>
      </c>
      <c r="J127" s="16">
        <v>0</v>
      </c>
      <c r="K127" s="5">
        <v>143</v>
      </c>
      <c r="L127" s="5">
        <v>520</v>
      </c>
      <c r="M127" s="5">
        <f>L127+W127+Z127+AB127+AA127</f>
        <v>550</v>
      </c>
      <c r="N127" s="5">
        <v>77</v>
      </c>
      <c r="O127" s="5">
        <v>164</v>
      </c>
      <c r="P127" s="5">
        <v>106</v>
      </c>
      <c r="Q127" s="5">
        <v>38</v>
      </c>
      <c r="R127" s="5">
        <v>7</v>
      </c>
      <c r="S127" s="5">
        <v>13</v>
      </c>
      <c r="T127" s="5">
        <v>52</v>
      </c>
      <c r="U127" s="5">
        <v>18</v>
      </c>
      <c r="V127" s="5">
        <v>7</v>
      </c>
      <c r="W127" s="5">
        <v>22</v>
      </c>
      <c r="X127" s="5">
        <v>81</v>
      </c>
      <c r="Y127" s="5">
        <v>1</v>
      </c>
      <c r="Z127" s="5">
        <v>4</v>
      </c>
      <c r="AA127" s="5">
        <v>2</v>
      </c>
      <c r="AB127" s="5">
        <v>2</v>
      </c>
      <c r="AC127" s="4">
        <v>6</v>
      </c>
      <c r="AD127" s="6">
        <v>0.315</v>
      </c>
    </row>
    <row r="128" spans="1:30">
      <c r="A128" s="4" t="s">
        <v>351</v>
      </c>
      <c r="B128" s="7">
        <f>(M128*'H2H Points'!$B$16)+(N128*'H2H Points'!$B$2)+(O128*'H2H Points'!$B$17)+(P128*'H2H Points'!$B$4)+(Q128*'H2H Points'!$B$5)+(R128*'H2H Points'!$B$6)+(S128*'H2H Points'!$B$7)+(T128*'H2H Points'!$B$3)+(U128*'H2H Points'!$B$11)+(V128*'H2H Points'!$B$12)+(W128*'H2H Points'!$B$8)+(X128*'H2H Points'!$B$9)+(Y128*'H2H Points'!$B$18)+(Z128*'H2H Points'!$B$10)+(AB128*'H2H Points'!$B$13)</f>
        <v>293</v>
      </c>
      <c r="C128" s="7">
        <f>ROUND(B128/IF(ISNA(VLOOKUP(A128,'2014 ESPN Draft Results'!$A$2:$D$2000,4,FALSE)),1,IF(VLOOKUP(A128,'2014 ESPN Draft Results'!$A$2:$D$2000,4,FALSE)&lt;1,1,VLOOKUP(A128,'2014 ESPN Draft Results'!$A$2:$D$2000,4,FALSE))),2)</f>
        <v>293</v>
      </c>
      <c r="D128" s="7">
        <f>ROUND(B128/IF(ISNA(VLOOKUP(A128,'2014 ESPN Draft Results'!$A$2:$D$2000,4,FALSE)),B128,IF(VLOOKUP(A128,'2014 ESPN Draft Results'!$A$2:$D$2000,4,FALSE)&lt;5,B128,VLOOKUP(A128,'2014 ESPN Draft Results'!$A$2:$D$2000,4,FALSE))),2)</f>
        <v>1</v>
      </c>
      <c r="E128" s="7">
        <f>ROUND(B128/IF(ISNA(VLOOKUP(A128,'2014 ESPN Draft Results'!$A$2:$D$2000,4,FALSE)),B128,IF(VLOOKUP(A128,'2014 ESPN Draft Results'!$A$2:$D$2000,4,FALSE)&lt;5,B128,CEILING(VLOOKUP(A128,'2014 ESPN Draft Results'!$A$2:$D$2000,4,FALSE),1))),2)</f>
        <v>1</v>
      </c>
      <c r="F128" s="7">
        <f>IF(I128&lt;2,0,E128)</f>
        <v>1</v>
      </c>
      <c r="G128" s="7">
        <f>ROUND(B128/IF(ISNA(VLOOKUP(A128,'2014 ESPN Draft Results'!$A$2:$D$2000,4,FALSE)),B128,IF(VLOOKUP(A128,'2014 ESPN Draft Results'!$A$2:$D$2000,4,FALSE)&lt;1,B128,CEILING(VLOOKUP(A128,'2014 ESPN Draft Results'!$A$2:$D$2000,4,FALSE),1))),2)</f>
        <v>1</v>
      </c>
      <c r="H128" s="7">
        <f>IF(I128&lt;2,0,G128)</f>
        <v>1</v>
      </c>
      <c r="I128" s="7">
        <f>B128/K128</f>
        <v>2.3821138211382116</v>
      </c>
      <c r="J128" s="16">
        <v>0</v>
      </c>
      <c r="K128" s="5">
        <v>123</v>
      </c>
      <c r="L128" s="5">
        <v>441</v>
      </c>
      <c r="M128" s="5">
        <f>L128+W128+Z128+AB128+AA128</f>
        <v>480</v>
      </c>
      <c r="N128" s="5">
        <v>57</v>
      </c>
      <c r="O128" s="5">
        <v>139</v>
      </c>
      <c r="P128" s="5">
        <v>83</v>
      </c>
      <c r="Q128" s="5">
        <v>30</v>
      </c>
      <c r="R128" s="5">
        <v>3</v>
      </c>
      <c r="S128" s="5">
        <v>23</v>
      </c>
      <c r="T128" s="5">
        <v>76</v>
      </c>
      <c r="U128" s="5">
        <v>6</v>
      </c>
      <c r="V128" s="5">
        <v>3</v>
      </c>
      <c r="W128" s="5">
        <v>30</v>
      </c>
      <c r="X128" s="5">
        <v>126</v>
      </c>
      <c r="Y128" s="5">
        <v>5</v>
      </c>
      <c r="Z128" s="5">
        <v>3</v>
      </c>
      <c r="AA128" s="5">
        <v>0</v>
      </c>
      <c r="AB128" s="5">
        <v>6</v>
      </c>
      <c r="AC128" s="4">
        <v>8</v>
      </c>
      <c r="AD128" s="6">
        <v>0.315</v>
      </c>
    </row>
    <row r="129" spans="1:30">
      <c r="A129" s="4" t="s">
        <v>396</v>
      </c>
      <c r="B129" s="7">
        <f>(M129*'H2H Points'!$B$16)+(N129*'H2H Points'!$B$2)+(O129*'H2H Points'!$B$17)+(P129*'H2H Points'!$B$4)+(Q129*'H2H Points'!$B$5)+(R129*'H2H Points'!$B$6)+(S129*'H2H Points'!$B$7)+(T129*'H2H Points'!$B$3)+(U129*'H2H Points'!$B$11)+(V129*'H2H Points'!$B$12)+(W129*'H2H Points'!$B$8)+(X129*'H2H Points'!$B$9)+(Y129*'H2H Points'!$B$18)+(Z129*'H2H Points'!$B$10)+(AB129*'H2H Points'!$B$13)</f>
        <v>323</v>
      </c>
      <c r="C129" s="7">
        <f>ROUND(B129/IF(ISNA(VLOOKUP(A129,'2014 ESPN Draft Results'!$A$2:$D$2000,4,FALSE)),1,IF(VLOOKUP(A129,'2014 ESPN Draft Results'!$A$2:$D$2000,4,FALSE)&lt;1,1,VLOOKUP(A129,'2014 ESPN Draft Results'!$A$2:$D$2000,4,FALSE))),2)</f>
        <v>323</v>
      </c>
      <c r="D129" s="7">
        <f>ROUND(B129/IF(ISNA(VLOOKUP(A129,'2014 ESPN Draft Results'!$A$2:$D$2000,4,FALSE)),B129,IF(VLOOKUP(A129,'2014 ESPN Draft Results'!$A$2:$D$2000,4,FALSE)&lt;5,B129,VLOOKUP(A129,'2014 ESPN Draft Results'!$A$2:$D$2000,4,FALSE))),2)</f>
        <v>1</v>
      </c>
      <c r="E129" s="7">
        <f>ROUND(B129/IF(ISNA(VLOOKUP(A129,'2014 ESPN Draft Results'!$A$2:$D$2000,4,FALSE)),B129,IF(VLOOKUP(A129,'2014 ESPN Draft Results'!$A$2:$D$2000,4,FALSE)&lt;5,B129,CEILING(VLOOKUP(A129,'2014 ESPN Draft Results'!$A$2:$D$2000,4,FALSE),1))),2)</f>
        <v>1</v>
      </c>
      <c r="F129" s="7">
        <f>IF(I129&lt;2,0,E129)</f>
        <v>1</v>
      </c>
      <c r="G129" s="7">
        <f>ROUND(B129/IF(ISNA(VLOOKUP(A129,'2014 ESPN Draft Results'!$A$2:$D$2000,4,FALSE)),B129,IF(VLOOKUP(A129,'2014 ESPN Draft Results'!$A$2:$D$2000,4,FALSE)&lt;1,B129,CEILING(VLOOKUP(A129,'2014 ESPN Draft Results'!$A$2:$D$2000,4,FALSE),1))),2)</f>
        <v>1</v>
      </c>
      <c r="H129" s="7">
        <f>IF(I129&lt;2,0,G129)</f>
        <v>1</v>
      </c>
      <c r="I129" s="7">
        <f>B129/K129</f>
        <v>2.375</v>
      </c>
      <c r="J129" s="16">
        <v>0</v>
      </c>
      <c r="K129" s="5">
        <v>136</v>
      </c>
      <c r="L129" s="5">
        <v>520</v>
      </c>
      <c r="M129" s="5">
        <f>L129+W129+Z129+AB129+AA129</f>
        <v>582</v>
      </c>
      <c r="N129" s="5">
        <v>69</v>
      </c>
      <c r="O129" s="5">
        <v>134</v>
      </c>
      <c r="P129" s="5">
        <v>78</v>
      </c>
      <c r="Q129" s="5">
        <v>40</v>
      </c>
      <c r="R129" s="5">
        <v>2</v>
      </c>
      <c r="S129" s="5">
        <v>14</v>
      </c>
      <c r="T129" s="5">
        <v>80</v>
      </c>
      <c r="U129" s="5">
        <v>2</v>
      </c>
      <c r="V129" s="5">
        <v>1</v>
      </c>
      <c r="W129" s="5">
        <v>53</v>
      </c>
      <c r="X129" s="5">
        <v>109</v>
      </c>
      <c r="Y129" s="5">
        <v>2</v>
      </c>
      <c r="Z129" s="5">
        <v>4</v>
      </c>
      <c r="AA129" s="5">
        <v>0</v>
      </c>
      <c r="AB129" s="5">
        <v>5</v>
      </c>
      <c r="AC129" s="4">
        <v>12</v>
      </c>
      <c r="AD129" s="6">
        <v>0.25800000000000001</v>
      </c>
    </row>
    <row r="130" spans="1:30">
      <c r="A130" s="4" t="s">
        <v>357</v>
      </c>
      <c r="B130" s="7">
        <f>(M130*'H2H Points'!$B$16)+(N130*'H2H Points'!$B$2)+(O130*'H2H Points'!$B$17)+(P130*'H2H Points'!$B$4)+(Q130*'H2H Points'!$B$5)+(R130*'H2H Points'!$B$6)+(S130*'H2H Points'!$B$7)+(T130*'H2H Points'!$B$3)+(U130*'H2H Points'!$B$11)+(V130*'H2H Points'!$B$12)+(W130*'H2H Points'!$B$8)+(X130*'H2H Points'!$B$9)+(Y130*'H2H Points'!$B$18)+(Z130*'H2H Points'!$B$10)+(AB130*'H2H Points'!$B$13)</f>
        <v>361</v>
      </c>
      <c r="C130" s="7">
        <f>ROUND(B130/IF(ISNA(VLOOKUP(A130,'2014 ESPN Draft Results'!$A$2:$D$2000,4,FALSE)),1,IF(VLOOKUP(A130,'2014 ESPN Draft Results'!$A$2:$D$2000,4,FALSE)&lt;1,1,VLOOKUP(A130,'2014 ESPN Draft Results'!$A$2:$D$2000,4,FALSE))),2)</f>
        <v>361</v>
      </c>
      <c r="D130" s="7">
        <f>ROUND(B130/IF(ISNA(VLOOKUP(A130,'2014 ESPN Draft Results'!$A$2:$D$2000,4,FALSE)),B130,IF(VLOOKUP(A130,'2014 ESPN Draft Results'!$A$2:$D$2000,4,FALSE)&lt;5,B130,VLOOKUP(A130,'2014 ESPN Draft Results'!$A$2:$D$2000,4,FALSE))),2)</f>
        <v>1</v>
      </c>
      <c r="E130" s="7">
        <f>ROUND(B130/IF(ISNA(VLOOKUP(A130,'2014 ESPN Draft Results'!$A$2:$D$2000,4,FALSE)),B130,IF(VLOOKUP(A130,'2014 ESPN Draft Results'!$A$2:$D$2000,4,FALSE)&lt;5,B130,CEILING(VLOOKUP(A130,'2014 ESPN Draft Results'!$A$2:$D$2000,4,FALSE),1))),2)</f>
        <v>1</v>
      </c>
      <c r="F130" s="7">
        <f>IF(I130&lt;2,0,E130)</f>
        <v>1</v>
      </c>
      <c r="G130" s="7">
        <f>ROUND(B130/IF(ISNA(VLOOKUP(A130,'2014 ESPN Draft Results'!$A$2:$D$2000,4,FALSE)),B130,IF(VLOOKUP(A130,'2014 ESPN Draft Results'!$A$2:$D$2000,4,FALSE)&lt;1,B130,CEILING(VLOOKUP(A130,'2014 ESPN Draft Results'!$A$2:$D$2000,4,FALSE),1))),2)</f>
        <v>1</v>
      </c>
      <c r="H130" s="7">
        <f>IF(I130&lt;2,0,G130)</f>
        <v>1</v>
      </c>
      <c r="I130" s="7">
        <f>B130/K130</f>
        <v>2.3594771241830066</v>
      </c>
      <c r="J130" s="16">
        <v>0</v>
      </c>
      <c r="K130" s="5">
        <v>153</v>
      </c>
      <c r="L130" s="5">
        <v>514</v>
      </c>
      <c r="M130" s="5">
        <f>L130+W130+Z130+AB130+AA130</f>
        <v>596</v>
      </c>
      <c r="N130" s="5">
        <v>74</v>
      </c>
      <c r="O130" s="5">
        <v>130</v>
      </c>
      <c r="P130" s="5">
        <v>73</v>
      </c>
      <c r="Q130" s="5">
        <v>27</v>
      </c>
      <c r="R130" s="5">
        <v>0</v>
      </c>
      <c r="S130" s="5">
        <v>30</v>
      </c>
      <c r="T130" s="5">
        <v>92</v>
      </c>
      <c r="U130" s="5">
        <v>3</v>
      </c>
      <c r="V130" s="5">
        <v>2</v>
      </c>
      <c r="W130" s="5">
        <v>69</v>
      </c>
      <c r="X130" s="5">
        <v>135</v>
      </c>
      <c r="Y130" s="5">
        <v>8</v>
      </c>
      <c r="Z130" s="5">
        <v>9</v>
      </c>
      <c r="AA130" s="5">
        <v>0</v>
      </c>
      <c r="AB130" s="5">
        <v>4</v>
      </c>
      <c r="AC130" s="4">
        <v>9</v>
      </c>
      <c r="AD130" s="6">
        <v>0.253</v>
      </c>
    </row>
    <row r="131" spans="1:30">
      <c r="A131" s="4" t="s">
        <v>261</v>
      </c>
      <c r="B131" s="7">
        <f>(M131*'H2H Points'!$B$16)+(N131*'H2H Points'!$B$2)+(O131*'H2H Points'!$B$17)+(P131*'H2H Points'!$B$4)+(Q131*'H2H Points'!$B$5)+(R131*'H2H Points'!$B$6)+(S131*'H2H Points'!$B$7)+(T131*'H2H Points'!$B$3)+(U131*'H2H Points'!$B$11)+(V131*'H2H Points'!$B$12)+(W131*'H2H Points'!$B$8)+(X131*'H2H Points'!$B$9)+(Y131*'H2H Points'!$B$18)+(Z131*'H2H Points'!$B$10)+(AB131*'H2H Points'!$B$13)</f>
        <v>365</v>
      </c>
      <c r="C131" s="7">
        <f>ROUND(B131/IF(ISNA(VLOOKUP(A131,'2014 ESPN Draft Results'!$A$2:$D$2000,4,FALSE)),1,IF(VLOOKUP(A131,'2014 ESPN Draft Results'!$A$2:$D$2000,4,FALSE)&lt;1,1,VLOOKUP(A131,'2014 ESPN Draft Results'!$A$2:$D$2000,4,FALSE))),2)</f>
        <v>365</v>
      </c>
      <c r="D131" s="7">
        <f>ROUND(B131/IF(ISNA(VLOOKUP(A131,'2014 ESPN Draft Results'!$A$2:$D$2000,4,FALSE)),B131,IF(VLOOKUP(A131,'2014 ESPN Draft Results'!$A$2:$D$2000,4,FALSE)&lt;5,B131,VLOOKUP(A131,'2014 ESPN Draft Results'!$A$2:$D$2000,4,FALSE))),2)</f>
        <v>1</v>
      </c>
      <c r="E131" s="7">
        <f>ROUND(B131/IF(ISNA(VLOOKUP(A131,'2014 ESPN Draft Results'!$A$2:$D$2000,4,FALSE)),B131,IF(VLOOKUP(A131,'2014 ESPN Draft Results'!$A$2:$D$2000,4,FALSE)&lt;5,B131,CEILING(VLOOKUP(A131,'2014 ESPN Draft Results'!$A$2:$D$2000,4,FALSE),1))),2)</f>
        <v>1</v>
      </c>
      <c r="F131" s="7">
        <f>IF(I131&lt;2,0,E131)</f>
        <v>1</v>
      </c>
      <c r="G131" s="7">
        <f>ROUND(B131/IF(ISNA(VLOOKUP(A131,'2014 ESPN Draft Results'!$A$2:$D$2000,4,FALSE)),B131,IF(VLOOKUP(A131,'2014 ESPN Draft Results'!$A$2:$D$2000,4,FALSE)&lt;1,B131,CEILING(VLOOKUP(A131,'2014 ESPN Draft Results'!$A$2:$D$2000,4,FALSE),1))),2)</f>
        <v>1</v>
      </c>
      <c r="H131" s="7">
        <f>IF(I131&lt;2,0,G131)</f>
        <v>1</v>
      </c>
      <c r="I131" s="7">
        <f>B131/K131</f>
        <v>2.3548387096774195</v>
      </c>
      <c r="J131" s="16">
        <v>0</v>
      </c>
      <c r="K131" s="5">
        <v>155</v>
      </c>
      <c r="L131" s="5">
        <v>642</v>
      </c>
      <c r="M131" s="5">
        <f>L131+W131+Z131+AB131+AA131</f>
        <v>710</v>
      </c>
      <c r="N131" s="5">
        <v>81</v>
      </c>
      <c r="O131" s="5">
        <v>177</v>
      </c>
      <c r="P131" s="5">
        <v>135</v>
      </c>
      <c r="Q131" s="5">
        <v>27</v>
      </c>
      <c r="R131" s="5">
        <v>1</v>
      </c>
      <c r="S131" s="5">
        <v>14</v>
      </c>
      <c r="T131" s="5">
        <v>50</v>
      </c>
      <c r="U131" s="5">
        <v>4</v>
      </c>
      <c r="V131" s="5">
        <v>2</v>
      </c>
      <c r="W131" s="5">
        <v>62</v>
      </c>
      <c r="X131" s="5">
        <v>84</v>
      </c>
      <c r="Y131" s="5">
        <v>4</v>
      </c>
      <c r="Z131" s="5">
        <v>4</v>
      </c>
      <c r="AA131" s="5">
        <v>0</v>
      </c>
      <c r="AB131" s="5">
        <v>2</v>
      </c>
      <c r="AC131" s="4">
        <v>10</v>
      </c>
      <c r="AD131" s="6">
        <v>0.27600000000000002</v>
      </c>
    </row>
    <row r="132" spans="1:30">
      <c r="A132" s="4" t="s">
        <v>294</v>
      </c>
      <c r="B132" s="7">
        <f>(M132*'H2H Points'!$B$16)+(N132*'H2H Points'!$B$2)+(O132*'H2H Points'!$B$17)+(P132*'H2H Points'!$B$4)+(Q132*'H2H Points'!$B$5)+(R132*'H2H Points'!$B$6)+(S132*'H2H Points'!$B$7)+(T132*'H2H Points'!$B$3)+(U132*'H2H Points'!$B$11)+(V132*'H2H Points'!$B$12)+(W132*'H2H Points'!$B$8)+(X132*'H2H Points'!$B$9)+(Y132*'H2H Points'!$B$18)+(Z132*'H2H Points'!$B$10)+(AB132*'H2H Points'!$B$13)</f>
        <v>362</v>
      </c>
      <c r="C132" s="7">
        <f>ROUND(B132/IF(ISNA(VLOOKUP(A132,'2014 ESPN Draft Results'!$A$2:$D$2000,4,FALSE)),1,IF(VLOOKUP(A132,'2014 ESPN Draft Results'!$A$2:$D$2000,4,FALSE)&lt;1,1,VLOOKUP(A132,'2014 ESPN Draft Results'!$A$2:$D$2000,4,FALSE))),2)</f>
        <v>258.57</v>
      </c>
      <c r="D132" s="7">
        <f>ROUND(B132/IF(ISNA(VLOOKUP(A132,'2014 ESPN Draft Results'!$A$2:$D$2000,4,FALSE)),B132,IF(VLOOKUP(A132,'2014 ESPN Draft Results'!$A$2:$D$2000,4,FALSE)&lt;5,B132,VLOOKUP(A132,'2014 ESPN Draft Results'!$A$2:$D$2000,4,FALSE))),2)</f>
        <v>1</v>
      </c>
      <c r="E132" s="7">
        <f>ROUND(B132/IF(ISNA(VLOOKUP(A132,'2014 ESPN Draft Results'!$A$2:$D$2000,4,FALSE)),B132,IF(VLOOKUP(A132,'2014 ESPN Draft Results'!$A$2:$D$2000,4,FALSE)&lt;5,B132,CEILING(VLOOKUP(A132,'2014 ESPN Draft Results'!$A$2:$D$2000,4,FALSE),1))),2)</f>
        <v>1</v>
      </c>
      <c r="F132" s="7">
        <f>IF(I132&lt;2,0,E132)</f>
        <v>1</v>
      </c>
      <c r="G132" s="7">
        <f>ROUND(B132/IF(ISNA(VLOOKUP(A132,'2014 ESPN Draft Results'!$A$2:$D$2000,4,FALSE)),B132,IF(VLOOKUP(A132,'2014 ESPN Draft Results'!$A$2:$D$2000,4,FALSE)&lt;1,B132,CEILING(VLOOKUP(A132,'2014 ESPN Draft Results'!$A$2:$D$2000,4,FALSE),1))),2)</f>
        <v>181</v>
      </c>
      <c r="H132" s="7">
        <f>IF(I132&lt;2,0,G132)</f>
        <v>181</v>
      </c>
      <c r="I132" s="7">
        <f>B132/K132</f>
        <v>2.3205128205128207</v>
      </c>
      <c r="J132" s="16">
        <v>1.4</v>
      </c>
      <c r="K132" s="5">
        <v>156</v>
      </c>
      <c r="L132" s="5">
        <v>589</v>
      </c>
      <c r="M132" s="5">
        <f>L132+W132+Z132+AB132+AA132</f>
        <v>641</v>
      </c>
      <c r="N132" s="5">
        <v>77</v>
      </c>
      <c r="O132" s="5">
        <v>164</v>
      </c>
      <c r="P132" s="5">
        <v>123</v>
      </c>
      <c r="Q132" s="5">
        <v>30</v>
      </c>
      <c r="R132" s="5">
        <v>4</v>
      </c>
      <c r="S132" s="5">
        <v>7</v>
      </c>
      <c r="T132" s="5">
        <v>68</v>
      </c>
      <c r="U132" s="5">
        <v>16</v>
      </c>
      <c r="V132" s="5">
        <v>9</v>
      </c>
      <c r="W132" s="5">
        <v>36</v>
      </c>
      <c r="X132" s="5">
        <v>62</v>
      </c>
      <c r="Y132" s="5">
        <v>4</v>
      </c>
      <c r="Z132" s="5">
        <v>5</v>
      </c>
      <c r="AA132" s="5">
        <v>3</v>
      </c>
      <c r="AB132" s="5">
        <v>8</v>
      </c>
      <c r="AC132" s="4">
        <v>10</v>
      </c>
      <c r="AD132" s="6">
        <v>0.27800000000000002</v>
      </c>
    </row>
    <row r="133" spans="1:30">
      <c r="A133" s="4" t="s">
        <v>228</v>
      </c>
      <c r="B133" s="7">
        <f>(M133*'H2H Points'!$B$16)+(N133*'H2H Points'!$B$2)+(O133*'H2H Points'!$B$17)+(P133*'H2H Points'!$B$4)+(Q133*'H2H Points'!$B$5)+(R133*'H2H Points'!$B$6)+(S133*'H2H Points'!$B$7)+(T133*'H2H Points'!$B$3)+(U133*'H2H Points'!$B$11)+(V133*'H2H Points'!$B$12)+(W133*'H2H Points'!$B$8)+(X133*'H2H Points'!$B$9)+(Y133*'H2H Points'!$B$18)+(Z133*'H2H Points'!$B$10)+(AB133*'H2H Points'!$B$13)</f>
        <v>334</v>
      </c>
      <c r="C133" s="7">
        <f>ROUND(B133/IF(ISNA(VLOOKUP(A133,'2014 ESPN Draft Results'!$A$2:$D$2000,4,FALSE)),1,IF(VLOOKUP(A133,'2014 ESPN Draft Results'!$A$2:$D$2000,4,FALSE)&lt;1,1,VLOOKUP(A133,'2014 ESPN Draft Results'!$A$2:$D$2000,4,FALSE))),2)</f>
        <v>107.74</v>
      </c>
      <c r="D133" s="7">
        <f>ROUND(B133/IF(ISNA(VLOOKUP(A133,'2014 ESPN Draft Results'!$A$2:$D$2000,4,FALSE)),B133,IF(VLOOKUP(A133,'2014 ESPN Draft Results'!$A$2:$D$2000,4,FALSE)&lt;5,B133,VLOOKUP(A133,'2014 ESPN Draft Results'!$A$2:$D$2000,4,FALSE))),2)</f>
        <v>1</v>
      </c>
      <c r="E133" s="7">
        <f>ROUND(B133/IF(ISNA(VLOOKUP(A133,'2014 ESPN Draft Results'!$A$2:$D$2000,4,FALSE)),B133,IF(VLOOKUP(A133,'2014 ESPN Draft Results'!$A$2:$D$2000,4,FALSE)&lt;5,B133,CEILING(VLOOKUP(A133,'2014 ESPN Draft Results'!$A$2:$D$2000,4,FALSE),1))),2)</f>
        <v>1</v>
      </c>
      <c r="F133" s="7">
        <f>IF(I133&lt;2,0,E133)</f>
        <v>1</v>
      </c>
      <c r="G133" s="7">
        <f>ROUND(B133/IF(ISNA(VLOOKUP(A133,'2014 ESPN Draft Results'!$A$2:$D$2000,4,FALSE)),B133,IF(VLOOKUP(A133,'2014 ESPN Draft Results'!$A$2:$D$2000,4,FALSE)&lt;1,B133,CEILING(VLOOKUP(A133,'2014 ESPN Draft Results'!$A$2:$D$2000,4,FALSE),1))),2)</f>
        <v>83.5</v>
      </c>
      <c r="H133" s="7">
        <f>IF(I133&lt;2,0,G133)</f>
        <v>83.5</v>
      </c>
      <c r="I133" s="7">
        <f>B133/K133</f>
        <v>2.3194444444444446</v>
      </c>
      <c r="J133" s="16">
        <v>3.1</v>
      </c>
      <c r="K133" s="5">
        <v>144</v>
      </c>
      <c r="L133" s="5">
        <v>582</v>
      </c>
      <c r="M133" s="5">
        <f>L133+W133+Z133+AB133+AA133</f>
        <v>660</v>
      </c>
      <c r="N133" s="5">
        <v>94</v>
      </c>
      <c r="O133" s="5">
        <v>165</v>
      </c>
      <c r="P133" s="5">
        <v>120</v>
      </c>
      <c r="Q133" s="5">
        <v>30</v>
      </c>
      <c r="R133" s="5">
        <v>6</v>
      </c>
      <c r="S133" s="5">
        <v>9</v>
      </c>
      <c r="T133" s="5">
        <v>54</v>
      </c>
      <c r="U133" s="5">
        <v>21</v>
      </c>
      <c r="V133" s="5">
        <v>7</v>
      </c>
      <c r="W133" s="5">
        <v>70</v>
      </c>
      <c r="X133" s="5">
        <v>137</v>
      </c>
      <c r="Y133" s="5">
        <v>3</v>
      </c>
      <c r="Z133" s="5">
        <v>3</v>
      </c>
      <c r="AA133" s="5">
        <v>3</v>
      </c>
      <c r="AB133" s="5">
        <v>2</v>
      </c>
      <c r="AC133" s="4">
        <v>9</v>
      </c>
      <c r="AD133" s="6">
        <v>0.28399999999999997</v>
      </c>
    </row>
    <row r="134" spans="1:30">
      <c r="A134" s="4" t="s">
        <v>594</v>
      </c>
      <c r="B134" s="7">
        <f>(M134*'H2H Points'!$B$16)+(N134*'H2H Points'!$B$2)+(O134*'H2H Points'!$B$17)+(P134*'H2H Points'!$B$4)+(Q134*'H2H Points'!$B$5)+(R134*'H2H Points'!$B$6)+(S134*'H2H Points'!$B$7)+(T134*'H2H Points'!$B$3)+(U134*'H2H Points'!$B$11)+(V134*'H2H Points'!$B$12)+(W134*'H2H Points'!$B$8)+(X134*'H2H Points'!$B$9)+(Y134*'H2H Points'!$B$18)+(Z134*'H2H Points'!$B$10)+(AB134*'H2H Points'!$B$13)</f>
        <v>44</v>
      </c>
      <c r="C134" s="7">
        <f>ROUND(B134/IF(ISNA(VLOOKUP(A134,'2014 ESPN Draft Results'!$A$2:$D$2000,4,FALSE)),1,IF(VLOOKUP(A134,'2014 ESPN Draft Results'!$A$2:$D$2000,4,FALSE)&lt;1,1,VLOOKUP(A134,'2014 ESPN Draft Results'!$A$2:$D$2000,4,FALSE))),2)</f>
        <v>44</v>
      </c>
      <c r="D134" s="7">
        <f>ROUND(B134/IF(ISNA(VLOOKUP(A134,'2014 ESPN Draft Results'!$A$2:$D$2000,4,FALSE)),B134,IF(VLOOKUP(A134,'2014 ESPN Draft Results'!$A$2:$D$2000,4,FALSE)&lt;5,B134,VLOOKUP(A134,'2014 ESPN Draft Results'!$A$2:$D$2000,4,FALSE))),2)</f>
        <v>1</v>
      </c>
      <c r="E134" s="7">
        <f>ROUND(B134/IF(ISNA(VLOOKUP(A134,'2014 ESPN Draft Results'!$A$2:$D$2000,4,FALSE)),B134,IF(VLOOKUP(A134,'2014 ESPN Draft Results'!$A$2:$D$2000,4,FALSE)&lt;5,B134,CEILING(VLOOKUP(A134,'2014 ESPN Draft Results'!$A$2:$D$2000,4,FALSE),1))),2)</f>
        <v>1</v>
      </c>
      <c r="F134" s="7">
        <f>IF(I134&lt;2,0,E134)</f>
        <v>1</v>
      </c>
      <c r="G134" s="7">
        <f>ROUND(B134/IF(ISNA(VLOOKUP(A134,'2014 ESPN Draft Results'!$A$2:$D$2000,4,FALSE)),B134,IF(VLOOKUP(A134,'2014 ESPN Draft Results'!$A$2:$D$2000,4,FALSE)&lt;1,B134,CEILING(VLOOKUP(A134,'2014 ESPN Draft Results'!$A$2:$D$2000,4,FALSE),1))),2)</f>
        <v>1</v>
      </c>
      <c r="H134" s="7">
        <f>IF(I134&lt;2,0,G134)</f>
        <v>1</v>
      </c>
      <c r="I134" s="7">
        <f>B134/K134</f>
        <v>2.3157894736842106</v>
      </c>
      <c r="J134" s="16">
        <v>0</v>
      </c>
      <c r="K134" s="5">
        <v>19</v>
      </c>
      <c r="L134" s="5">
        <v>67</v>
      </c>
      <c r="M134" s="5">
        <f>L134+W134+Z134+AB134+AA134</f>
        <v>71</v>
      </c>
      <c r="N134" s="5">
        <v>5</v>
      </c>
      <c r="O134" s="5">
        <v>23</v>
      </c>
      <c r="P134" s="5">
        <v>16</v>
      </c>
      <c r="Q134" s="5">
        <v>6</v>
      </c>
      <c r="R134" s="5">
        <v>1</v>
      </c>
      <c r="S134" s="5">
        <v>0</v>
      </c>
      <c r="T134" s="5">
        <v>13</v>
      </c>
      <c r="U134" s="5">
        <v>0</v>
      </c>
      <c r="V134" s="5">
        <v>0</v>
      </c>
      <c r="W134" s="5">
        <v>4</v>
      </c>
      <c r="X134" s="5">
        <v>9</v>
      </c>
      <c r="Y134" s="5">
        <v>0</v>
      </c>
      <c r="Z134" s="5">
        <v>0</v>
      </c>
      <c r="AA134" s="5">
        <v>0</v>
      </c>
      <c r="AB134" s="5">
        <v>0</v>
      </c>
      <c r="AC134" s="4">
        <v>1</v>
      </c>
      <c r="AD134" s="6">
        <v>0.34300000000000003</v>
      </c>
    </row>
    <row r="135" spans="1:30">
      <c r="A135" s="4" t="s">
        <v>243</v>
      </c>
      <c r="B135" s="7">
        <f>(M135*'H2H Points'!$B$16)+(N135*'H2H Points'!$B$2)+(O135*'H2H Points'!$B$17)+(P135*'H2H Points'!$B$4)+(Q135*'H2H Points'!$B$5)+(R135*'H2H Points'!$B$6)+(S135*'H2H Points'!$B$7)+(T135*'H2H Points'!$B$3)+(U135*'H2H Points'!$B$11)+(V135*'H2H Points'!$B$12)+(W135*'H2H Points'!$B$8)+(X135*'H2H Points'!$B$9)+(Y135*'H2H Points'!$B$18)+(Z135*'H2H Points'!$B$10)+(AB135*'H2H Points'!$B$13)</f>
        <v>358</v>
      </c>
      <c r="C135" s="7">
        <f>ROUND(B135/IF(ISNA(VLOOKUP(A135,'2014 ESPN Draft Results'!$A$2:$D$2000,4,FALSE)),1,IF(VLOOKUP(A135,'2014 ESPN Draft Results'!$A$2:$D$2000,4,FALSE)&lt;1,1,VLOOKUP(A135,'2014 ESPN Draft Results'!$A$2:$D$2000,4,FALSE))),2)</f>
        <v>179</v>
      </c>
      <c r="D135" s="7">
        <f>ROUND(B135/IF(ISNA(VLOOKUP(A135,'2014 ESPN Draft Results'!$A$2:$D$2000,4,FALSE)),B135,IF(VLOOKUP(A135,'2014 ESPN Draft Results'!$A$2:$D$2000,4,FALSE)&lt;5,B135,VLOOKUP(A135,'2014 ESPN Draft Results'!$A$2:$D$2000,4,FALSE))),2)</f>
        <v>1</v>
      </c>
      <c r="E135" s="7">
        <f>ROUND(B135/IF(ISNA(VLOOKUP(A135,'2014 ESPN Draft Results'!$A$2:$D$2000,4,FALSE)),B135,IF(VLOOKUP(A135,'2014 ESPN Draft Results'!$A$2:$D$2000,4,FALSE)&lt;5,B135,CEILING(VLOOKUP(A135,'2014 ESPN Draft Results'!$A$2:$D$2000,4,FALSE),1))),2)</f>
        <v>1</v>
      </c>
      <c r="F135" s="7">
        <f>IF(I135&lt;2,0,E135)</f>
        <v>1</v>
      </c>
      <c r="G135" s="7">
        <f>ROUND(B135/IF(ISNA(VLOOKUP(A135,'2014 ESPN Draft Results'!$A$2:$D$2000,4,FALSE)),B135,IF(VLOOKUP(A135,'2014 ESPN Draft Results'!$A$2:$D$2000,4,FALSE)&lt;1,B135,CEILING(VLOOKUP(A135,'2014 ESPN Draft Results'!$A$2:$D$2000,4,FALSE),1))),2)</f>
        <v>179</v>
      </c>
      <c r="H135" s="7">
        <f>IF(I135&lt;2,0,G135)</f>
        <v>179</v>
      </c>
      <c r="I135" s="7">
        <f>B135/K135</f>
        <v>2.2802547770700636</v>
      </c>
      <c r="J135" s="16">
        <v>2</v>
      </c>
      <c r="K135" s="5">
        <v>157</v>
      </c>
      <c r="L135" s="5">
        <v>617</v>
      </c>
      <c r="M135" s="5">
        <f>L135+W135+Z135+AB135+AA135</f>
        <v>674</v>
      </c>
      <c r="N135" s="5">
        <v>85</v>
      </c>
      <c r="O135" s="5">
        <v>181</v>
      </c>
      <c r="P135" s="5">
        <v>136</v>
      </c>
      <c r="Q135" s="5">
        <v>33</v>
      </c>
      <c r="R135" s="5">
        <v>5</v>
      </c>
      <c r="S135" s="5">
        <v>7</v>
      </c>
      <c r="T135" s="5">
        <v>75</v>
      </c>
      <c r="U135" s="5">
        <v>14</v>
      </c>
      <c r="V135" s="5">
        <v>5</v>
      </c>
      <c r="W135" s="5">
        <v>48</v>
      </c>
      <c r="X135" s="5">
        <v>110</v>
      </c>
      <c r="Y135" s="5">
        <v>8</v>
      </c>
      <c r="Z135" s="5">
        <v>4</v>
      </c>
      <c r="AA135" s="5">
        <v>3</v>
      </c>
      <c r="AB135" s="5">
        <v>2</v>
      </c>
      <c r="AC135" s="4">
        <v>15</v>
      </c>
      <c r="AD135" s="6">
        <v>0.29299999999999998</v>
      </c>
    </row>
    <row r="136" spans="1:30">
      <c r="A136" s="4" t="s">
        <v>325</v>
      </c>
      <c r="B136" s="7">
        <f>(M136*'H2H Points'!$B$16)+(N136*'H2H Points'!$B$2)+(O136*'H2H Points'!$B$17)+(P136*'H2H Points'!$B$4)+(Q136*'H2H Points'!$B$5)+(R136*'H2H Points'!$B$6)+(S136*'H2H Points'!$B$7)+(T136*'H2H Points'!$B$3)+(U136*'H2H Points'!$B$11)+(V136*'H2H Points'!$B$12)+(W136*'H2H Points'!$B$8)+(X136*'H2H Points'!$B$9)+(Y136*'H2H Points'!$B$18)+(Z136*'H2H Points'!$B$10)+(AB136*'H2H Points'!$B$13)</f>
        <v>218</v>
      </c>
      <c r="C136" s="7">
        <f>ROUND(B136/IF(ISNA(VLOOKUP(A136,'2014 ESPN Draft Results'!$A$2:$D$2000,4,FALSE)),1,IF(VLOOKUP(A136,'2014 ESPN Draft Results'!$A$2:$D$2000,4,FALSE)&lt;1,1,VLOOKUP(A136,'2014 ESPN Draft Results'!$A$2:$D$2000,4,FALSE))),2)</f>
        <v>218</v>
      </c>
      <c r="D136" s="7">
        <f>ROUND(B136/IF(ISNA(VLOOKUP(A136,'2014 ESPN Draft Results'!$A$2:$D$2000,4,FALSE)),B136,IF(VLOOKUP(A136,'2014 ESPN Draft Results'!$A$2:$D$2000,4,FALSE)&lt;5,B136,VLOOKUP(A136,'2014 ESPN Draft Results'!$A$2:$D$2000,4,FALSE))),2)</f>
        <v>1</v>
      </c>
      <c r="E136" s="7">
        <f>ROUND(B136/IF(ISNA(VLOOKUP(A136,'2014 ESPN Draft Results'!$A$2:$D$2000,4,FALSE)),B136,IF(VLOOKUP(A136,'2014 ESPN Draft Results'!$A$2:$D$2000,4,FALSE)&lt;5,B136,CEILING(VLOOKUP(A136,'2014 ESPN Draft Results'!$A$2:$D$2000,4,FALSE),1))),2)</f>
        <v>1</v>
      </c>
      <c r="F136" s="7">
        <f>IF(I136&lt;2,0,E136)</f>
        <v>1</v>
      </c>
      <c r="G136" s="7">
        <f>ROUND(B136/IF(ISNA(VLOOKUP(A136,'2014 ESPN Draft Results'!$A$2:$D$2000,4,FALSE)),B136,IF(VLOOKUP(A136,'2014 ESPN Draft Results'!$A$2:$D$2000,4,FALSE)&lt;1,B136,CEILING(VLOOKUP(A136,'2014 ESPN Draft Results'!$A$2:$D$2000,4,FALSE),1))),2)</f>
        <v>1</v>
      </c>
      <c r="H136" s="7">
        <f>IF(I136&lt;2,0,G136)</f>
        <v>1</v>
      </c>
      <c r="I136" s="7">
        <f>B136/K136</f>
        <v>2.2708333333333335</v>
      </c>
      <c r="J136" s="16">
        <v>0</v>
      </c>
      <c r="K136" s="5">
        <v>96</v>
      </c>
      <c r="L136" s="5">
        <v>383</v>
      </c>
      <c r="M136" s="5">
        <f>L136+W136+Z136+AB136+AA136</f>
        <v>413</v>
      </c>
      <c r="N136" s="5">
        <v>56</v>
      </c>
      <c r="O136" s="5">
        <v>115</v>
      </c>
      <c r="P136" s="5">
        <v>89</v>
      </c>
      <c r="Q136" s="5">
        <v>21</v>
      </c>
      <c r="R136" s="5">
        <v>2</v>
      </c>
      <c r="S136" s="5">
        <v>3</v>
      </c>
      <c r="T136" s="5">
        <v>27</v>
      </c>
      <c r="U136" s="5">
        <v>16</v>
      </c>
      <c r="V136" s="5">
        <v>6</v>
      </c>
      <c r="W136" s="5">
        <v>25</v>
      </c>
      <c r="X136" s="5">
        <v>53</v>
      </c>
      <c r="Y136" s="5">
        <v>1</v>
      </c>
      <c r="Z136" s="5">
        <v>1</v>
      </c>
      <c r="AA136" s="5">
        <v>1</v>
      </c>
      <c r="AB136" s="5">
        <v>3</v>
      </c>
      <c r="AC136" s="4">
        <v>5</v>
      </c>
      <c r="AD136" s="6">
        <v>0.3</v>
      </c>
    </row>
    <row r="137" spans="1:30">
      <c r="A137" s="4" t="s">
        <v>250</v>
      </c>
      <c r="B137" s="7">
        <f>(M137*'H2H Points'!$B$16)+(N137*'H2H Points'!$B$2)+(O137*'H2H Points'!$B$17)+(P137*'H2H Points'!$B$4)+(Q137*'H2H Points'!$B$5)+(R137*'H2H Points'!$B$6)+(S137*'H2H Points'!$B$7)+(T137*'H2H Points'!$B$3)+(U137*'H2H Points'!$B$11)+(V137*'H2H Points'!$B$12)+(W137*'H2H Points'!$B$8)+(X137*'H2H Points'!$B$9)+(Y137*'H2H Points'!$B$18)+(Z137*'H2H Points'!$B$10)+(AB137*'H2H Points'!$B$13)</f>
        <v>279</v>
      </c>
      <c r="C137" s="7">
        <f>ROUND(B137/IF(ISNA(VLOOKUP(A137,'2014 ESPN Draft Results'!$A$2:$D$2000,4,FALSE)),1,IF(VLOOKUP(A137,'2014 ESPN Draft Results'!$A$2:$D$2000,4,FALSE)&lt;1,1,VLOOKUP(A137,'2014 ESPN Draft Results'!$A$2:$D$2000,4,FALSE))),2)</f>
        <v>121.3</v>
      </c>
      <c r="D137" s="7">
        <f>ROUND(B137/IF(ISNA(VLOOKUP(A137,'2014 ESPN Draft Results'!$A$2:$D$2000,4,FALSE)),B137,IF(VLOOKUP(A137,'2014 ESPN Draft Results'!$A$2:$D$2000,4,FALSE)&lt;5,B137,VLOOKUP(A137,'2014 ESPN Draft Results'!$A$2:$D$2000,4,FALSE))),2)</f>
        <v>1</v>
      </c>
      <c r="E137" s="7">
        <f>ROUND(B137/IF(ISNA(VLOOKUP(A137,'2014 ESPN Draft Results'!$A$2:$D$2000,4,FALSE)),B137,IF(VLOOKUP(A137,'2014 ESPN Draft Results'!$A$2:$D$2000,4,FALSE)&lt;5,B137,CEILING(VLOOKUP(A137,'2014 ESPN Draft Results'!$A$2:$D$2000,4,FALSE),1))),2)</f>
        <v>1</v>
      </c>
      <c r="F137" s="7">
        <f>IF(I137&lt;2,0,E137)</f>
        <v>1</v>
      </c>
      <c r="G137" s="7">
        <f>ROUND(B137/IF(ISNA(VLOOKUP(A137,'2014 ESPN Draft Results'!$A$2:$D$2000,4,FALSE)),B137,IF(VLOOKUP(A137,'2014 ESPN Draft Results'!$A$2:$D$2000,4,FALSE)&lt;1,B137,CEILING(VLOOKUP(A137,'2014 ESPN Draft Results'!$A$2:$D$2000,4,FALSE),1))),2)</f>
        <v>93</v>
      </c>
      <c r="H137" s="7">
        <f>IF(I137&lt;2,0,G137)</f>
        <v>93</v>
      </c>
      <c r="I137" s="7">
        <f>B137/K137</f>
        <v>2.2682926829268291</v>
      </c>
      <c r="J137" s="16">
        <v>2.2999999999999998</v>
      </c>
      <c r="K137" s="5">
        <v>123</v>
      </c>
      <c r="L137" s="5">
        <v>486</v>
      </c>
      <c r="M137" s="5">
        <f>L137+W137+Z137+AB137+AA137</f>
        <v>538</v>
      </c>
      <c r="N137" s="5">
        <v>76</v>
      </c>
      <c r="O137" s="5">
        <v>146</v>
      </c>
      <c r="P137" s="5">
        <v>109</v>
      </c>
      <c r="Q137" s="5">
        <v>26</v>
      </c>
      <c r="R137" s="5">
        <v>10</v>
      </c>
      <c r="S137" s="5">
        <v>1</v>
      </c>
      <c r="T137" s="5">
        <v>35</v>
      </c>
      <c r="U137" s="5">
        <v>15</v>
      </c>
      <c r="V137" s="5">
        <v>9</v>
      </c>
      <c r="W137" s="5">
        <v>43</v>
      </c>
      <c r="X137" s="5">
        <v>83</v>
      </c>
      <c r="Y137" s="5">
        <v>0</v>
      </c>
      <c r="Z137" s="5">
        <v>5</v>
      </c>
      <c r="AA137" s="5">
        <v>2</v>
      </c>
      <c r="AB137" s="5">
        <v>2</v>
      </c>
      <c r="AC137" s="4">
        <v>4</v>
      </c>
      <c r="AD137" s="6">
        <v>0.3</v>
      </c>
    </row>
    <row r="138" spans="1:30">
      <c r="A138" s="4" t="s">
        <v>206</v>
      </c>
      <c r="B138" s="7">
        <f>(M138*'H2H Points'!$B$16)+(N138*'H2H Points'!$B$2)+(O138*'H2H Points'!$B$17)+(P138*'H2H Points'!$B$4)+(Q138*'H2H Points'!$B$5)+(R138*'H2H Points'!$B$6)+(S138*'H2H Points'!$B$7)+(T138*'H2H Points'!$B$3)+(U138*'H2H Points'!$B$11)+(V138*'H2H Points'!$B$12)+(W138*'H2H Points'!$B$8)+(X138*'H2H Points'!$B$9)+(Y138*'H2H Points'!$B$18)+(Z138*'H2H Points'!$B$10)+(AB138*'H2H Points'!$B$13)</f>
        <v>237</v>
      </c>
      <c r="C138" s="7">
        <f>ROUND(B138/IF(ISNA(VLOOKUP(A138,'2014 ESPN Draft Results'!$A$2:$D$2000,4,FALSE)),1,IF(VLOOKUP(A138,'2014 ESPN Draft Results'!$A$2:$D$2000,4,FALSE)&lt;1,1,VLOOKUP(A138,'2014 ESPN Draft Results'!$A$2:$D$2000,4,FALSE))),2)</f>
        <v>60.77</v>
      </c>
      <c r="D138" s="7">
        <f>ROUND(B138/IF(ISNA(VLOOKUP(A138,'2014 ESPN Draft Results'!$A$2:$D$2000,4,FALSE)),B138,IF(VLOOKUP(A138,'2014 ESPN Draft Results'!$A$2:$D$2000,4,FALSE)&lt;5,B138,VLOOKUP(A138,'2014 ESPN Draft Results'!$A$2:$D$2000,4,FALSE))),2)</f>
        <v>1</v>
      </c>
      <c r="E138" s="7">
        <f>ROUND(B138/IF(ISNA(VLOOKUP(A138,'2014 ESPN Draft Results'!$A$2:$D$2000,4,FALSE)),B138,IF(VLOOKUP(A138,'2014 ESPN Draft Results'!$A$2:$D$2000,4,FALSE)&lt;5,B138,CEILING(VLOOKUP(A138,'2014 ESPN Draft Results'!$A$2:$D$2000,4,FALSE),1))),2)</f>
        <v>1</v>
      </c>
      <c r="F138" s="7">
        <f>IF(I138&lt;2,0,E138)</f>
        <v>1</v>
      </c>
      <c r="G138" s="7">
        <f>ROUND(B138/IF(ISNA(VLOOKUP(A138,'2014 ESPN Draft Results'!$A$2:$D$2000,4,FALSE)),B138,IF(VLOOKUP(A138,'2014 ESPN Draft Results'!$A$2:$D$2000,4,FALSE)&lt;1,B138,CEILING(VLOOKUP(A138,'2014 ESPN Draft Results'!$A$2:$D$2000,4,FALSE),1))),2)</f>
        <v>59.25</v>
      </c>
      <c r="H138" s="7">
        <f>IF(I138&lt;2,0,G138)</f>
        <v>59.25</v>
      </c>
      <c r="I138" s="7">
        <f>B138/K138</f>
        <v>2.2571428571428571</v>
      </c>
      <c r="J138" s="16">
        <v>3.9</v>
      </c>
      <c r="K138" s="5">
        <v>105</v>
      </c>
      <c r="L138" s="5">
        <v>343</v>
      </c>
      <c r="M138" s="5">
        <f>L138+W138+Z138+AB138+AA138</f>
        <v>369</v>
      </c>
      <c r="N138" s="5">
        <v>56</v>
      </c>
      <c r="O138" s="5">
        <v>103</v>
      </c>
      <c r="P138" s="5">
        <v>78</v>
      </c>
      <c r="Q138" s="5">
        <v>14</v>
      </c>
      <c r="R138" s="5">
        <v>3</v>
      </c>
      <c r="S138" s="5">
        <v>8</v>
      </c>
      <c r="T138" s="5">
        <v>46</v>
      </c>
      <c r="U138" s="5">
        <v>23</v>
      </c>
      <c r="V138" s="5">
        <v>6</v>
      </c>
      <c r="W138" s="5">
        <v>16</v>
      </c>
      <c r="X138" s="5">
        <v>55</v>
      </c>
      <c r="Y138" s="5">
        <v>0</v>
      </c>
      <c r="Z138" s="5">
        <v>6</v>
      </c>
      <c r="AA138" s="5">
        <v>0</v>
      </c>
      <c r="AB138" s="5">
        <v>4</v>
      </c>
      <c r="AC138" s="4">
        <v>5</v>
      </c>
      <c r="AD138" s="6">
        <v>0.3</v>
      </c>
    </row>
    <row r="139" spans="1:30">
      <c r="A139" s="4" t="s">
        <v>281</v>
      </c>
      <c r="B139" s="7">
        <f>(M139*'H2H Points'!$B$16)+(N139*'H2H Points'!$B$2)+(O139*'H2H Points'!$B$17)+(P139*'H2H Points'!$B$4)+(Q139*'H2H Points'!$B$5)+(R139*'H2H Points'!$B$6)+(S139*'H2H Points'!$B$7)+(T139*'H2H Points'!$B$3)+(U139*'H2H Points'!$B$11)+(V139*'H2H Points'!$B$12)+(W139*'H2H Points'!$B$8)+(X139*'H2H Points'!$B$9)+(Y139*'H2H Points'!$B$18)+(Z139*'H2H Points'!$B$10)+(AB139*'H2H Points'!$B$13)</f>
        <v>332</v>
      </c>
      <c r="C139" s="7">
        <f>ROUND(B139/IF(ISNA(VLOOKUP(A139,'2014 ESPN Draft Results'!$A$2:$D$2000,4,FALSE)),1,IF(VLOOKUP(A139,'2014 ESPN Draft Results'!$A$2:$D$2000,4,FALSE)&lt;1,1,VLOOKUP(A139,'2014 ESPN Draft Results'!$A$2:$D$2000,4,FALSE))),2)</f>
        <v>332</v>
      </c>
      <c r="D139" s="7">
        <f>ROUND(B139/IF(ISNA(VLOOKUP(A139,'2014 ESPN Draft Results'!$A$2:$D$2000,4,FALSE)),B139,IF(VLOOKUP(A139,'2014 ESPN Draft Results'!$A$2:$D$2000,4,FALSE)&lt;5,B139,VLOOKUP(A139,'2014 ESPN Draft Results'!$A$2:$D$2000,4,FALSE))),2)</f>
        <v>1</v>
      </c>
      <c r="E139" s="7">
        <f>ROUND(B139/IF(ISNA(VLOOKUP(A139,'2014 ESPN Draft Results'!$A$2:$D$2000,4,FALSE)),B139,IF(VLOOKUP(A139,'2014 ESPN Draft Results'!$A$2:$D$2000,4,FALSE)&lt;5,B139,CEILING(VLOOKUP(A139,'2014 ESPN Draft Results'!$A$2:$D$2000,4,FALSE),1))),2)</f>
        <v>1</v>
      </c>
      <c r="F139" s="7">
        <f>IF(I139&lt;2,0,E139)</f>
        <v>1</v>
      </c>
      <c r="G139" s="7">
        <f>ROUND(B139/IF(ISNA(VLOOKUP(A139,'2014 ESPN Draft Results'!$A$2:$D$2000,4,FALSE)),B139,IF(VLOOKUP(A139,'2014 ESPN Draft Results'!$A$2:$D$2000,4,FALSE)&lt;1,B139,CEILING(VLOOKUP(A139,'2014 ESPN Draft Results'!$A$2:$D$2000,4,FALSE),1))),2)</f>
        <v>1</v>
      </c>
      <c r="H139" s="7">
        <f>IF(I139&lt;2,0,G139)</f>
        <v>1</v>
      </c>
      <c r="I139" s="7">
        <f>B139/K139</f>
        <v>2.2432432432432434</v>
      </c>
      <c r="J139" s="16">
        <v>0</v>
      </c>
      <c r="K139" s="5">
        <v>148</v>
      </c>
      <c r="L139" s="5">
        <v>609</v>
      </c>
      <c r="M139" s="5">
        <f>L139+W139+Z139+AB139+AA139</f>
        <v>650</v>
      </c>
      <c r="N139" s="5">
        <v>92</v>
      </c>
      <c r="O139" s="5">
        <v>176</v>
      </c>
      <c r="P139" s="5">
        <v>138</v>
      </c>
      <c r="Q139" s="5">
        <v>24</v>
      </c>
      <c r="R139" s="5">
        <v>12</v>
      </c>
      <c r="S139" s="5">
        <v>2</v>
      </c>
      <c r="T139" s="5">
        <v>34</v>
      </c>
      <c r="U139" s="5">
        <v>64</v>
      </c>
      <c r="V139" s="5">
        <v>19</v>
      </c>
      <c r="W139" s="5">
        <v>31</v>
      </c>
      <c r="X139" s="5">
        <v>107</v>
      </c>
      <c r="Y139" s="5">
        <v>0</v>
      </c>
      <c r="Z139" s="5">
        <v>4</v>
      </c>
      <c r="AA139" s="5">
        <v>3</v>
      </c>
      <c r="AB139" s="5">
        <v>3</v>
      </c>
      <c r="AC139" s="4">
        <v>3</v>
      </c>
      <c r="AD139" s="6">
        <v>0.28899999999999998</v>
      </c>
    </row>
    <row r="140" spans="1:30">
      <c r="A140" s="4" t="s">
        <v>373</v>
      </c>
      <c r="B140" s="7">
        <f>(M140*'H2H Points'!$B$16)+(N140*'H2H Points'!$B$2)+(O140*'H2H Points'!$B$17)+(P140*'H2H Points'!$B$4)+(Q140*'H2H Points'!$B$5)+(R140*'H2H Points'!$B$6)+(S140*'H2H Points'!$B$7)+(T140*'H2H Points'!$B$3)+(U140*'H2H Points'!$B$11)+(V140*'H2H Points'!$B$12)+(W140*'H2H Points'!$B$8)+(X140*'H2H Points'!$B$9)+(Y140*'H2H Points'!$B$18)+(Z140*'H2H Points'!$B$10)+(AB140*'H2H Points'!$B$13)</f>
        <v>118</v>
      </c>
      <c r="C140" s="7">
        <f>ROUND(B140/IF(ISNA(VLOOKUP(A140,'2014 ESPN Draft Results'!$A$2:$D$2000,4,FALSE)),1,IF(VLOOKUP(A140,'2014 ESPN Draft Results'!$A$2:$D$2000,4,FALSE)&lt;1,1,VLOOKUP(A140,'2014 ESPN Draft Results'!$A$2:$D$2000,4,FALSE))),2)</f>
        <v>118</v>
      </c>
      <c r="D140" s="7">
        <f>ROUND(B140/IF(ISNA(VLOOKUP(A140,'2014 ESPN Draft Results'!$A$2:$D$2000,4,FALSE)),B140,IF(VLOOKUP(A140,'2014 ESPN Draft Results'!$A$2:$D$2000,4,FALSE)&lt;5,B140,VLOOKUP(A140,'2014 ESPN Draft Results'!$A$2:$D$2000,4,FALSE))),2)</f>
        <v>1</v>
      </c>
      <c r="E140" s="7">
        <f>ROUND(B140/IF(ISNA(VLOOKUP(A140,'2014 ESPN Draft Results'!$A$2:$D$2000,4,FALSE)),B140,IF(VLOOKUP(A140,'2014 ESPN Draft Results'!$A$2:$D$2000,4,FALSE)&lt;5,B140,CEILING(VLOOKUP(A140,'2014 ESPN Draft Results'!$A$2:$D$2000,4,FALSE),1))),2)</f>
        <v>1</v>
      </c>
      <c r="F140" s="7">
        <f>IF(I140&lt;2,0,E140)</f>
        <v>1</v>
      </c>
      <c r="G140" s="7">
        <f>ROUND(B140/IF(ISNA(VLOOKUP(A140,'2014 ESPN Draft Results'!$A$2:$D$2000,4,FALSE)),B140,IF(VLOOKUP(A140,'2014 ESPN Draft Results'!$A$2:$D$2000,4,FALSE)&lt;1,B140,CEILING(VLOOKUP(A140,'2014 ESPN Draft Results'!$A$2:$D$2000,4,FALSE),1))),2)</f>
        <v>1</v>
      </c>
      <c r="H140" s="7">
        <f>IF(I140&lt;2,0,G140)</f>
        <v>1</v>
      </c>
      <c r="I140" s="7">
        <f>B140/K140</f>
        <v>2.2264150943396226</v>
      </c>
      <c r="J140" s="16">
        <v>0</v>
      </c>
      <c r="K140" s="5">
        <v>53</v>
      </c>
      <c r="L140" s="5">
        <v>215</v>
      </c>
      <c r="M140" s="5">
        <f>L140+W140+Z140+AB140+AA140</f>
        <v>234</v>
      </c>
      <c r="N140" s="5">
        <v>26</v>
      </c>
      <c r="O140" s="5">
        <v>59</v>
      </c>
      <c r="P140" s="5">
        <v>39</v>
      </c>
      <c r="Q140" s="5">
        <v>10</v>
      </c>
      <c r="R140" s="5">
        <v>1</v>
      </c>
      <c r="S140" s="5">
        <v>9</v>
      </c>
      <c r="T140" s="5">
        <v>38</v>
      </c>
      <c r="U140" s="5">
        <v>0</v>
      </c>
      <c r="V140" s="5">
        <v>0</v>
      </c>
      <c r="W140" s="5">
        <v>12</v>
      </c>
      <c r="X140" s="5">
        <v>63</v>
      </c>
      <c r="Y140" s="5">
        <v>2</v>
      </c>
      <c r="Z140" s="5">
        <v>3</v>
      </c>
      <c r="AA140" s="5">
        <v>0</v>
      </c>
      <c r="AB140" s="5">
        <v>4</v>
      </c>
      <c r="AC140" s="4">
        <v>5</v>
      </c>
      <c r="AD140" s="6">
        <v>0.27400000000000002</v>
      </c>
    </row>
    <row r="141" spans="1:30">
      <c r="A141" s="4" t="s">
        <v>220</v>
      </c>
      <c r="B141" s="7">
        <f>(M141*'H2H Points'!$B$16)+(N141*'H2H Points'!$B$2)+(O141*'H2H Points'!$B$17)+(P141*'H2H Points'!$B$4)+(Q141*'H2H Points'!$B$5)+(R141*'H2H Points'!$B$6)+(S141*'H2H Points'!$B$7)+(T141*'H2H Points'!$B$3)+(U141*'H2H Points'!$B$11)+(V141*'H2H Points'!$B$12)+(W141*'H2H Points'!$B$8)+(X141*'H2H Points'!$B$9)+(Y141*'H2H Points'!$B$18)+(Z141*'H2H Points'!$B$10)+(AB141*'H2H Points'!$B$13)</f>
        <v>329</v>
      </c>
      <c r="C141" s="7">
        <f>ROUND(B141/IF(ISNA(VLOOKUP(A141,'2014 ESPN Draft Results'!$A$2:$D$2000,4,FALSE)),1,IF(VLOOKUP(A141,'2014 ESPN Draft Results'!$A$2:$D$2000,4,FALSE)&lt;1,1,VLOOKUP(A141,'2014 ESPN Draft Results'!$A$2:$D$2000,4,FALSE))),2)</f>
        <v>109.67</v>
      </c>
      <c r="D141" s="7">
        <f>ROUND(B141/IF(ISNA(VLOOKUP(A141,'2014 ESPN Draft Results'!$A$2:$D$2000,4,FALSE)),B141,IF(VLOOKUP(A141,'2014 ESPN Draft Results'!$A$2:$D$2000,4,FALSE)&lt;5,B141,VLOOKUP(A141,'2014 ESPN Draft Results'!$A$2:$D$2000,4,FALSE))),2)</f>
        <v>1</v>
      </c>
      <c r="E141" s="7">
        <f>ROUND(B141/IF(ISNA(VLOOKUP(A141,'2014 ESPN Draft Results'!$A$2:$D$2000,4,FALSE)),B141,IF(VLOOKUP(A141,'2014 ESPN Draft Results'!$A$2:$D$2000,4,FALSE)&lt;5,B141,CEILING(VLOOKUP(A141,'2014 ESPN Draft Results'!$A$2:$D$2000,4,FALSE),1))),2)</f>
        <v>1</v>
      </c>
      <c r="F141" s="7">
        <f>IF(I141&lt;2,0,E141)</f>
        <v>1</v>
      </c>
      <c r="G141" s="7">
        <f>ROUND(B141/IF(ISNA(VLOOKUP(A141,'2014 ESPN Draft Results'!$A$2:$D$2000,4,FALSE)),B141,IF(VLOOKUP(A141,'2014 ESPN Draft Results'!$A$2:$D$2000,4,FALSE)&lt;1,B141,CEILING(VLOOKUP(A141,'2014 ESPN Draft Results'!$A$2:$D$2000,4,FALSE),1))),2)</f>
        <v>109.67</v>
      </c>
      <c r="H141" s="7">
        <f>IF(I141&lt;2,0,G141)</f>
        <v>109.67</v>
      </c>
      <c r="I141" s="7">
        <f>B141/K141</f>
        <v>2.2229729729729728</v>
      </c>
      <c r="J141" s="16">
        <v>3</v>
      </c>
      <c r="K141" s="5">
        <v>148</v>
      </c>
      <c r="L141" s="5">
        <v>555</v>
      </c>
      <c r="M141" s="5">
        <f>L141+W141+Z141+AB141+AA141</f>
        <v>636</v>
      </c>
      <c r="N141" s="5">
        <v>87</v>
      </c>
      <c r="O141" s="5">
        <v>142</v>
      </c>
      <c r="P141" s="5">
        <v>92</v>
      </c>
      <c r="Q141" s="5">
        <v>25</v>
      </c>
      <c r="R141" s="5">
        <v>8</v>
      </c>
      <c r="S141" s="5">
        <v>17</v>
      </c>
      <c r="T141" s="5">
        <v>58</v>
      </c>
      <c r="U141" s="5">
        <v>21</v>
      </c>
      <c r="V141" s="5">
        <v>5</v>
      </c>
      <c r="W141" s="5">
        <v>56</v>
      </c>
      <c r="X141" s="5">
        <v>134</v>
      </c>
      <c r="Y141" s="5">
        <v>0</v>
      </c>
      <c r="Z141" s="5">
        <v>6</v>
      </c>
      <c r="AA141" s="5">
        <v>13</v>
      </c>
      <c r="AB141" s="5">
        <v>6</v>
      </c>
      <c r="AC141" s="4">
        <v>3</v>
      </c>
      <c r="AD141" s="6">
        <v>0.25600000000000001</v>
      </c>
    </row>
    <row r="142" spans="1:30">
      <c r="A142" s="4" t="s">
        <v>244</v>
      </c>
      <c r="B142" s="7">
        <f>(M142*'H2H Points'!$B$16)+(N142*'H2H Points'!$B$2)+(O142*'H2H Points'!$B$17)+(P142*'H2H Points'!$B$4)+(Q142*'H2H Points'!$B$5)+(R142*'H2H Points'!$B$6)+(S142*'H2H Points'!$B$7)+(T142*'H2H Points'!$B$3)+(U142*'H2H Points'!$B$11)+(V142*'H2H Points'!$B$12)+(W142*'H2H Points'!$B$8)+(X142*'H2H Points'!$B$9)+(Y142*'H2H Points'!$B$18)+(Z142*'H2H Points'!$B$10)+(AB142*'H2H Points'!$B$13)</f>
        <v>293</v>
      </c>
      <c r="C142" s="7">
        <f>ROUND(B142/IF(ISNA(VLOOKUP(A142,'2014 ESPN Draft Results'!$A$2:$D$2000,4,FALSE)),1,IF(VLOOKUP(A142,'2014 ESPN Draft Results'!$A$2:$D$2000,4,FALSE)&lt;1,1,VLOOKUP(A142,'2014 ESPN Draft Results'!$A$2:$D$2000,4,FALSE))),2)</f>
        <v>139.52000000000001</v>
      </c>
      <c r="D142" s="7">
        <f>ROUND(B142/IF(ISNA(VLOOKUP(A142,'2014 ESPN Draft Results'!$A$2:$D$2000,4,FALSE)),B142,IF(VLOOKUP(A142,'2014 ESPN Draft Results'!$A$2:$D$2000,4,FALSE)&lt;5,B142,VLOOKUP(A142,'2014 ESPN Draft Results'!$A$2:$D$2000,4,FALSE))),2)</f>
        <v>1</v>
      </c>
      <c r="E142" s="7">
        <f>ROUND(B142/IF(ISNA(VLOOKUP(A142,'2014 ESPN Draft Results'!$A$2:$D$2000,4,FALSE)),B142,IF(VLOOKUP(A142,'2014 ESPN Draft Results'!$A$2:$D$2000,4,FALSE)&lt;5,B142,CEILING(VLOOKUP(A142,'2014 ESPN Draft Results'!$A$2:$D$2000,4,FALSE),1))),2)</f>
        <v>1</v>
      </c>
      <c r="F142" s="7">
        <f>IF(I142&lt;2,0,E142)</f>
        <v>1</v>
      </c>
      <c r="G142" s="7">
        <f>ROUND(B142/IF(ISNA(VLOOKUP(A142,'2014 ESPN Draft Results'!$A$2:$D$2000,4,FALSE)),B142,IF(VLOOKUP(A142,'2014 ESPN Draft Results'!$A$2:$D$2000,4,FALSE)&lt;1,B142,CEILING(VLOOKUP(A142,'2014 ESPN Draft Results'!$A$2:$D$2000,4,FALSE),1))),2)</f>
        <v>97.67</v>
      </c>
      <c r="H142" s="7">
        <f>IF(I142&lt;2,0,G142)</f>
        <v>97.67</v>
      </c>
      <c r="I142" s="7">
        <f>B142/K142</f>
        <v>2.2196969696969697</v>
      </c>
      <c r="J142" s="16">
        <v>2.1</v>
      </c>
      <c r="K142" s="5">
        <v>132</v>
      </c>
      <c r="L142" s="5">
        <v>491</v>
      </c>
      <c r="M142" s="5">
        <f>L142+W142+Z142+AB142+AA142</f>
        <v>549</v>
      </c>
      <c r="N142" s="5">
        <v>63</v>
      </c>
      <c r="O142" s="5">
        <v>140</v>
      </c>
      <c r="P142" s="5">
        <v>111</v>
      </c>
      <c r="Q142" s="5">
        <v>22</v>
      </c>
      <c r="R142" s="5">
        <v>6</v>
      </c>
      <c r="S142" s="5">
        <v>1</v>
      </c>
      <c r="T142" s="5">
        <v>43</v>
      </c>
      <c r="U142" s="5">
        <v>17</v>
      </c>
      <c r="V142" s="5">
        <v>8</v>
      </c>
      <c r="W142" s="5">
        <v>43</v>
      </c>
      <c r="X142" s="5">
        <v>49</v>
      </c>
      <c r="Y142" s="5">
        <v>0</v>
      </c>
      <c r="Z142" s="5">
        <v>6</v>
      </c>
      <c r="AA142" s="5">
        <v>8</v>
      </c>
      <c r="AB142" s="5">
        <v>1</v>
      </c>
      <c r="AC142" s="4">
        <v>5</v>
      </c>
      <c r="AD142" s="6">
        <v>0.28499999999999998</v>
      </c>
    </row>
    <row r="143" spans="1:30">
      <c r="A143" s="4" t="s">
        <v>317</v>
      </c>
      <c r="B143" s="7">
        <f>(M143*'H2H Points'!$B$16)+(N143*'H2H Points'!$B$2)+(O143*'H2H Points'!$B$17)+(P143*'H2H Points'!$B$4)+(Q143*'H2H Points'!$B$5)+(R143*'H2H Points'!$B$6)+(S143*'H2H Points'!$B$7)+(T143*'H2H Points'!$B$3)+(U143*'H2H Points'!$B$11)+(V143*'H2H Points'!$B$12)+(W143*'H2H Points'!$B$8)+(X143*'H2H Points'!$B$9)+(Y143*'H2H Points'!$B$18)+(Z143*'H2H Points'!$B$10)+(AB143*'H2H Points'!$B$13)</f>
        <v>173</v>
      </c>
      <c r="C143" s="7">
        <f>ROUND(B143/IF(ISNA(VLOOKUP(A143,'2014 ESPN Draft Results'!$A$2:$D$2000,4,FALSE)),1,IF(VLOOKUP(A143,'2014 ESPN Draft Results'!$A$2:$D$2000,4,FALSE)&lt;1,1,VLOOKUP(A143,'2014 ESPN Draft Results'!$A$2:$D$2000,4,FALSE))),2)</f>
        <v>173</v>
      </c>
      <c r="D143" s="7">
        <f>ROUND(B143/IF(ISNA(VLOOKUP(A143,'2014 ESPN Draft Results'!$A$2:$D$2000,4,FALSE)),B143,IF(VLOOKUP(A143,'2014 ESPN Draft Results'!$A$2:$D$2000,4,FALSE)&lt;5,B143,VLOOKUP(A143,'2014 ESPN Draft Results'!$A$2:$D$2000,4,FALSE))),2)</f>
        <v>1</v>
      </c>
      <c r="E143" s="7">
        <f>ROUND(B143/IF(ISNA(VLOOKUP(A143,'2014 ESPN Draft Results'!$A$2:$D$2000,4,FALSE)),B143,IF(VLOOKUP(A143,'2014 ESPN Draft Results'!$A$2:$D$2000,4,FALSE)&lt;5,B143,CEILING(VLOOKUP(A143,'2014 ESPN Draft Results'!$A$2:$D$2000,4,FALSE),1))),2)</f>
        <v>1</v>
      </c>
      <c r="F143" s="7">
        <f>IF(I143&lt;2,0,E143)</f>
        <v>1</v>
      </c>
      <c r="G143" s="7">
        <f>ROUND(B143/IF(ISNA(VLOOKUP(A143,'2014 ESPN Draft Results'!$A$2:$D$2000,4,FALSE)),B143,IF(VLOOKUP(A143,'2014 ESPN Draft Results'!$A$2:$D$2000,4,FALSE)&lt;1,B143,CEILING(VLOOKUP(A143,'2014 ESPN Draft Results'!$A$2:$D$2000,4,FALSE),1))),2)</f>
        <v>1</v>
      </c>
      <c r="H143" s="7">
        <f>IF(I143&lt;2,0,G143)</f>
        <v>1</v>
      </c>
      <c r="I143" s="7">
        <f>B143/K143</f>
        <v>2.2179487179487181</v>
      </c>
      <c r="J143" s="16">
        <v>0</v>
      </c>
      <c r="K143" s="5">
        <v>78</v>
      </c>
      <c r="L143" s="5">
        <v>295</v>
      </c>
      <c r="M143" s="5">
        <f>L143+W143+Z143+AB143+AA143</f>
        <v>345</v>
      </c>
      <c r="N143" s="5">
        <v>45</v>
      </c>
      <c r="O143" s="5">
        <v>68</v>
      </c>
      <c r="P143" s="5">
        <v>39</v>
      </c>
      <c r="Q143" s="5">
        <v>8</v>
      </c>
      <c r="R143" s="5">
        <v>1</v>
      </c>
      <c r="S143" s="5">
        <v>20</v>
      </c>
      <c r="T143" s="5">
        <v>51</v>
      </c>
      <c r="U143" s="5">
        <v>5</v>
      </c>
      <c r="V143" s="5">
        <v>2</v>
      </c>
      <c r="W143" s="5">
        <v>39</v>
      </c>
      <c r="X143" s="5">
        <v>114</v>
      </c>
      <c r="Y143" s="5">
        <v>4</v>
      </c>
      <c r="Z143" s="5">
        <v>9</v>
      </c>
      <c r="AA143" s="5">
        <v>0</v>
      </c>
      <c r="AB143" s="5">
        <v>2</v>
      </c>
      <c r="AC143" s="4">
        <v>4</v>
      </c>
      <c r="AD143" s="6">
        <v>0.23100000000000001</v>
      </c>
    </row>
    <row r="144" spans="1:30">
      <c r="A144" s="4" t="s">
        <v>239</v>
      </c>
      <c r="B144" s="7">
        <f>(M144*'H2H Points'!$B$16)+(N144*'H2H Points'!$B$2)+(O144*'H2H Points'!$B$17)+(P144*'H2H Points'!$B$4)+(Q144*'H2H Points'!$B$5)+(R144*'H2H Points'!$B$6)+(S144*'H2H Points'!$B$7)+(T144*'H2H Points'!$B$3)+(U144*'H2H Points'!$B$11)+(V144*'H2H Points'!$B$12)+(W144*'H2H Points'!$B$8)+(X144*'H2H Points'!$B$9)+(Y144*'H2H Points'!$B$18)+(Z144*'H2H Points'!$B$10)+(AB144*'H2H Points'!$B$13)</f>
        <v>238</v>
      </c>
      <c r="C144" s="7">
        <f>ROUND(B144/IF(ISNA(VLOOKUP(A144,'2014 ESPN Draft Results'!$A$2:$D$2000,4,FALSE)),1,IF(VLOOKUP(A144,'2014 ESPN Draft Results'!$A$2:$D$2000,4,FALSE)&lt;1,1,VLOOKUP(A144,'2014 ESPN Draft Results'!$A$2:$D$2000,4,FALSE))),2)</f>
        <v>99.17</v>
      </c>
      <c r="D144" s="7">
        <f>ROUND(B144/IF(ISNA(VLOOKUP(A144,'2014 ESPN Draft Results'!$A$2:$D$2000,4,FALSE)),B144,IF(VLOOKUP(A144,'2014 ESPN Draft Results'!$A$2:$D$2000,4,FALSE)&lt;5,B144,VLOOKUP(A144,'2014 ESPN Draft Results'!$A$2:$D$2000,4,FALSE))),2)</f>
        <v>1</v>
      </c>
      <c r="E144" s="7">
        <f>ROUND(B144/IF(ISNA(VLOOKUP(A144,'2014 ESPN Draft Results'!$A$2:$D$2000,4,FALSE)),B144,IF(VLOOKUP(A144,'2014 ESPN Draft Results'!$A$2:$D$2000,4,FALSE)&lt;5,B144,CEILING(VLOOKUP(A144,'2014 ESPN Draft Results'!$A$2:$D$2000,4,FALSE),1))),2)</f>
        <v>1</v>
      </c>
      <c r="F144" s="7">
        <f>IF(I144&lt;2,0,E144)</f>
        <v>1</v>
      </c>
      <c r="G144" s="7">
        <f>ROUND(B144/IF(ISNA(VLOOKUP(A144,'2014 ESPN Draft Results'!$A$2:$D$2000,4,FALSE)),B144,IF(VLOOKUP(A144,'2014 ESPN Draft Results'!$A$2:$D$2000,4,FALSE)&lt;1,B144,CEILING(VLOOKUP(A144,'2014 ESPN Draft Results'!$A$2:$D$2000,4,FALSE),1))),2)</f>
        <v>79.33</v>
      </c>
      <c r="H144" s="7">
        <f>IF(I144&lt;2,0,G144)</f>
        <v>79.33</v>
      </c>
      <c r="I144" s="7">
        <f>B144/K144</f>
        <v>2.1834862385321099</v>
      </c>
      <c r="J144" s="16">
        <v>2.4</v>
      </c>
      <c r="K144" s="5">
        <v>109</v>
      </c>
      <c r="L144" s="5">
        <v>363</v>
      </c>
      <c r="M144" s="5">
        <f>L144+W144+Z144+AB144+AA144</f>
        <v>395</v>
      </c>
      <c r="N144" s="5">
        <v>53</v>
      </c>
      <c r="O144" s="5">
        <v>96</v>
      </c>
      <c r="P144" s="5">
        <v>61</v>
      </c>
      <c r="Q144" s="5">
        <v>16</v>
      </c>
      <c r="R144" s="5">
        <v>7</v>
      </c>
      <c r="S144" s="5">
        <v>12</v>
      </c>
      <c r="T144" s="5">
        <v>54</v>
      </c>
      <c r="U144" s="5">
        <v>1</v>
      </c>
      <c r="V144" s="5">
        <v>1</v>
      </c>
      <c r="W144" s="5">
        <v>28</v>
      </c>
      <c r="X144" s="5">
        <v>63</v>
      </c>
      <c r="Y144" s="5">
        <v>0</v>
      </c>
      <c r="Z144" s="5">
        <v>1</v>
      </c>
      <c r="AA144" s="5">
        <v>0</v>
      </c>
      <c r="AB144" s="5">
        <v>3</v>
      </c>
      <c r="AC144" s="4">
        <v>3</v>
      </c>
      <c r="AD144" s="6">
        <v>0.26400000000000001</v>
      </c>
    </row>
    <row r="145" spans="1:30">
      <c r="A145" s="4" t="s">
        <v>256</v>
      </c>
      <c r="B145" s="7">
        <f>(M145*'H2H Points'!$B$16)+(N145*'H2H Points'!$B$2)+(O145*'H2H Points'!$B$17)+(P145*'H2H Points'!$B$4)+(Q145*'H2H Points'!$B$5)+(R145*'H2H Points'!$B$6)+(S145*'H2H Points'!$B$7)+(T145*'H2H Points'!$B$3)+(U145*'H2H Points'!$B$11)+(V145*'H2H Points'!$B$12)+(W145*'H2H Points'!$B$8)+(X145*'H2H Points'!$B$9)+(Y145*'H2H Points'!$B$18)+(Z145*'H2H Points'!$B$10)+(AB145*'H2H Points'!$B$13)</f>
        <v>341</v>
      </c>
      <c r="C145" s="7">
        <f>ROUND(B145/IF(ISNA(VLOOKUP(A145,'2014 ESPN Draft Results'!$A$2:$D$2000,4,FALSE)),1,IF(VLOOKUP(A145,'2014 ESPN Draft Results'!$A$2:$D$2000,4,FALSE)&lt;1,1,VLOOKUP(A145,'2014 ESPN Draft Results'!$A$2:$D$2000,4,FALSE))),2)</f>
        <v>341</v>
      </c>
      <c r="D145" s="7">
        <f>ROUND(B145/IF(ISNA(VLOOKUP(A145,'2014 ESPN Draft Results'!$A$2:$D$2000,4,FALSE)),B145,IF(VLOOKUP(A145,'2014 ESPN Draft Results'!$A$2:$D$2000,4,FALSE)&lt;5,B145,VLOOKUP(A145,'2014 ESPN Draft Results'!$A$2:$D$2000,4,FALSE))),2)</f>
        <v>1</v>
      </c>
      <c r="E145" s="7">
        <f>ROUND(B145/IF(ISNA(VLOOKUP(A145,'2014 ESPN Draft Results'!$A$2:$D$2000,4,FALSE)),B145,IF(VLOOKUP(A145,'2014 ESPN Draft Results'!$A$2:$D$2000,4,FALSE)&lt;5,B145,CEILING(VLOOKUP(A145,'2014 ESPN Draft Results'!$A$2:$D$2000,4,FALSE),1))),2)</f>
        <v>1</v>
      </c>
      <c r="F145" s="7">
        <f>IF(I145&lt;2,0,E145)</f>
        <v>1</v>
      </c>
      <c r="G145" s="7">
        <f>ROUND(B145/IF(ISNA(VLOOKUP(A145,'2014 ESPN Draft Results'!$A$2:$D$2000,4,FALSE)),B145,IF(VLOOKUP(A145,'2014 ESPN Draft Results'!$A$2:$D$2000,4,FALSE)&lt;1,B145,CEILING(VLOOKUP(A145,'2014 ESPN Draft Results'!$A$2:$D$2000,4,FALSE),1))),2)</f>
        <v>1</v>
      </c>
      <c r="H145" s="7">
        <f>IF(I145&lt;2,0,G145)</f>
        <v>1</v>
      </c>
      <c r="I145" s="7">
        <f>B145/K145</f>
        <v>2.1719745222929938</v>
      </c>
      <c r="J145" s="16">
        <v>0</v>
      </c>
      <c r="K145" s="5">
        <v>157</v>
      </c>
      <c r="L145" s="5">
        <v>560</v>
      </c>
      <c r="M145" s="5">
        <f>L145+W145+Z145+AB145+AA145</f>
        <v>628</v>
      </c>
      <c r="N145" s="5">
        <v>61</v>
      </c>
      <c r="O145" s="5">
        <v>147</v>
      </c>
      <c r="P145" s="5">
        <v>88</v>
      </c>
      <c r="Q145" s="5">
        <v>38</v>
      </c>
      <c r="R145" s="5">
        <v>0</v>
      </c>
      <c r="S145" s="5">
        <v>21</v>
      </c>
      <c r="T145" s="5">
        <v>75</v>
      </c>
      <c r="U145" s="5">
        <v>3</v>
      </c>
      <c r="V145" s="5">
        <v>2</v>
      </c>
      <c r="W145" s="5">
        <v>58</v>
      </c>
      <c r="X145" s="5">
        <v>112</v>
      </c>
      <c r="Y145" s="5">
        <v>2</v>
      </c>
      <c r="Z145" s="5">
        <v>6</v>
      </c>
      <c r="AA145" s="5">
        <v>0</v>
      </c>
      <c r="AB145" s="5">
        <v>4</v>
      </c>
      <c r="AC145" s="4">
        <v>19</v>
      </c>
      <c r="AD145" s="6">
        <v>0.26300000000000001</v>
      </c>
    </row>
    <row r="146" spans="1:30">
      <c r="A146" s="4" t="s">
        <v>264</v>
      </c>
      <c r="B146" s="7">
        <f>(M146*'H2H Points'!$B$16)+(N146*'H2H Points'!$B$2)+(O146*'H2H Points'!$B$17)+(P146*'H2H Points'!$B$4)+(Q146*'H2H Points'!$B$5)+(R146*'H2H Points'!$B$6)+(S146*'H2H Points'!$B$7)+(T146*'H2H Points'!$B$3)+(U146*'H2H Points'!$B$11)+(V146*'H2H Points'!$B$12)+(W146*'H2H Points'!$B$8)+(X146*'H2H Points'!$B$9)+(Y146*'H2H Points'!$B$18)+(Z146*'H2H Points'!$B$10)+(AB146*'H2H Points'!$B$13)</f>
        <v>326</v>
      </c>
      <c r="C146" s="7">
        <f>ROUND(B146/IF(ISNA(VLOOKUP(A146,'2014 ESPN Draft Results'!$A$2:$D$2000,4,FALSE)),1,IF(VLOOKUP(A146,'2014 ESPN Draft Results'!$A$2:$D$2000,4,FALSE)&lt;1,1,VLOOKUP(A146,'2014 ESPN Draft Results'!$A$2:$D$2000,4,FALSE))),2)</f>
        <v>171.58</v>
      </c>
      <c r="D146" s="7">
        <f>ROUND(B146/IF(ISNA(VLOOKUP(A146,'2014 ESPN Draft Results'!$A$2:$D$2000,4,FALSE)),B146,IF(VLOOKUP(A146,'2014 ESPN Draft Results'!$A$2:$D$2000,4,FALSE)&lt;5,B146,VLOOKUP(A146,'2014 ESPN Draft Results'!$A$2:$D$2000,4,FALSE))),2)</f>
        <v>1</v>
      </c>
      <c r="E146" s="7">
        <f>ROUND(B146/IF(ISNA(VLOOKUP(A146,'2014 ESPN Draft Results'!$A$2:$D$2000,4,FALSE)),B146,IF(VLOOKUP(A146,'2014 ESPN Draft Results'!$A$2:$D$2000,4,FALSE)&lt;5,B146,CEILING(VLOOKUP(A146,'2014 ESPN Draft Results'!$A$2:$D$2000,4,FALSE),1))),2)</f>
        <v>1</v>
      </c>
      <c r="F146" s="7">
        <f>IF(I146&lt;2,0,E146)</f>
        <v>1</v>
      </c>
      <c r="G146" s="7">
        <f>ROUND(B146/IF(ISNA(VLOOKUP(A146,'2014 ESPN Draft Results'!$A$2:$D$2000,4,FALSE)),B146,IF(VLOOKUP(A146,'2014 ESPN Draft Results'!$A$2:$D$2000,4,FALSE)&lt;1,B146,CEILING(VLOOKUP(A146,'2014 ESPN Draft Results'!$A$2:$D$2000,4,FALSE),1))),2)</f>
        <v>163</v>
      </c>
      <c r="H146" s="7">
        <f>IF(I146&lt;2,0,G146)</f>
        <v>163</v>
      </c>
      <c r="I146" s="7">
        <f>B146/K146</f>
        <v>2.1589403973509933</v>
      </c>
      <c r="J146" s="16">
        <v>1.9</v>
      </c>
      <c r="K146" s="5">
        <v>151</v>
      </c>
      <c r="L146" s="5">
        <v>601</v>
      </c>
      <c r="M146" s="5">
        <f>L146+W146+Z146+AB146+AA146</f>
        <v>626</v>
      </c>
      <c r="N146" s="5">
        <v>71</v>
      </c>
      <c r="O146" s="5">
        <v>184</v>
      </c>
      <c r="P146" s="5">
        <v>162</v>
      </c>
      <c r="Q146" s="5">
        <v>13</v>
      </c>
      <c r="R146" s="5">
        <v>7</v>
      </c>
      <c r="S146" s="5">
        <v>2</v>
      </c>
      <c r="T146" s="5">
        <v>28</v>
      </c>
      <c r="U146" s="5">
        <v>49</v>
      </c>
      <c r="V146" s="5">
        <v>8</v>
      </c>
      <c r="W146" s="5">
        <v>13</v>
      </c>
      <c r="X146" s="5">
        <v>49</v>
      </c>
      <c r="Y146" s="5">
        <v>1</v>
      </c>
      <c r="Z146" s="5">
        <v>4</v>
      </c>
      <c r="AA146" s="5">
        <v>7</v>
      </c>
      <c r="AB146" s="5">
        <v>1</v>
      </c>
      <c r="AC146" s="4">
        <v>11</v>
      </c>
      <c r="AD146" s="6">
        <v>0.30599999999999999</v>
      </c>
    </row>
    <row r="147" spans="1:30">
      <c r="A147" s="4" t="s">
        <v>407</v>
      </c>
      <c r="B147" s="7">
        <f>(M147*'H2H Points'!$B$16)+(N147*'H2H Points'!$B$2)+(O147*'H2H Points'!$B$17)+(P147*'H2H Points'!$B$4)+(Q147*'H2H Points'!$B$5)+(R147*'H2H Points'!$B$6)+(S147*'H2H Points'!$B$7)+(T147*'H2H Points'!$B$3)+(U147*'H2H Points'!$B$11)+(V147*'H2H Points'!$B$12)+(W147*'H2H Points'!$B$8)+(X147*'H2H Points'!$B$9)+(Y147*'H2H Points'!$B$18)+(Z147*'H2H Points'!$B$10)+(AB147*'H2H Points'!$B$13)</f>
        <v>281</v>
      </c>
      <c r="C147" s="7">
        <f>ROUND(B147/IF(ISNA(VLOOKUP(A147,'2014 ESPN Draft Results'!$A$2:$D$2000,4,FALSE)),1,IF(VLOOKUP(A147,'2014 ESPN Draft Results'!$A$2:$D$2000,4,FALSE)&lt;1,1,VLOOKUP(A147,'2014 ESPN Draft Results'!$A$2:$D$2000,4,FALSE))),2)</f>
        <v>281</v>
      </c>
      <c r="D147" s="7">
        <f>ROUND(B147/IF(ISNA(VLOOKUP(A147,'2014 ESPN Draft Results'!$A$2:$D$2000,4,FALSE)),B147,IF(VLOOKUP(A147,'2014 ESPN Draft Results'!$A$2:$D$2000,4,FALSE)&lt;5,B147,VLOOKUP(A147,'2014 ESPN Draft Results'!$A$2:$D$2000,4,FALSE))),2)</f>
        <v>1</v>
      </c>
      <c r="E147" s="7">
        <f>ROUND(B147/IF(ISNA(VLOOKUP(A147,'2014 ESPN Draft Results'!$A$2:$D$2000,4,FALSE)),B147,IF(VLOOKUP(A147,'2014 ESPN Draft Results'!$A$2:$D$2000,4,FALSE)&lt;5,B147,CEILING(VLOOKUP(A147,'2014 ESPN Draft Results'!$A$2:$D$2000,4,FALSE),1))),2)</f>
        <v>1</v>
      </c>
      <c r="F147" s="7">
        <f>IF(I147&lt;2,0,E147)</f>
        <v>1</v>
      </c>
      <c r="G147" s="7">
        <f>ROUND(B147/IF(ISNA(VLOOKUP(A147,'2014 ESPN Draft Results'!$A$2:$D$2000,4,FALSE)),B147,IF(VLOOKUP(A147,'2014 ESPN Draft Results'!$A$2:$D$2000,4,FALSE)&lt;1,B147,CEILING(VLOOKUP(A147,'2014 ESPN Draft Results'!$A$2:$D$2000,4,FALSE),1))),2)</f>
        <v>1</v>
      </c>
      <c r="H147" s="7">
        <f>IF(I147&lt;2,0,G147)</f>
        <v>1</v>
      </c>
      <c r="I147" s="7">
        <f>B147/K147</f>
        <v>2.1450381679389312</v>
      </c>
      <c r="J147" s="16">
        <v>0</v>
      </c>
      <c r="K147" s="5">
        <v>131</v>
      </c>
      <c r="L147" s="5">
        <v>469</v>
      </c>
      <c r="M147" s="5">
        <f>L147+W147+Z147+AB147+AA147</f>
        <v>535</v>
      </c>
      <c r="N147" s="5">
        <v>56</v>
      </c>
      <c r="O147" s="5">
        <v>122</v>
      </c>
      <c r="P147" s="5">
        <v>92</v>
      </c>
      <c r="Q147" s="5">
        <v>19</v>
      </c>
      <c r="R147" s="5">
        <v>1</v>
      </c>
      <c r="S147" s="5">
        <v>10</v>
      </c>
      <c r="T147" s="5">
        <v>48</v>
      </c>
      <c r="U147" s="5">
        <v>0</v>
      </c>
      <c r="V147" s="5">
        <v>1</v>
      </c>
      <c r="W147" s="5">
        <v>53</v>
      </c>
      <c r="X147" s="5">
        <v>58</v>
      </c>
      <c r="Y147" s="5">
        <v>1</v>
      </c>
      <c r="Z147" s="5">
        <v>4</v>
      </c>
      <c r="AA147" s="5">
        <v>3</v>
      </c>
      <c r="AB147" s="5">
        <v>6</v>
      </c>
      <c r="AC147" s="4">
        <v>13</v>
      </c>
      <c r="AD147" s="6">
        <v>0.26</v>
      </c>
    </row>
    <row r="148" spans="1:30">
      <c r="A148" s="4" t="s">
        <v>286</v>
      </c>
      <c r="B148" s="7">
        <f>(M148*'H2H Points'!$B$16)+(N148*'H2H Points'!$B$2)+(O148*'H2H Points'!$B$17)+(P148*'H2H Points'!$B$4)+(Q148*'H2H Points'!$B$5)+(R148*'H2H Points'!$B$6)+(S148*'H2H Points'!$B$7)+(T148*'H2H Points'!$B$3)+(U148*'H2H Points'!$B$11)+(V148*'H2H Points'!$B$12)+(W148*'H2H Points'!$B$8)+(X148*'H2H Points'!$B$9)+(Y148*'H2H Points'!$B$18)+(Z148*'H2H Points'!$B$10)+(AB148*'H2H Points'!$B$13)</f>
        <v>331</v>
      </c>
      <c r="C148" s="7">
        <f>ROUND(B148/IF(ISNA(VLOOKUP(A148,'2014 ESPN Draft Results'!$A$2:$D$2000,4,FALSE)),1,IF(VLOOKUP(A148,'2014 ESPN Draft Results'!$A$2:$D$2000,4,FALSE)&lt;1,1,VLOOKUP(A148,'2014 ESPN Draft Results'!$A$2:$D$2000,4,FALSE))),2)</f>
        <v>331</v>
      </c>
      <c r="D148" s="7">
        <f>ROUND(B148/IF(ISNA(VLOOKUP(A148,'2014 ESPN Draft Results'!$A$2:$D$2000,4,FALSE)),B148,IF(VLOOKUP(A148,'2014 ESPN Draft Results'!$A$2:$D$2000,4,FALSE)&lt;5,B148,VLOOKUP(A148,'2014 ESPN Draft Results'!$A$2:$D$2000,4,FALSE))),2)</f>
        <v>1</v>
      </c>
      <c r="E148" s="7">
        <f>ROUND(B148/IF(ISNA(VLOOKUP(A148,'2014 ESPN Draft Results'!$A$2:$D$2000,4,FALSE)),B148,IF(VLOOKUP(A148,'2014 ESPN Draft Results'!$A$2:$D$2000,4,FALSE)&lt;5,B148,CEILING(VLOOKUP(A148,'2014 ESPN Draft Results'!$A$2:$D$2000,4,FALSE),1))),2)</f>
        <v>1</v>
      </c>
      <c r="F148" s="7">
        <f>IF(I148&lt;2,0,E148)</f>
        <v>1</v>
      </c>
      <c r="G148" s="7">
        <f>ROUND(B148/IF(ISNA(VLOOKUP(A148,'2014 ESPN Draft Results'!$A$2:$D$2000,4,FALSE)),B148,IF(VLOOKUP(A148,'2014 ESPN Draft Results'!$A$2:$D$2000,4,FALSE)&lt;1,B148,CEILING(VLOOKUP(A148,'2014 ESPN Draft Results'!$A$2:$D$2000,4,FALSE),1))),2)</f>
        <v>1</v>
      </c>
      <c r="H148" s="7">
        <f>IF(I148&lt;2,0,G148)</f>
        <v>1</v>
      </c>
      <c r="I148" s="7">
        <f>B148/K148</f>
        <v>2.1354838709677417</v>
      </c>
      <c r="J148" s="16">
        <v>0</v>
      </c>
      <c r="K148" s="5">
        <v>155</v>
      </c>
      <c r="L148" s="5">
        <v>600</v>
      </c>
      <c r="M148" s="5">
        <f>L148+W148+Z148+AB148+AA148</f>
        <v>651</v>
      </c>
      <c r="N148" s="5">
        <v>59</v>
      </c>
      <c r="O148" s="5">
        <v>174</v>
      </c>
      <c r="P148" s="5">
        <v>138</v>
      </c>
      <c r="Q148" s="5">
        <v>27</v>
      </c>
      <c r="R148" s="5">
        <v>0</v>
      </c>
      <c r="S148" s="5">
        <v>9</v>
      </c>
      <c r="T148" s="5">
        <v>69</v>
      </c>
      <c r="U148" s="5">
        <v>4</v>
      </c>
      <c r="V148" s="5">
        <v>0</v>
      </c>
      <c r="W148" s="5">
        <v>41</v>
      </c>
      <c r="X148" s="5">
        <v>80</v>
      </c>
      <c r="Y148" s="5">
        <v>2</v>
      </c>
      <c r="Z148" s="5">
        <v>4</v>
      </c>
      <c r="AA148" s="5">
        <v>0</v>
      </c>
      <c r="AB148" s="5">
        <v>6</v>
      </c>
      <c r="AC148" s="4">
        <v>21</v>
      </c>
      <c r="AD148" s="6">
        <v>0.28999999999999998</v>
      </c>
    </row>
    <row r="149" spans="1:30">
      <c r="A149" s="4" t="s">
        <v>198</v>
      </c>
      <c r="B149" s="7">
        <f>(M149*'H2H Points'!$B$16)+(N149*'H2H Points'!$B$2)+(O149*'H2H Points'!$B$17)+(P149*'H2H Points'!$B$4)+(Q149*'H2H Points'!$B$5)+(R149*'H2H Points'!$B$6)+(S149*'H2H Points'!$B$7)+(T149*'H2H Points'!$B$3)+(U149*'H2H Points'!$B$11)+(V149*'H2H Points'!$B$12)+(W149*'H2H Points'!$B$8)+(X149*'H2H Points'!$B$9)+(Y149*'H2H Points'!$B$18)+(Z149*'H2H Points'!$B$10)+(AB149*'H2H Points'!$B$13)</f>
        <v>311</v>
      </c>
      <c r="C149" s="7">
        <f>ROUND(B149/IF(ISNA(VLOOKUP(A149,'2014 ESPN Draft Results'!$A$2:$D$2000,4,FALSE)),1,IF(VLOOKUP(A149,'2014 ESPN Draft Results'!$A$2:$D$2000,4,FALSE)&lt;1,1,VLOOKUP(A149,'2014 ESPN Draft Results'!$A$2:$D$2000,4,FALSE))),2)</f>
        <v>77.75</v>
      </c>
      <c r="D149" s="7">
        <f>ROUND(B149/IF(ISNA(VLOOKUP(A149,'2014 ESPN Draft Results'!$A$2:$D$2000,4,FALSE)),B149,IF(VLOOKUP(A149,'2014 ESPN Draft Results'!$A$2:$D$2000,4,FALSE)&lt;5,B149,VLOOKUP(A149,'2014 ESPN Draft Results'!$A$2:$D$2000,4,FALSE))),2)</f>
        <v>1</v>
      </c>
      <c r="E149" s="7">
        <f>ROUND(B149/IF(ISNA(VLOOKUP(A149,'2014 ESPN Draft Results'!$A$2:$D$2000,4,FALSE)),B149,IF(VLOOKUP(A149,'2014 ESPN Draft Results'!$A$2:$D$2000,4,FALSE)&lt;5,B149,CEILING(VLOOKUP(A149,'2014 ESPN Draft Results'!$A$2:$D$2000,4,FALSE),1))),2)</f>
        <v>1</v>
      </c>
      <c r="F149" s="7">
        <f>IF(I149&lt;2,0,E149)</f>
        <v>1</v>
      </c>
      <c r="G149" s="7">
        <f>ROUND(B149/IF(ISNA(VLOOKUP(A149,'2014 ESPN Draft Results'!$A$2:$D$2000,4,FALSE)),B149,IF(VLOOKUP(A149,'2014 ESPN Draft Results'!$A$2:$D$2000,4,FALSE)&lt;1,B149,CEILING(VLOOKUP(A149,'2014 ESPN Draft Results'!$A$2:$D$2000,4,FALSE),1))),2)</f>
        <v>77.75</v>
      </c>
      <c r="H149" s="7">
        <f>IF(I149&lt;2,0,G149)</f>
        <v>77.75</v>
      </c>
      <c r="I149" s="7">
        <f>B149/K149</f>
        <v>2.1301369863013697</v>
      </c>
      <c r="J149" s="16">
        <v>4</v>
      </c>
      <c r="K149" s="5">
        <v>146</v>
      </c>
      <c r="L149" s="5">
        <v>553</v>
      </c>
      <c r="M149" s="5">
        <f>L149+W149+Z149+AB149+AA149</f>
        <v>616</v>
      </c>
      <c r="N149" s="5">
        <v>74</v>
      </c>
      <c r="O149" s="5">
        <v>133</v>
      </c>
      <c r="P149" s="5">
        <v>84</v>
      </c>
      <c r="Q149" s="5">
        <v>31</v>
      </c>
      <c r="R149" s="5">
        <v>4</v>
      </c>
      <c r="S149" s="5">
        <v>14</v>
      </c>
      <c r="T149" s="5">
        <v>61</v>
      </c>
      <c r="U149" s="5">
        <v>10</v>
      </c>
      <c r="V149" s="5">
        <v>2</v>
      </c>
      <c r="W149" s="5">
        <v>49</v>
      </c>
      <c r="X149" s="5">
        <v>108</v>
      </c>
      <c r="Y149" s="5">
        <v>2</v>
      </c>
      <c r="Z149" s="5">
        <v>7</v>
      </c>
      <c r="AA149" s="5">
        <v>1</v>
      </c>
      <c r="AB149" s="5">
        <v>6</v>
      </c>
      <c r="AC149" s="4">
        <v>15</v>
      </c>
      <c r="AD149" s="6">
        <v>0.24099999999999999</v>
      </c>
    </row>
    <row r="150" spans="1:30">
      <c r="A150" s="4" t="s">
        <v>395</v>
      </c>
      <c r="B150" s="7">
        <f>(M150*'H2H Points'!$B$16)+(N150*'H2H Points'!$B$2)+(O150*'H2H Points'!$B$17)+(P150*'H2H Points'!$B$4)+(Q150*'H2H Points'!$B$5)+(R150*'H2H Points'!$B$6)+(S150*'H2H Points'!$B$7)+(T150*'H2H Points'!$B$3)+(U150*'H2H Points'!$B$11)+(V150*'H2H Points'!$B$12)+(W150*'H2H Points'!$B$8)+(X150*'H2H Points'!$B$9)+(Y150*'H2H Points'!$B$18)+(Z150*'H2H Points'!$B$10)+(AB150*'H2H Points'!$B$13)</f>
        <v>288</v>
      </c>
      <c r="C150" s="7">
        <f>ROUND(B150/IF(ISNA(VLOOKUP(A150,'2014 ESPN Draft Results'!$A$2:$D$2000,4,FALSE)),1,IF(VLOOKUP(A150,'2014 ESPN Draft Results'!$A$2:$D$2000,4,FALSE)&lt;1,1,VLOOKUP(A150,'2014 ESPN Draft Results'!$A$2:$D$2000,4,FALSE))),2)</f>
        <v>288</v>
      </c>
      <c r="D150" s="7">
        <f>ROUND(B150/IF(ISNA(VLOOKUP(A150,'2014 ESPN Draft Results'!$A$2:$D$2000,4,FALSE)),B150,IF(VLOOKUP(A150,'2014 ESPN Draft Results'!$A$2:$D$2000,4,FALSE)&lt;5,B150,VLOOKUP(A150,'2014 ESPN Draft Results'!$A$2:$D$2000,4,FALSE))),2)</f>
        <v>1</v>
      </c>
      <c r="E150" s="7">
        <f>ROUND(B150/IF(ISNA(VLOOKUP(A150,'2014 ESPN Draft Results'!$A$2:$D$2000,4,FALSE)),B150,IF(VLOOKUP(A150,'2014 ESPN Draft Results'!$A$2:$D$2000,4,FALSE)&lt;5,B150,CEILING(VLOOKUP(A150,'2014 ESPN Draft Results'!$A$2:$D$2000,4,FALSE),1))),2)</f>
        <v>1</v>
      </c>
      <c r="F150" s="7">
        <f>IF(I150&lt;2,0,E150)</f>
        <v>1</v>
      </c>
      <c r="G150" s="7">
        <f>ROUND(B150/IF(ISNA(VLOOKUP(A150,'2014 ESPN Draft Results'!$A$2:$D$2000,4,FALSE)),B150,IF(VLOOKUP(A150,'2014 ESPN Draft Results'!$A$2:$D$2000,4,FALSE)&lt;1,B150,CEILING(VLOOKUP(A150,'2014 ESPN Draft Results'!$A$2:$D$2000,4,FALSE),1))),2)</f>
        <v>1</v>
      </c>
      <c r="H150" s="7">
        <f>IF(I150&lt;2,0,G150)</f>
        <v>1</v>
      </c>
      <c r="I150" s="7">
        <f>B150/K150</f>
        <v>2.1176470588235294</v>
      </c>
      <c r="J150" s="16">
        <v>0</v>
      </c>
      <c r="K150" s="5">
        <v>136</v>
      </c>
      <c r="L150" s="5">
        <v>443</v>
      </c>
      <c r="M150" s="5">
        <f>L150+W150+Z150+AB150+AA150</f>
        <v>520</v>
      </c>
      <c r="N150" s="5">
        <v>55</v>
      </c>
      <c r="O150" s="5">
        <v>118</v>
      </c>
      <c r="P150" s="5">
        <v>70</v>
      </c>
      <c r="Q150" s="5">
        <v>31</v>
      </c>
      <c r="R150" s="5">
        <v>5</v>
      </c>
      <c r="S150" s="5">
        <v>12</v>
      </c>
      <c r="T150" s="5">
        <v>48</v>
      </c>
      <c r="U150" s="5">
        <v>1</v>
      </c>
      <c r="V150" s="5">
        <v>1</v>
      </c>
      <c r="W150" s="5">
        <v>69</v>
      </c>
      <c r="X150" s="5">
        <v>87</v>
      </c>
      <c r="Y150" s="5">
        <v>3</v>
      </c>
      <c r="Z150" s="5">
        <v>4</v>
      </c>
      <c r="AA150" s="5">
        <v>0</v>
      </c>
      <c r="AB150" s="5">
        <v>4</v>
      </c>
      <c r="AC150" s="4">
        <v>9</v>
      </c>
      <c r="AD150" s="6">
        <v>0.26600000000000001</v>
      </c>
    </row>
    <row r="151" spans="1:30">
      <c r="A151" s="4" t="s">
        <v>402</v>
      </c>
      <c r="B151" s="7">
        <f>(M151*'H2H Points'!$B$16)+(N151*'H2H Points'!$B$2)+(O151*'H2H Points'!$B$17)+(P151*'H2H Points'!$B$4)+(Q151*'H2H Points'!$B$5)+(R151*'H2H Points'!$B$6)+(S151*'H2H Points'!$B$7)+(T151*'H2H Points'!$B$3)+(U151*'H2H Points'!$B$11)+(V151*'H2H Points'!$B$12)+(W151*'H2H Points'!$B$8)+(X151*'H2H Points'!$B$9)+(Y151*'H2H Points'!$B$18)+(Z151*'H2H Points'!$B$10)+(AB151*'H2H Points'!$B$13)</f>
        <v>185</v>
      </c>
      <c r="C151" s="7">
        <f>ROUND(B151/IF(ISNA(VLOOKUP(A151,'2014 ESPN Draft Results'!$A$2:$D$2000,4,FALSE)),1,IF(VLOOKUP(A151,'2014 ESPN Draft Results'!$A$2:$D$2000,4,FALSE)&lt;1,1,VLOOKUP(A151,'2014 ESPN Draft Results'!$A$2:$D$2000,4,FALSE))),2)</f>
        <v>185</v>
      </c>
      <c r="D151" s="7">
        <f>ROUND(B151/IF(ISNA(VLOOKUP(A151,'2014 ESPN Draft Results'!$A$2:$D$2000,4,FALSE)),B151,IF(VLOOKUP(A151,'2014 ESPN Draft Results'!$A$2:$D$2000,4,FALSE)&lt;5,B151,VLOOKUP(A151,'2014 ESPN Draft Results'!$A$2:$D$2000,4,FALSE))),2)</f>
        <v>1</v>
      </c>
      <c r="E151" s="7">
        <f>ROUND(B151/IF(ISNA(VLOOKUP(A151,'2014 ESPN Draft Results'!$A$2:$D$2000,4,FALSE)),B151,IF(VLOOKUP(A151,'2014 ESPN Draft Results'!$A$2:$D$2000,4,FALSE)&lt;5,B151,CEILING(VLOOKUP(A151,'2014 ESPN Draft Results'!$A$2:$D$2000,4,FALSE),1))),2)</f>
        <v>1</v>
      </c>
      <c r="F151" s="7">
        <f>IF(I151&lt;2,0,E151)</f>
        <v>1</v>
      </c>
      <c r="G151" s="7">
        <f>ROUND(B151/IF(ISNA(VLOOKUP(A151,'2014 ESPN Draft Results'!$A$2:$D$2000,4,FALSE)),B151,IF(VLOOKUP(A151,'2014 ESPN Draft Results'!$A$2:$D$2000,4,FALSE)&lt;1,B151,CEILING(VLOOKUP(A151,'2014 ESPN Draft Results'!$A$2:$D$2000,4,FALSE),1))),2)</f>
        <v>1</v>
      </c>
      <c r="H151" s="7">
        <f>IF(I151&lt;2,0,G151)</f>
        <v>1</v>
      </c>
      <c r="I151" s="7">
        <f>B151/K151</f>
        <v>2.1022727272727271</v>
      </c>
      <c r="J151" s="16">
        <v>0</v>
      </c>
      <c r="K151" s="5">
        <v>88</v>
      </c>
      <c r="L151" s="5">
        <v>329</v>
      </c>
      <c r="M151" s="5">
        <f>L151+W151+Z151+AB151+AA151</f>
        <v>348</v>
      </c>
      <c r="N151" s="5">
        <v>40</v>
      </c>
      <c r="O151" s="5">
        <v>94</v>
      </c>
      <c r="P151" s="5">
        <v>65</v>
      </c>
      <c r="Q151" s="5">
        <v>12</v>
      </c>
      <c r="R151" s="5">
        <v>9</v>
      </c>
      <c r="S151" s="5">
        <v>8</v>
      </c>
      <c r="T151" s="5">
        <v>36</v>
      </c>
      <c r="U151" s="5">
        <v>6</v>
      </c>
      <c r="V151" s="5">
        <v>3</v>
      </c>
      <c r="W151" s="5">
        <v>16</v>
      </c>
      <c r="X151" s="5">
        <v>60</v>
      </c>
      <c r="Y151" s="5">
        <v>0</v>
      </c>
      <c r="Z151" s="5">
        <v>1</v>
      </c>
      <c r="AA151" s="5">
        <v>1</v>
      </c>
      <c r="AB151" s="5">
        <v>1</v>
      </c>
      <c r="AC151" s="4">
        <v>9</v>
      </c>
      <c r="AD151" s="6">
        <v>0.28599999999999998</v>
      </c>
    </row>
    <row r="152" spans="1:30">
      <c r="A152" s="4" t="s">
        <v>403</v>
      </c>
      <c r="B152" s="7">
        <f>(M152*'H2H Points'!$B$16)+(N152*'H2H Points'!$B$2)+(O152*'H2H Points'!$B$17)+(P152*'H2H Points'!$B$4)+(Q152*'H2H Points'!$B$5)+(R152*'H2H Points'!$B$6)+(S152*'H2H Points'!$B$7)+(T152*'H2H Points'!$B$3)+(U152*'H2H Points'!$B$11)+(V152*'H2H Points'!$B$12)+(W152*'H2H Points'!$B$8)+(X152*'H2H Points'!$B$9)+(Y152*'H2H Points'!$B$18)+(Z152*'H2H Points'!$B$10)+(AB152*'H2H Points'!$B$13)</f>
        <v>274</v>
      </c>
      <c r="C152" s="7">
        <f>ROUND(B152/IF(ISNA(VLOOKUP(A152,'2014 ESPN Draft Results'!$A$2:$D$2000,4,FALSE)),1,IF(VLOOKUP(A152,'2014 ESPN Draft Results'!$A$2:$D$2000,4,FALSE)&lt;1,1,VLOOKUP(A152,'2014 ESPN Draft Results'!$A$2:$D$2000,4,FALSE))),2)</f>
        <v>274</v>
      </c>
      <c r="D152" s="7">
        <f>ROUND(B152/IF(ISNA(VLOOKUP(A152,'2014 ESPN Draft Results'!$A$2:$D$2000,4,FALSE)),B152,IF(VLOOKUP(A152,'2014 ESPN Draft Results'!$A$2:$D$2000,4,FALSE)&lt;5,B152,VLOOKUP(A152,'2014 ESPN Draft Results'!$A$2:$D$2000,4,FALSE))),2)</f>
        <v>1</v>
      </c>
      <c r="E152" s="7">
        <f>ROUND(B152/IF(ISNA(VLOOKUP(A152,'2014 ESPN Draft Results'!$A$2:$D$2000,4,FALSE)),B152,IF(VLOOKUP(A152,'2014 ESPN Draft Results'!$A$2:$D$2000,4,FALSE)&lt;5,B152,CEILING(VLOOKUP(A152,'2014 ESPN Draft Results'!$A$2:$D$2000,4,FALSE),1))),2)</f>
        <v>1</v>
      </c>
      <c r="F152" s="7">
        <f>IF(I152&lt;2,0,E152)</f>
        <v>1</v>
      </c>
      <c r="G152" s="7">
        <f>ROUND(B152/IF(ISNA(VLOOKUP(A152,'2014 ESPN Draft Results'!$A$2:$D$2000,4,FALSE)),B152,IF(VLOOKUP(A152,'2014 ESPN Draft Results'!$A$2:$D$2000,4,FALSE)&lt;1,B152,CEILING(VLOOKUP(A152,'2014 ESPN Draft Results'!$A$2:$D$2000,4,FALSE),1))),2)</f>
        <v>1</v>
      </c>
      <c r="H152" s="7">
        <f>IF(I152&lt;2,0,G152)</f>
        <v>1</v>
      </c>
      <c r="I152" s="7">
        <f>B152/K152</f>
        <v>2.0916030534351147</v>
      </c>
      <c r="J152" s="16">
        <v>0</v>
      </c>
      <c r="K152" s="5">
        <v>131</v>
      </c>
      <c r="L152" s="5">
        <v>452</v>
      </c>
      <c r="M152" s="5">
        <f>L152+W152+Z152+AB152+AA152</f>
        <v>503</v>
      </c>
      <c r="N152" s="5">
        <v>37</v>
      </c>
      <c r="O152" s="5">
        <v>130</v>
      </c>
      <c r="P152" s="5">
        <v>93</v>
      </c>
      <c r="Q152" s="5">
        <v>34</v>
      </c>
      <c r="R152" s="5">
        <v>0</v>
      </c>
      <c r="S152" s="5">
        <v>3</v>
      </c>
      <c r="T152" s="5">
        <v>61</v>
      </c>
      <c r="U152" s="5">
        <v>0</v>
      </c>
      <c r="V152" s="5">
        <v>1</v>
      </c>
      <c r="W152" s="5">
        <v>34</v>
      </c>
      <c r="X152" s="5">
        <v>46</v>
      </c>
      <c r="Y152" s="5">
        <v>0</v>
      </c>
      <c r="Z152" s="5">
        <v>9</v>
      </c>
      <c r="AA152" s="5">
        <v>1</v>
      </c>
      <c r="AB152" s="5">
        <v>7</v>
      </c>
      <c r="AC152" s="4">
        <v>9</v>
      </c>
      <c r="AD152" s="6">
        <v>0.28799999999999998</v>
      </c>
    </row>
    <row r="153" spans="1:30">
      <c r="A153" s="4" t="s">
        <v>315</v>
      </c>
      <c r="B153" s="7">
        <f>(M153*'H2H Points'!$B$16)+(N153*'H2H Points'!$B$2)+(O153*'H2H Points'!$B$17)+(P153*'H2H Points'!$B$4)+(Q153*'H2H Points'!$B$5)+(R153*'H2H Points'!$B$6)+(S153*'H2H Points'!$B$7)+(T153*'H2H Points'!$B$3)+(U153*'H2H Points'!$B$11)+(V153*'H2H Points'!$B$12)+(W153*'H2H Points'!$B$8)+(X153*'H2H Points'!$B$9)+(Y153*'H2H Points'!$B$18)+(Z153*'H2H Points'!$B$10)+(AB153*'H2H Points'!$B$13)</f>
        <v>280</v>
      </c>
      <c r="C153" s="7">
        <f>ROUND(B153/IF(ISNA(VLOOKUP(A153,'2014 ESPN Draft Results'!$A$2:$D$2000,4,FALSE)),1,IF(VLOOKUP(A153,'2014 ESPN Draft Results'!$A$2:$D$2000,4,FALSE)&lt;1,1,VLOOKUP(A153,'2014 ESPN Draft Results'!$A$2:$D$2000,4,FALSE))),2)</f>
        <v>280</v>
      </c>
      <c r="D153" s="7">
        <f>ROUND(B153/IF(ISNA(VLOOKUP(A153,'2014 ESPN Draft Results'!$A$2:$D$2000,4,FALSE)),B153,IF(VLOOKUP(A153,'2014 ESPN Draft Results'!$A$2:$D$2000,4,FALSE)&lt;5,B153,VLOOKUP(A153,'2014 ESPN Draft Results'!$A$2:$D$2000,4,FALSE))),2)</f>
        <v>1</v>
      </c>
      <c r="E153" s="7">
        <f>ROUND(B153/IF(ISNA(VLOOKUP(A153,'2014 ESPN Draft Results'!$A$2:$D$2000,4,FALSE)),B153,IF(VLOOKUP(A153,'2014 ESPN Draft Results'!$A$2:$D$2000,4,FALSE)&lt;5,B153,CEILING(VLOOKUP(A153,'2014 ESPN Draft Results'!$A$2:$D$2000,4,FALSE),1))),2)</f>
        <v>1</v>
      </c>
      <c r="F153" s="7">
        <f>IF(I153&lt;2,0,E153)</f>
        <v>1</v>
      </c>
      <c r="G153" s="7">
        <f>ROUND(B153/IF(ISNA(VLOOKUP(A153,'2014 ESPN Draft Results'!$A$2:$D$2000,4,FALSE)),B153,IF(VLOOKUP(A153,'2014 ESPN Draft Results'!$A$2:$D$2000,4,FALSE)&lt;1,B153,CEILING(VLOOKUP(A153,'2014 ESPN Draft Results'!$A$2:$D$2000,4,FALSE),1))),2)</f>
        <v>1</v>
      </c>
      <c r="H153" s="7">
        <f>IF(I153&lt;2,0,G153)</f>
        <v>1</v>
      </c>
      <c r="I153" s="7">
        <f>B153/K153</f>
        <v>2.08955223880597</v>
      </c>
      <c r="J153" s="16">
        <v>0</v>
      </c>
      <c r="K153" s="5">
        <v>134</v>
      </c>
      <c r="L153" s="5">
        <v>461</v>
      </c>
      <c r="M153" s="5">
        <f>L153+W153+Z153+AB153+AA153</f>
        <v>494</v>
      </c>
      <c r="N153" s="5">
        <v>64</v>
      </c>
      <c r="O153" s="5">
        <v>130</v>
      </c>
      <c r="P153" s="5">
        <v>93</v>
      </c>
      <c r="Q153" s="5">
        <v>27</v>
      </c>
      <c r="R153" s="5">
        <v>2</v>
      </c>
      <c r="S153" s="5">
        <v>8</v>
      </c>
      <c r="T153" s="5">
        <v>51</v>
      </c>
      <c r="U153" s="5">
        <v>36</v>
      </c>
      <c r="V153" s="5">
        <v>11</v>
      </c>
      <c r="W153" s="5">
        <v>22</v>
      </c>
      <c r="X153" s="5">
        <v>75</v>
      </c>
      <c r="Y153" s="5">
        <v>0</v>
      </c>
      <c r="Z153" s="5">
        <v>5</v>
      </c>
      <c r="AA153" s="5">
        <v>3</v>
      </c>
      <c r="AB153" s="5">
        <v>3</v>
      </c>
      <c r="AC153" s="4">
        <v>7</v>
      </c>
      <c r="AD153" s="6">
        <v>0.28199999999999997</v>
      </c>
    </row>
    <row r="154" spans="1:30">
      <c r="A154" s="4" t="s">
        <v>285</v>
      </c>
      <c r="B154" s="7">
        <f>(M154*'H2H Points'!$B$16)+(N154*'H2H Points'!$B$2)+(O154*'H2H Points'!$B$17)+(P154*'H2H Points'!$B$4)+(Q154*'H2H Points'!$B$5)+(R154*'H2H Points'!$B$6)+(S154*'H2H Points'!$B$7)+(T154*'H2H Points'!$B$3)+(U154*'H2H Points'!$B$11)+(V154*'H2H Points'!$B$12)+(W154*'H2H Points'!$B$8)+(X154*'H2H Points'!$B$9)+(Y154*'H2H Points'!$B$18)+(Z154*'H2H Points'!$B$10)+(AB154*'H2H Points'!$B$13)</f>
        <v>96</v>
      </c>
      <c r="C154" s="7">
        <f>ROUND(B154/IF(ISNA(VLOOKUP(A154,'2014 ESPN Draft Results'!$A$2:$D$2000,4,FALSE)),1,IF(VLOOKUP(A154,'2014 ESPN Draft Results'!$A$2:$D$2000,4,FALSE)&lt;1,1,VLOOKUP(A154,'2014 ESPN Draft Results'!$A$2:$D$2000,4,FALSE))),2)</f>
        <v>96</v>
      </c>
      <c r="D154" s="7">
        <f>ROUND(B154/IF(ISNA(VLOOKUP(A154,'2014 ESPN Draft Results'!$A$2:$D$2000,4,FALSE)),B154,IF(VLOOKUP(A154,'2014 ESPN Draft Results'!$A$2:$D$2000,4,FALSE)&lt;5,B154,VLOOKUP(A154,'2014 ESPN Draft Results'!$A$2:$D$2000,4,FALSE))),2)</f>
        <v>1</v>
      </c>
      <c r="E154" s="7">
        <f>ROUND(B154/IF(ISNA(VLOOKUP(A154,'2014 ESPN Draft Results'!$A$2:$D$2000,4,FALSE)),B154,IF(VLOOKUP(A154,'2014 ESPN Draft Results'!$A$2:$D$2000,4,FALSE)&lt;5,B154,CEILING(VLOOKUP(A154,'2014 ESPN Draft Results'!$A$2:$D$2000,4,FALSE),1))),2)</f>
        <v>1</v>
      </c>
      <c r="F154" s="7">
        <f>IF(I154&lt;2,0,E154)</f>
        <v>1</v>
      </c>
      <c r="G154" s="7">
        <f>ROUND(B154/IF(ISNA(VLOOKUP(A154,'2014 ESPN Draft Results'!$A$2:$D$2000,4,FALSE)),B154,IF(VLOOKUP(A154,'2014 ESPN Draft Results'!$A$2:$D$2000,4,FALSE)&lt;1,B154,CEILING(VLOOKUP(A154,'2014 ESPN Draft Results'!$A$2:$D$2000,4,FALSE),1))),2)</f>
        <v>1</v>
      </c>
      <c r="H154" s="7">
        <f>IF(I154&lt;2,0,G154)</f>
        <v>1</v>
      </c>
      <c r="I154" s="7">
        <f>B154/K154</f>
        <v>2.0869565217391304</v>
      </c>
      <c r="J154" s="16">
        <v>0</v>
      </c>
      <c r="K154" s="5">
        <v>46</v>
      </c>
      <c r="L154" s="5">
        <v>172</v>
      </c>
      <c r="M154" s="5">
        <f>L154+W154+Z154+AB154+AA154</f>
        <v>190</v>
      </c>
      <c r="N154" s="5">
        <v>19</v>
      </c>
      <c r="O154" s="5">
        <v>42</v>
      </c>
      <c r="P154" s="5">
        <v>27</v>
      </c>
      <c r="Q154" s="5">
        <v>8</v>
      </c>
      <c r="R154" s="5">
        <v>0</v>
      </c>
      <c r="S154" s="5">
        <v>7</v>
      </c>
      <c r="T154" s="5">
        <v>29</v>
      </c>
      <c r="U154" s="5">
        <v>4</v>
      </c>
      <c r="V154" s="5">
        <v>1</v>
      </c>
      <c r="W154" s="5">
        <v>14</v>
      </c>
      <c r="X154" s="5">
        <v>44</v>
      </c>
      <c r="Y154" s="5">
        <v>1</v>
      </c>
      <c r="Z154" s="5">
        <v>2</v>
      </c>
      <c r="AA154" s="5">
        <v>0</v>
      </c>
      <c r="AB154" s="5">
        <v>2</v>
      </c>
      <c r="AC154" s="4">
        <v>5</v>
      </c>
      <c r="AD154" s="6">
        <v>0.24399999999999999</v>
      </c>
    </row>
    <row r="155" spans="1:30">
      <c r="A155" s="4" t="s">
        <v>585</v>
      </c>
      <c r="B155" s="7">
        <f>(M155*'H2H Points'!$B$16)+(N155*'H2H Points'!$B$2)+(O155*'H2H Points'!$B$17)+(P155*'H2H Points'!$B$4)+(Q155*'H2H Points'!$B$5)+(R155*'H2H Points'!$B$6)+(S155*'H2H Points'!$B$7)+(T155*'H2H Points'!$B$3)+(U155*'H2H Points'!$B$11)+(V155*'H2H Points'!$B$12)+(W155*'H2H Points'!$B$8)+(X155*'H2H Points'!$B$9)+(Y155*'H2H Points'!$B$18)+(Z155*'H2H Points'!$B$10)+(AB155*'H2H Points'!$B$13)</f>
        <v>50</v>
      </c>
      <c r="C155" s="7">
        <f>ROUND(B155/IF(ISNA(VLOOKUP(A155,'2014 ESPN Draft Results'!$A$2:$D$2000,4,FALSE)),1,IF(VLOOKUP(A155,'2014 ESPN Draft Results'!$A$2:$D$2000,4,FALSE)&lt;1,1,VLOOKUP(A155,'2014 ESPN Draft Results'!$A$2:$D$2000,4,FALSE))),2)</f>
        <v>50</v>
      </c>
      <c r="D155" s="7">
        <f>ROUND(B155/IF(ISNA(VLOOKUP(A155,'2014 ESPN Draft Results'!$A$2:$D$2000,4,FALSE)),B155,IF(VLOOKUP(A155,'2014 ESPN Draft Results'!$A$2:$D$2000,4,FALSE)&lt;5,B155,VLOOKUP(A155,'2014 ESPN Draft Results'!$A$2:$D$2000,4,FALSE))),2)</f>
        <v>1</v>
      </c>
      <c r="E155" s="7">
        <f>ROUND(B155/IF(ISNA(VLOOKUP(A155,'2014 ESPN Draft Results'!$A$2:$D$2000,4,FALSE)),B155,IF(VLOOKUP(A155,'2014 ESPN Draft Results'!$A$2:$D$2000,4,FALSE)&lt;5,B155,CEILING(VLOOKUP(A155,'2014 ESPN Draft Results'!$A$2:$D$2000,4,FALSE),1))),2)</f>
        <v>1</v>
      </c>
      <c r="F155" s="7">
        <f>IF(I155&lt;2,0,E155)</f>
        <v>1</v>
      </c>
      <c r="G155" s="7">
        <f>ROUND(B155/IF(ISNA(VLOOKUP(A155,'2014 ESPN Draft Results'!$A$2:$D$2000,4,FALSE)),B155,IF(VLOOKUP(A155,'2014 ESPN Draft Results'!$A$2:$D$2000,4,FALSE)&lt;1,B155,CEILING(VLOOKUP(A155,'2014 ESPN Draft Results'!$A$2:$D$2000,4,FALSE),1))),2)</f>
        <v>1</v>
      </c>
      <c r="H155" s="7">
        <f>IF(I155&lt;2,0,G155)</f>
        <v>1</v>
      </c>
      <c r="I155" s="7">
        <f>B155/K155</f>
        <v>2.0833333333333335</v>
      </c>
      <c r="J155" s="16">
        <v>0</v>
      </c>
      <c r="K155" s="5">
        <v>24</v>
      </c>
      <c r="L155" s="5">
        <v>86</v>
      </c>
      <c r="M155" s="5">
        <f>L155+W155+Z155+AB155+AA155</f>
        <v>92</v>
      </c>
      <c r="N155" s="5">
        <v>12</v>
      </c>
      <c r="O155" s="5">
        <v>30</v>
      </c>
      <c r="P155" s="5">
        <v>22</v>
      </c>
      <c r="Q155" s="5">
        <v>5</v>
      </c>
      <c r="R155" s="5">
        <v>0</v>
      </c>
      <c r="S155" s="5">
        <v>3</v>
      </c>
      <c r="T155" s="5">
        <v>12</v>
      </c>
      <c r="U155" s="5">
        <v>0</v>
      </c>
      <c r="V155" s="5">
        <v>0</v>
      </c>
      <c r="W155" s="5">
        <v>3</v>
      </c>
      <c r="X155" s="5">
        <v>24</v>
      </c>
      <c r="Y155" s="5">
        <v>0</v>
      </c>
      <c r="Z155" s="5">
        <v>3</v>
      </c>
      <c r="AA155" s="5">
        <v>0</v>
      </c>
      <c r="AB155" s="5">
        <v>0</v>
      </c>
      <c r="AC155" s="4">
        <v>1</v>
      </c>
      <c r="AD155" s="6">
        <v>0.34899999999999998</v>
      </c>
    </row>
    <row r="156" spans="1:30">
      <c r="A156" s="4" t="s">
        <v>226</v>
      </c>
      <c r="B156" s="7">
        <f>(M156*'H2H Points'!$B$16)+(N156*'H2H Points'!$B$2)+(O156*'H2H Points'!$B$17)+(P156*'H2H Points'!$B$4)+(Q156*'H2H Points'!$B$5)+(R156*'H2H Points'!$B$6)+(S156*'H2H Points'!$B$7)+(T156*'H2H Points'!$B$3)+(U156*'H2H Points'!$B$11)+(V156*'H2H Points'!$B$12)+(W156*'H2H Points'!$B$8)+(X156*'H2H Points'!$B$9)+(Y156*'H2H Points'!$B$18)+(Z156*'H2H Points'!$B$10)+(AB156*'H2H Points'!$B$13)</f>
        <v>297</v>
      </c>
      <c r="C156" s="7">
        <f>ROUND(B156/IF(ISNA(VLOOKUP(A156,'2014 ESPN Draft Results'!$A$2:$D$2000,4,FALSE)),1,IF(VLOOKUP(A156,'2014 ESPN Draft Results'!$A$2:$D$2000,4,FALSE)&lt;1,1,VLOOKUP(A156,'2014 ESPN Draft Results'!$A$2:$D$2000,4,FALSE))),2)</f>
        <v>84.86</v>
      </c>
      <c r="D156" s="7">
        <f>ROUND(B156/IF(ISNA(VLOOKUP(A156,'2014 ESPN Draft Results'!$A$2:$D$2000,4,FALSE)),B156,IF(VLOOKUP(A156,'2014 ESPN Draft Results'!$A$2:$D$2000,4,FALSE)&lt;5,B156,VLOOKUP(A156,'2014 ESPN Draft Results'!$A$2:$D$2000,4,FALSE))),2)</f>
        <v>1</v>
      </c>
      <c r="E156" s="7">
        <f>ROUND(B156/IF(ISNA(VLOOKUP(A156,'2014 ESPN Draft Results'!$A$2:$D$2000,4,FALSE)),B156,IF(VLOOKUP(A156,'2014 ESPN Draft Results'!$A$2:$D$2000,4,FALSE)&lt;5,B156,CEILING(VLOOKUP(A156,'2014 ESPN Draft Results'!$A$2:$D$2000,4,FALSE),1))),2)</f>
        <v>1</v>
      </c>
      <c r="F156" s="7">
        <f>IF(I156&lt;2,0,E156)</f>
        <v>1</v>
      </c>
      <c r="G156" s="7">
        <f>ROUND(B156/IF(ISNA(VLOOKUP(A156,'2014 ESPN Draft Results'!$A$2:$D$2000,4,FALSE)),B156,IF(VLOOKUP(A156,'2014 ESPN Draft Results'!$A$2:$D$2000,4,FALSE)&lt;1,B156,CEILING(VLOOKUP(A156,'2014 ESPN Draft Results'!$A$2:$D$2000,4,FALSE),1))),2)</f>
        <v>74.25</v>
      </c>
      <c r="H156" s="7">
        <f>IF(I156&lt;2,0,G156)</f>
        <v>74.25</v>
      </c>
      <c r="I156" s="7">
        <f>B156/K156</f>
        <v>2.0625</v>
      </c>
      <c r="J156" s="16">
        <v>3.5</v>
      </c>
      <c r="K156" s="5">
        <v>144</v>
      </c>
      <c r="L156" s="5">
        <v>501</v>
      </c>
      <c r="M156" s="5">
        <f>L156+W156+Z156+AB156+AA156</f>
        <v>549</v>
      </c>
      <c r="N156" s="5">
        <v>70</v>
      </c>
      <c r="O156" s="5">
        <v>122</v>
      </c>
      <c r="P156" s="5">
        <v>61</v>
      </c>
      <c r="Q156" s="5">
        <v>37</v>
      </c>
      <c r="R156" s="5">
        <v>2</v>
      </c>
      <c r="S156" s="5">
        <v>22</v>
      </c>
      <c r="T156" s="5">
        <v>69</v>
      </c>
      <c r="U156" s="5">
        <v>4</v>
      </c>
      <c r="V156" s="5">
        <v>1</v>
      </c>
      <c r="W156" s="5">
        <v>32</v>
      </c>
      <c r="X156" s="5">
        <v>122</v>
      </c>
      <c r="Y156" s="5">
        <v>0</v>
      </c>
      <c r="Z156" s="5">
        <v>10</v>
      </c>
      <c r="AA156" s="5">
        <v>0</v>
      </c>
      <c r="AB156" s="5">
        <v>6</v>
      </c>
      <c r="AC156" s="4">
        <v>13</v>
      </c>
      <c r="AD156" s="6">
        <v>0.24399999999999999</v>
      </c>
    </row>
    <row r="157" spans="1:30">
      <c r="A157" s="4" t="s">
        <v>451</v>
      </c>
      <c r="B157" s="7">
        <f>(M157*'H2H Points'!$B$16)+(N157*'H2H Points'!$B$2)+(O157*'H2H Points'!$B$17)+(P157*'H2H Points'!$B$4)+(Q157*'H2H Points'!$B$5)+(R157*'H2H Points'!$B$6)+(S157*'H2H Points'!$B$7)+(T157*'H2H Points'!$B$3)+(U157*'H2H Points'!$B$11)+(V157*'H2H Points'!$B$12)+(W157*'H2H Points'!$B$8)+(X157*'H2H Points'!$B$9)+(Y157*'H2H Points'!$B$18)+(Z157*'H2H Points'!$B$10)+(AB157*'H2H Points'!$B$13)</f>
        <v>218</v>
      </c>
      <c r="C157" s="7">
        <f>ROUND(B157/IF(ISNA(VLOOKUP(A157,'2014 ESPN Draft Results'!$A$2:$D$2000,4,FALSE)),1,IF(VLOOKUP(A157,'2014 ESPN Draft Results'!$A$2:$D$2000,4,FALSE)&lt;1,1,VLOOKUP(A157,'2014 ESPN Draft Results'!$A$2:$D$2000,4,FALSE))),2)</f>
        <v>218</v>
      </c>
      <c r="D157" s="7">
        <f>ROUND(B157/IF(ISNA(VLOOKUP(A157,'2014 ESPN Draft Results'!$A$2:$D$2000,4,FALSE)),B157,IF(VLOOKUP(A157,'2014 ESPN Draft Results'!$A$2:$D$2000,4,FALSE)&lt;5,B157,VLOOKUP(A157,'2014 ESPN Draft Results'!$A$2:$D$2000,4,FALSE))),2)</f>
        <v>1</v>
      </c>
      <c r="E157" s="7">
        <f>ROUND(B157/IF(ISNA(VLOOKUP(A157,'2014 ESPN Draft Results'!$A$2:$D$2000,4,FALSE)),B157,IF(VLOOKUP(A157,'2014 ESPN Draft Results'!$A$2:$D$2000,4,FALSE)&lt;5,B157,CEILING(VLOOKUP(A157,'2014 ESPN Draft Results'!$A$2:$D$2000,4,FALSE),1))),2)</f>
        <v>1</v>
      </c>
      <c r="F157" s="7">
        <f>IF(I157&lt;2,0,E157)</f>
        <v>1</v>
      </c>
      <c r="G157" s="7">
        <f>ROUND(B157/IF(ISNA(VLOOKUP(A157,'2014 ESPN Draft Results'!$A$2:$D$2000,4,FALSE)),B157,IF(VLOOKUP(A157,'2014 ESPN Draft Results'!$A$2:$D$2000,4,FALSE)&lt;1,B157,CEILING(VLOOKUP(A157,'2014 ESPN Draft Results'!$A$2:$D$2000,4,FALSE),1))),2)</f>
        <v>1</v>
      </c>
      <c r="H157" s="7">
        <f>IF(I157&lt;2,0,G157)</f>
        <v>1</v>
      </c>
      <c r="I157" s="7">
        <f>B157/K157</f>
        <v>2.0566037735849059</v>
      </c>
      <c r="J157" s="16">
        <v>0</v>
      </c>
      <c r="K157" s="5">
        <v>106</v>
      </c>
      <c r="L157" s="5">
        <v>449</v>
      </c>
      <c r="M157" s="5">
        <f>L157+W157+Z157+AB157+AA157</f>
        <v>492</v>
      </c>
      <c r="N157" s="5">
        <v>68</v>
      </c>
      <c r="O157" s="5">
        <v>126</v>
      </c>
      <c r="P157" s="5">
        <v>94</v>
      </c>
      <c r="Q157" s="5">
        <v>23</v>
      </c>
      <c r="R157" s="5">
        <v>5</v>
      </c>
      <c r="S157" s="5">
        <v>4</v>
      </c>
      <c r="T157" s="5">
        <v>29</v>
      </c>
      <c r="U157" s="5">
        <v>12</v>
      </c>
      <c r="V157" s="5">
        <v>2</v>
      </c>
      <c r="W157" s="5">
        <v>33</v>
      </c>
      <c r="X157" s="5">
        <v>98</v>
      </c>
      <c r="Y157" s="5">
        <v>0</v>
      </c>
      <c r="Z157" s="5">
        <v>2</v>
      </c>
      <c r="AA157" s="5">
        <v>5</v>
      </c>
      <c r="AB157" s="5">
        <v>3</v>
      </c>
      <c r="AC157" s="4">
        <v>7</v>
      </c>
      <c r="AD157" s="6">
        <v>0.28100000000000003</v>
      </c>
    </row>
    <row r="158" spans="1:30">
      <c r="A158" s="4" t="s">
        <v>227</v>
      </c>
      <c r="B158" s="7">
        <f>(M158*'H2H Points'!$B$16)+(N158*'H2H Points'!$B$2)+(O158*'H2H Points'!$B$17)+(P158*'H2H Points'!$B$4)+(Q158*'H2H Points'!$B$5)+(R158*'H2H Points'!$B$6)+(S158*'H2H Points'!$B$7)+(T158*'H2H Points'!$B$3)+(U158*'H2H Points'!$B$11)+(V158*'H2H Points'!$B$12)+(W158*'H2H Points'!$B$8)+(X158*'H2H Points'!$B$9)+(Y158*'H2H Points'!$B$18)+(Z158*'H2H Points'!$B$10)+(AB158*'H2H Points'!$B$13)</f>
        <v>197</v>
      </c>
      <c r="C158" s="7">
        <f>ROUND(B158/IF(ISNA(VLOOKUP(A158,'2014 ESPN Draft Results'!$A$2:$D$2000,4,FALSE)),1,IF(VLOOKUP(A158,'2014 ESPN Draft Results'!$A$2:$D$2000,4,FALSE)&lt;1,1,VLOOKUP(A158,'2014 ESPN Draft Results'!$A$2:$D$2000,4,FALSE))),2)</f>
        <v>72.959999999999994</v>
      </c>
      <c r="D158" s="7">
        <f>ROUND(B158/IF(ISNA(VLOOKUP(A158,'2014 ESPN Draft Results'!$A$2:$D$2000,4,FALSE)),B158,IF(VLOOKUP(A158,'2014 ESPN Draft Results'!$A$2:$D$2000,4,FALSE)&lt;5,B158,VLOOKUP(A158,'2014 ESPN Draft Results'!$A$2:$D$2000,4,FALSE))),2)</f>
        <v>1</v>
      </c>
      <c r="E158" s="7">
        <f>ROUND(B158/IF(ISNA(VLOOKUP(A158,'2014 ESPN Draft Results'!$A$2:$D$2000,4,FALSE)),B158,IF(VLOOKUP(A158,'2014 ESPN Draft Results'!$A$2:$D$2000,4,FALSE)&lt;5,B158,CEILING(VLOOKUP(A158,'2014 ESPN Draft Results'!$A$2:$D$2000,4,FALSE),1))),2)</f>
        <v>1</v>
      </c>
      <c r="F158" s="7">
        <f>IF(I158&lt;2,0,E158)</f>
        <v>1</v>
      </c>
      <c r="G158" s="7">
        <f>ROUND(B158/IF(ISNA(VLOOKUP(A158,'2014 ESPN Draft Results'!$A$2:$D$2000,4,FALSE)),B158,IF(VLOOKUP(A158,'2014 ESPN Draft Results'!$A$2:$D$2000,4,FALSE)&lt;1,B158,CEILING(VLOOKUP(A158,'2014 ESPN Draft Results'!$A$2:$D$2000,4,FALSE),1))),2)</f>
        <v>65.67</v>
      </c>
      <c r="H158" s="7">
        <f>IF(I158&lt;2,0,G158)</f>
        <v>65.67</v>
      </c>
      <c r="I158" s="7">
        <f>B158/K158</f>
        <v>2.0520833333333335</v>
      </c>
      <c r="J158" s="16">
        <v>2.7</v>
      </c>
      <c r="K158" s="5">
        <v>96</v>
      </c>
      <c r="L158" s="5">
        <v>290</v>
      </c>
      <c r="M158" s="5">
        <f>L158+W158+Z158+AB158+AA158</f>
        <v>318</v>
      </c>
      <c r="N158" s="5">
        <v>38</v>
      </c>
      <c r="O158" s="5">
        <v>93</v>
      </c>
      <c r="P158" s="5">
        <v>61</v>
      </c>
      <c r="Q158" s="5">
        <v>24</v>
      </c>
      <c r="R158" s="5">
        <v>2</v>
      </c>
      <c r="S158" s="5">
        <v>6</v>
      </c>
      <c r="T158" s="5">
        <v>40</v>
      </c>
      <c r="U158" s="5">
        <v>0</v>
      </c>
      <c r="V158" s="5">
        <v>0</v>
      </c>
      <c r="W158" s="5">
        <v>28</v>
      </c>
      <c r="X158" s="5">
        <v>48</v>
      </c>
      <c r="Y158" s="5">
        <v>3</v>
      </c>
      <c r="Z158" s="5">
        <v>0</v>
      </c>
      <c r="AA158" s="5">
        <v>0</v>
      </c>
      <c r="AB158" s="5">
        <v>0</v>
      </c>
      <c r="AC158" s="4">
        <v>8</v>
      </c>
      <c r="AD158" s="6">
        <v>0.32100000000000001</v>
      </c>
    </row>
    <row r="159" spans="1:30">
      <c r="A159" s="4" t="s">
        <v>321</v>
      </c>
      <c r="B159" s="7">
        <f>(M159*'H2H Points'!$B$16)+(N159*'H2H Points'!$B$2)+(O159*'H2H Points'!$B$17)+(P159*'H2H Points'!$B$4)+(Q159*'H2H Points'!$B$5)+(R159*'H2H Points'!$B$6)+(S159*'H2H Points'!$B$7)+(T159*'H2H Points'!$B$3)+(U159*'H2H Points'!$B$11)+(V159*'H2H Points'!$B$12)+(W159*'H2H Points'!$B$8)+(X159*'H2H Points'!$B$9)+(Y159*'H2H Points'!$B$18)+(Z159*'H2H Points'!$B$10)+(AB159*'H2H Points'!$B$13)</f>
        <v>277</v>
      </c>
      <c r="C159" s="7">
        <f>ROUND(B159/IF(ISNA(VLOOKUP(A159,'2014 ESPN Draft Results'!$A$2:$D$2000,4,FALSE)),1,IF(VLOOKUP(A159,'2014 ESPN Draft Results'!$A$2:$D$2000,4,FALSE)&lt;1,1,VLOOKUP(A159,'2014 ESPN Draft Results'!$A$2:$D$2000,4,FALSE))),2)</f>
        <v>277</v>
      </c>
      <c r="D159" s="7">
        <f>ROUND(B159/IF(ISNA(VLOOKUP(A159,'2014 ESPN Draft Results'!$A$2:$D$2000,4,FALSE)),B159,IF(VLOOKUP(A159,'2014 ESPN Draft Results'!$A$2:$D$2000,4,FALSE)&lt;5,B159,VLOOKUP(A159,'2014 ESPN Draft Results'!$A$2:$D$2000,4,FALSE))),2)</f>
        <v>1</v>
      </c>
      <c r="E159" s="7">
        <f>ROUND(B159/IF(ISNA(VLOOKUP(A159,'2014 ESPN Draft Results'!$A$2:$D$2000,4,FALSE)),B159,IF(VLOOKUP(A159,'2014 ESPN Draft Results'!$A$2:$D$2000,4,FALSE)&lt;5,B159,CEILING(VLOOKUP(A159,'2014 ESPN Draft Results'!$A$2:$D$2000,4,FALSE),1))),2)</f>
        <v>1</v>
      </c>
      <c r="F159" s="7">
        <f>IF(I159&lt;2,0,E159)</f>
        <v>1</v>
      </c>
      <c r="G159" s="7">
        <f>ROUND(B159/IF(ISNA(VLOOKUP(A159,'2014 ESPN Draft Results'!$A$2:$D$2000,4,FALSE)),B159,IF(VLOOKUP(A159,'2014 ESPN Draft Results'!$A$2:$D$2000,4,FALSE)&lt;1,B159,CEILING(VLOOKUP(A159,'2014 ESPN Draft Results'!$A$2:$D$2000,4,FALSE),1))),2)</f>
        <v>1</v>
      </c>
      <c r="H159" s="7">
        <f>IF(I159&lt;2,0,G159)</f>
        <v>1</v>
      </c>
      <c r="I159" s="7">
        <f>B159/K159</f>
        <v>2.0518518518518518</v>
      </c>
      <c r="J159" s="16">
        <v>0</v>
      </c>
      <c r="K159" s="5">
        <v>135</v>
      </c>
      <c r="L159" s="5">
        <v>485</v>
      </c>
      <c r="M159" s="5">
        <f>L159+W159+Z159+AB159+AA159</f>
        <v>518</v>
      </c>
      <c r="N159" s="5">
        <v>61</v>
      </c>
      <c r="O159" s="5">
        <v>135</v>
      </c>
      <c r="P159" s="5">
        <v>86</v>
      </c>
      <c r="Q159" s="5">
        <v>25</v>
      </c>
      <c r="R159" s="5">
        <v>3</v>
      </c>
      <c r="S159" s="5">
        <v>21</v>
      </c>
      <c r="T159" s="5">
        <v>74</v>
      </c>
      <c r="U159" s="5">
        <v>0</v>
      </c>
      <c r="V159" s="5">
        <v>0</v>
      </c>
      <c r="W159" s="5">
        <v>24</v>
      </c>
      <c r="X159" s="5">
        <v>120</v>
      </c>
      <c r="Y159" s="5">
        <v>3</v>
      </c>
      <c r="Z159" s="5">
        <v>3</v>
      </c>
      <c r="AA159" s="5">
        <v>0</v>
      </c>
      <c r="AB159" s="5">
        <v>6</v>
      </c>
      <c r="AC159" s="4">
        <v>13</v>
      </c>
      <c r="AD159" s="6">
        <v>0.27800000000000002</v>
      </c>
    </row>
    <row r="160" spans="1:30">
      <c r="A160" s="4" t="s">
        <v>322</v>
      </c>
      <c r="B160" s="7">
        <f>(M160*'H2H Points'!$B$16)+(N160*'H2H Points'!$B$2)+(O160*'H2H Points'!$B$17)+(P160*'H2H Points'!$B$4)+(Q160*'H2H Points'!$B$5)+(R160*'H2H Points'!$B$6)+(S160*'H2H Points'!$B$7)+(T160*'H2H Points'!$B$3)+(U160*'H2H Points'!$B$11)+(V160*'H2H Points'!$B$12)+(W160*'H2H Points'!$B$8)+(X160*'H2H Points'!$B$9)+(Y160*'H2H Points'!$B$18)+(Z160*'H2H Points'!$B$10)+(AB160*'H2H Points'!$B$13)</f>
        <v>238</v>
      </c>
      <c r="C160" s="7">
        <f>ROUND(B160/IF(ISNA(VLOOKUP(A160,'2014 ESPN Draft Results'!$A$2:$D$2000,4,FALSE)),1,IF(VLOOKUP(A160,'2014 ESPN Draft Results'!$A$2:$D$2000,4,FALSE)&lt;1,1,VLOOKUP(A160,'2014 ESPN Draft Results'!$A$2:$D$2000,4,FALSE))),2)</f>
        <v>238</v>
      </c>
      <c r="D160" s="7">
        <f>ROUND(B160/IF(ISNA(VLOOKUP(A160,'2014 ESPN Draft Results'!$A$2:$D$2000,4,FALSE)),B160,IF(VLOOKUP(A160,'2014 ESPN Draft Results'!$A$2:$D$2000,4,FALSE)&lt;5,B160,VLOOKUP(A160,'2014 ESPN Draft Results'!$A$2:$D$2000,4,FALSE))),2)</f>
        <v>1</v>
      </c>
      <c r="E160" s="7">
        <f>ROUND(B160/IF(ISNA(VLOOKUP(A160,'2014 ESPN Draft Results'!$A$2:$D$2000,4,FALSE)),B160,IF(VLOOKUP(A160,'2014 ESPN Draft Results'!$A$2:$D$2000,4,FALSE)&lt;5,B160,CEILING(VLOOKUP(A160,'2014 ESPN Draft Results'!$A$2:$D$2000,4,FALSE),1))),2)</f>
        <v>1</v>
      </c>
      <c r="F160" s="7">
        <f>IF(I160&lt;2,0,E160)</f>
        <v>1</v>
      </c>
      <c r="G160" s="7">
        <f>ROUND(B160/IF(ISNA(VLOOKUP(A160,'2014 ESPN Draft Results'!$A$2:$D$2000,4,FALSE)),B160,IF(VLOOKUP(A160,'2014 ESPN Draft Results'!$A$2:$D$2000,4,FALSE)&lt;1,B160,CEILING(VLOOKUP(A160,'2014 ESPN Draft Results'!$A$2:$D$2000,4,FALSE),1))),2)</f>
        <v>1</v>
      </c>
      <c r="H160" s="7">
        <f>IF(I160&lt;2,0,G160)</f>
        <v>1</v>
      </c>
      <c r="I160" s="7">
        <f>B160/K160</f>
        <v>2.0517241379310347</v>
      </c>
      <c r="J160" s="16">
        <v>0</v>
      </c>
      <c r="K160" s="5">
        <v>116</v>
      </c>
      <c r="L160" s="5">
        <v>434</v>
      </c>
      <c r="M160" s="5">
        <f>L160+W160+Z160+AB160+AA160</f>
        <v>505</v>
      </c>
      <c r="N160" s="5">
        <v>61</v>
      </c>
      <c r="O160" s="5">
        <v>120</v>
      </c>
      <c r="P160" s="5">
        <v>87</v>
      </c>
      <c r="Q160" s="5">
        <v>21</v>
      </c>
      <c r="R160" s="5">
        <v>4</v>
      </c>
      <c r="S160" s="5">
        <v>8</v>
      </c>
      <c r="T160" s="5">
        <v>35</v>
      </c>
      <c r="U160" s="5">
        <v>11</v>
      </c>
      <c r="V160" s="5">
        <v>4</v>
      </c>
      <c r="W160" s="5">
        <v>66</v>
      </c>
      <c r="X160" s="5">
        <v>108</v>
      </c>
      <c r="Y160" s="5">
        <v>2</v>
      </c>
      <c r="Z160" s="5">
        <v>3</v>
      </c>
      <c r="AA160" s="5">
        <v>1</v>
      </c>
      <c r="AB160" s="5">
        <v>1</v>
      </c>
      <c r="AC160" s="4">
        <v>6</v>
      </c>
      <c r="AD160" s="6">
        <v>0.27600000000000002</v>
      </c>
    </row>
    <row r="161" spans="1:30">
      <c r="A161" s="4" t="s">
        <v>222</v>
      </c>
      <c r="B161" s="7">
        <f>(M161*'H2H Points'!$B$16)+(N161*'H2H Points'!$B$2)+(O161*'H2H Points'!$B$17)+(P161*'H2H Points'!$B$4)+(Q161*'H2H Points'!$B$5)+(R161*'H2H Points'!$B$6)+(S161*'H2H Points'!$B$7)+(T161*'H2H Points'!$B$3)+(U161*'H2H Points'!$B$11)+(V161*'H2H Points'!$B$12)+(W161*'H2H Points'!$B$8)+(X161*'H2H Points'!$B$9)+(Y161*'H2H Points'!$B$18)+(Z161*'H2H Points'!$B$10)+(AB161*'H2H Points'!$B$13)</f>
        <v>252</v>
      </c>
      <c r="C161" s="7">
        <f>ROUND(B161/IF(ISNA(VLOOKUP(A161,'2014 ESPN Draft Results'!$A$2:$D$2000,4,FALSE)),1,IF(VLOOKUP(A161,'2014 ESPN Draft Results'!$A$2:$D$2000,4,FALSE)&lt;1,1,VLOOKUP(A161,'2014 ESPN Draft Results'!$A$2:$D$2000,4,FALSE))),2)</f>
        <v>93.33</v>
      </c>
      <c r="D161" s="7">
        <f>ROUND(B161/IF(ISNA(VLOOKUP(A161,'2014 ESPN Draft Results'!$A$2:$D$2000,4,FALSE)),B161,IF(VLOOKUP(A161,'2014 ESPN Draft Results'!$A$2:$D$2000,4,FALSE)&lt;5,B161,VLOOKUP(A161,'2014 ESPN Draft Results'!$A$2:$D$2000,4,FALSE))),2)</f>
        <v>1</v>
      </c>
      <c r="E161" s="7">
        <f>ROUND(B161/IF(ISNA(VLOOKUP(A161,'2014 ESPN Draft Results'!$A$2:$D$2000,4,FALSE)),B161,IF(VLOOKUP(A161,'2014 ESPN Draft Results'!$A$2:$D$2000,4,FALSE)&lt;5,B161,CEILING(VLOOKUP(A161,'2014 ESPN Draft Results'!$A$2:$D$2000,4,FALSE),1))),2)</f>
        <v>1</v>
      </c>
      <c r="F161" s="7">
        <f>IF(I161&lt;2,0,E161)</f>
        <v>1</v>
      </c>
      <c r="G161" s="7">
        <f>ROUND(B161/IF(ISNA(VLOOKUP(A161,'2014 ESPN Draft Results'!$A$2:$D$2000,4,FALSE)),B161,IF(VLOOKUP(A161,'2014 ESPN Draft Results'!$A$2:$D$2000,4,FALSE)&lt;1,B161,CEILING(VLOOKUP(A161,'2014 ESPN Draft Results'!$A$2:$D$2000,4,FALSE),1))),2)</f>
        <v>84</v>
      </c>
      <c r="H161" s="7">
        <f>IF(I161&lt;2,0,G161)</f>
        <v>84</v>
      </c>
      <c r="I161" s="7">
        <f>B161/K161</f>
        <v>2.0487804878048781</v>
      </c>
      <c r="J161" s="16">
        <v>2.7</v>
      </c>
      <c r="K161" s="5">
        <v>123</v>
      </c>
      <c r="L161" s="5">
        <v>440</v>
      </c>
      <c r="M161" s="5">
        <f>L161+W161+Z161+AB161+AA161</f>
        <v>508</v>
      </c>
      <c r="N161" s="5">
        <v>56</v>
      </c>
      <c r="O161" s="5">
        <v>95</v>
      </c>
      <c r="P161" s="5">
        <v>59</v>
      </c>
      <c r="Q161" s="5">
        <v>14</v>
      </c>
      <c r="R161" s="5">
        <v>0</v>
      </c>
      <c r="S161" s="5">
        <v>22</v>
      </c>
      <c r="T161" s="5">
        <v>62</v>
      </c>
      <c r="U161" s="5">
        <v>1</v>
      </c>
      <c r="V161" s="5">
        <v>1</v>
      </c>
      <c r="W161" s="5">
        <v>58</v>
      </c>
      <c r="X161" s="5">
        <v>109</v>
      </c>
      <c r="Y161" s="5">
        <v>3</v>
      </c>
      <c r="Z161" s="5">
        <v>6</v>
      </c>
      <c r="AA161" s="5">
        <v>0</v>
      </c>
      <c r="AB161" s="5">
        <v>4</v>
      </c>
      <c r="AC161" s="4">
        <v>13</v>
      </c>
      <c r="AD161" s="6">
        <v>0.216</v>
      </c>
    </row>
    <row r="162" spans="1:30">
      <c r="A162" s="4" t="s">
        <v>401</v>
      </c>
      <c r="B162" s="7">
        <f>(M162*'H2H Points'!$B$16)+(N162*'H2H Points'!$B$2)+(O162*'H2H Points'!$B$17)+(P162*'H2H Points'!$B$4)+(Q162*'H2H Points'!$B$5)+(R162*'H2H Points'!$B$6)+(S162*'H2H Points'!$B$7)+(T162*'H2H Points'!$B$3)+(U162*'H2H Points'!$B$11)+(V162*'H2H Points'!$B$12)+(W162*'H2H Points'!$B$8)+(X162*'H2H Points'!$B$9)+(Y162*'H2H Points'!$B$18)+(Z162*'H2H Points'!$B$10)+(AB162*'H2H Points'!$B$13)</f>
        <v>221</v>
      </c>
      <c r="C162" s="7">
        <f>ROUND(B162/IF(ISNA(VLOOKUP(A162,'2014 ESPN Draft Results'!$A$2:$D$2000,4,FALSE)),1,IF(VLOOKUP(A162,'2014 ESPN Draft Results'!$A$2:$D$2000,4,FALSE)&lt;1,1,VLOOKUP(A162,'2014 ESPN Draft Results'!$A$2:$D$2000,4,FALSE))),2)</f>
        <v>221</v>
      </c>
      <c r="D162" s="7">
        <f>ROUND(B162/IF(ISNA(VLOOKUP(A162,'2014 ESPN Draft Results'!$A$2:$D$2000,4,FALSE)),B162,IF(VLOOKUP(A162,'2014 ESPN Draft Results'!$A$2:$D$2000,4,FALSE)&lt;5,B162,VLOOKUP(A162,'2014 ESPN Draft Results'!$A$2:$D$2000,4,FALSE))),2)</f>
        <v>1</v>
      </c>
      <c r="E162" s="7">
        <f>ROUND(B162/IF(ISNA(VLOOKUP(A162,'2014 ESPN Draft Results'!$A$2:$D$2000,4,FALSE)),B162,IF(VLOOKUP(A162,'2014 ESPN Draft Results'!$A$2:$D$2000,4,FALSE)&lt;5,B162,CEILING(VLOOKUP(A162,'2014 ESPN Draft Results'!$A$2:$D$2000,4,FALSE),1))),2)</f>
        <v>1</v>
      </c>
      <c r="F162" s="7">
        <f>IF(I162&lt;2,0,E162)</f>
        <v>1</v>
      </c>
      <c r="G162" s="7">
        <f>ROUND(B162/IF(ISNA(VLOOKUP(A162,'2014 ESPN Draft Results'!$A$2:$D$2000,4,FALSE)),B162,IF(VLOOKUP(A162,'2014 ESPN Draft Results'!$A$2:$D$2000,4,FALSE)&lt;1,B162,CEILING(VLOOKUP(A162,'2014 ESPN Draft Results'!$A$2:$D$2000,4,FALSE),1))),2)</f>
        <v>1</v>
      </c>
      <c r="H162" s="7">
        <f>IF(I162&lt;2,0,G162)</f>
        <v>1</v>
      </c>
      <c r="I162" s="7">
        <f>B162/K162</f>
        <v>2.0462962962962963</v>
      </c>
      <c r="J162" s="16">
        <v>0</v>
      </c>
      <c r="K162" s="5">
        <v>108</v>
      </c>
      <c r="L162" s="5">
        <v>385</v>
      </c>
      <c r="M162" s="5">
        <f>L162+W162+Z162+AB162+AA162</f>
        <v>421</v>
      </c>
      <c r="N162" s="5">
        <v>48</v>
      </c>
      <c r="O162" s="5">
        <v>93</v>
      </c>
      <c r="P162" s="5">
        <v>55</v>
      </c>
      <c r="Q162" s="5">
        <v>22</v>
      </c>
      <c r="R162" s="5">
        <v>3</v>
      </c>
      <c r="S162" s="5">
        <v>13</v>
      </c>
      <c r="T162" s="5">
        <v>41</v>
      </c>
      <c r="U162" s="5">
        <v>1</v>
      </c>
      <c r="V162" s="5">
        <v>0</v>
      </c>
      <c r="W162" s="5">
        <v>32</v>
      </c>
      <c r="X162" s="5">
        <v>64</v>
      </c>
      <c r="Y162" s="5">
        <v>5</v>
      </c>
      <c r="Z162" s="5">
        <v>2</v>
      </c>
      <c r="AA162" s="5">
        <v>1</v>
      </c>
      <c r="AB162" s="5">
        <v>1</v>
      </c>
      <c r="AC162" s="4">
        <v>15</v>
      </c>
      <c r="AD162" s="6">
        <v>0.24199999999999999</v>
      </c>
    </row>
    <row r="163" spans="1:30">
      <c r="A163" s="4" t="s">
        <v>369</v>
      </c>
      <c r="B163" s="7">
        <f>(M163*'H2H Points'!$B$16)+(N163*'H2H Points'!$B$2)+(O163*'H2H Points'!$B$17)+(P163*'H2H Points'!$B$4)+(Q163*'H2H Points'!$B$5)+(R163*'H2H Points'!$B$6)+(S163*'H2H Points'!$B$7)+(T163*'H2H Points'!$B$3)+(U163*'H2H Points'!$B$11)+(V163*'H2H Points'!$B$12)+(W163*'H2H Points'!$B$8)+(X163*'H2H Points'!$B$9)+(Y163*'H2H Points'!$B$18)+(Z163*'H2H Points'!$B$10)+(AB163*'H2H Points'!$B$13)</f>
        <v>327</v>
      </c>
      <c r="C163" s="7">
        <f>ROUND(B163/IF(ISNA(VLOOKUP(A163,'2014 ESPN Draft Results'!$A$2:$D$2000,4,FALSE)),1,IF(VLOOKUP(A163,'2014 ESPN Draft Results'!$A$2:$D$2000,4,FALSE)&lt;1,1,VLOOKUP(A163,'2014 ESPN Draft Results'!$A$2:$D$2000,4,FALSE))),2)</f>
        <v>327</v>
      </c>
      <c r="D163" s="7">
        <f>ROUND(B163/IF(ISNA(VLOOKUP(A163,'2014 ESPN Draft Results'!$A$2:$D$2000,4,FALSE)),B163,IF(VLOOKUP(A163,'2014 ESPN Draft Results'!$A$2:$D$2000,4,FALSE)&lt;5,B163,VLOOKUP(A163,'2014 ESPN Draft Results'!$A$2:$D$2000,4,FALSE))),2)</f>
        <v>1</v>
      </c>
      <c r="E163" s="7">
        <f>ROUND(B163/IF(ISNA(VLOOKUP(A163,'2014 ESPN Draft Results'!$A$2:$D$2000,4,FALSE)),B163,IF(VLOOKUP(A163,'2014 ESPN Draft Results'!$A$2:$D$2000,4,FALSE)&lt;5,B163,CEILING(VLOOKUP(A163,'2014 ESPN Draft Results'!$A$2:$D$2000,4,FALSE),1))),2)</f>
        <v>1</v>
      </c>
      <c r="F163" s="7">
        <f>IF(I163&lt;2,0,E163)</f>
        <v>1</v>
      </c>
      <c r="G163" s="7">
        <f>ROUND(B163/IF(ISNA(VLOOKUP(A163,'2014 ESPN Draft Results'!$A$2:$D$2000,4,FALSE)),B163,IF(VLOOKUP(A163,'2014 ESPN Draft Results'!$A$2:$D$2000,4,FALSE)&lt;1,B163,CEILING(VLOOKUP(A163,'2014 ESPN Draft Results'!$A$2:$D$2000,4,FALSE),1))),2)</f>
        <v>1</v>
      </c>
      <c r="H163" s="7">
        <f>IF(I163&lt;2,0,G163)</f>
        <v>1</v>
      </c>
      <c r="I163" s="7">
        <f>B163/K163</f>
        <v>2.0437500000000002</v>
      </c>
      <c r="J163" s="16">
        <v>0</v>
      </c>
      <c r="K163" s="5">
        <v>160</v>
      </c>
      <c r="L163" s="5">
        <v>616</v>
      </c>
      <c r="M163" s="5">
        <f>L163+W163+Z163+AB163+AA163</f>
        <v>691</v>
      </c>
      <c r="N163" s="5">
        <v>56</v>
      </c>
      <c r="O163" s="5">
        <v>177</v>
      </c>
      <c r="P163" s="5">
        <v>143</v>
      </c>
      <c r="Q163" s="5">
        <v>29</v>
      </c>
      <c r="R163" s="5">
        <v>1</v>
      </c>
      <c r="S163" s="5">
        <v>4</v>
      </c>
      <c r="T163" s="5">
        <v>76</v>
      </c>
      <c r="U163" s="5">
        <v>4</v>
      </c>
      <c r="V163" s="5">
        <v>2</v>
      </c>
      <c r="W163" s="5">
        <v>67</v>
      </c>
      <c r="X163" s="5">
        <v>102</v>
      </c>
      <c r="Y163" s="5">
        <v>3</v>
      </c>
      <c r="Z163" s="5">
        <v>1</v>
      </c>
      <c r="AA163" s="5">
        <v>0</v>
      </c>
      <c r="AB163" s="5">
        <v>7</v>
      </c>
      <c r="AC163" s="4">
        <v>31</v>
      </c>
      <c r="AD163" s="6">
        <v>0.28699999999999998</v>
      </c>
    </row>
    <row r="164" spans="1:30">
      <c r="A164" s="4" t="s">
        <v>276</v>
      </c>
      <c r="B164" s="7">
        <f>(M164*'H2H Points'!$B$16)+(N164*'H2H Points'!$B$2)+(O164*'H2H Points'!$B$17)+(P164*'H2H Points'!$B$4)+(Q164*'H2H Points'!$B$5)+(R164*'H2H Points'!$B$6)+(S164*'H2H Points'!$B$7)+(T164*'H2H Points'!$B$3)+(U164*'H2H Points'!$B$11)+(V164*'H2H Points'!$B$12)+(W164*'H2H Points'!$B$8)+(X164*'H2H Points'!$B$9)+(Y164*'H2H Points'!$B$18)+(Z164*'H2H Points'!$B$10)+(AB164*'H2H Points'!$B$13)</f>
        <v>274</v>
      </c>
      <c r="C164" s="7">
        <f>ROUND(B164/IF(ISNA(VLOOKUP(A164,'2014 ESPN Draft Results'!$A$2:$D$2000,4,FALSE)),1,IF(VLOOKUP(A164,'2014 ESPN Draft Results'!$A$2:$D$2000,4,FALSE)&lt;1,1,VLOOKUP(A164,'2014 ESPN Draft Results'!$A$2:$D$2000,4,FALSE))),2)</f>
        <v>274</v>
      </c>
      <c r="D164" s="7">
        <f>ROUND(B164/IF(ISNA(VLOOKUP(A164,'2014 ESPN Draft Results'!$A$2:$D$2000,4,FALSE)),B164,IF(VLOOKUP(A164,'2014 ESPN Draft Results'!$A$2:$D$2000,4,FALSE)&lt;5,B164,VLOOKUP(A164,'2014 ESPN Draft Results'!$A$2:$D$2000,4,FALSE))),2)</f>
        <v>1</v>
      </c>
      <c r="E164" s="7">
        <f>ROUND(B164/IF(ISNA(VLOOKUP(A164,'2014 ESPN Draft Results'!$A$2:$D$2000,4,FALSE)),B164,IF(VLOOKUP(A164,'2014 ESPN Draft Results'!$A$2:$D$2000,4,FALSE)&lt;5,B164,CEILING(VLOOKUP(A164,'2014 ESPN Draft Results'!$A$2:$D$2000,4,FALSE),1))),2)</f>
        <v>1</v>
      </c>
      <c r="F164" s="7">
        <f>IF(I164&lt;2,0,E164)</f>
        <v>1</v>
      </c>
      <c r="G164" s="7">
        <f>ROUND(B164/IF(ISNA(VLOOKUP(A164,'2014 ESPN Draft Results'!$A$2:$D$2000,4,FALSE)),B164,IF(VLOOKUP(A164,'2014 ESPN Draft Results'!$A$2:$D$2000,4,FALSE)&lt;1,B164,CEILING(VLOOKUP(A164,'2014 ESPN Draft Results'!$A$2:$D$2000,4,FALSE),1))),2)</f>
        <v>1</v>
      </c>
      <c r="H164" s="7">
        <f>IF(I164&lt;2,0,G164)</f>
        <v>1</v>
      </c>
      <c r="I164" s="7">
        <f>B164/K164</f>
        <v>2.0296296296296297</v>
      </c>
      <c r="J164" s="16">
        <v>0</v>
      </c>
      <c r="K164" s="5">
        <v>135</v>
      </c>
      <c r="L164" s="5">
        <v>528</v>
      </c>
      <c r="M164" s="5">
        <f>L164+W164+Z164+AB164+AA164</f>
        <v>575</v>
      </c>
      <c r="N164" s="5">
        <v>50</v>
      </c>
      <c r="O164" s="5">
        <v>133</v>
      </c>
      <c r="P164" s="5">
        <v>103</v>
      </c>
      <c r="Q164" s="5">
        <v>21</v>
      </c>
      <c r="R164" s="5">
        <v>3</v>
      </c>
      <c r="S164" s="5">
        <v>6</v>
      </c>
      <c r="T164" s="5">
        <v>66</v>
      </c>
      <c r="U164" s="5">
        <v>9</v>
      </c>
      <c r="V164" s="5">
        <v>3</v>
      </c>
      <c r="W164" s="5">
        <v>33</v>
      </c>
      <c r="X164" s="5">
        <v>68</v>
      </c>
      <c r="Y164" s="5">
        <v>3</v>
      </c>
      <c r="Z164" s="5">
        <v>2</v>
      </c>
      <c r="AA164" s="5">
        <v>5</v>
      </c>
      <c r="AB164" s="5">
        <v>7</v>
      </c>
      <c r="AC164" s="4">
        <v>7</v>
      </c>
      <c r="AD164" s="6">
        <v>0.252</v>
      </c>
    </row>
    <row r="165" spans="1:30">
      <c r="A165" s="4" t="s">
        <v>203</v>
      </c>
      <c r="B165" s="7">
        <f>(M165*'H2H Points'!$B$16)+(N165*'H2H Points'!$B$2)+(O165*'H2H Points'!$B$17)+(P165*'H2H Points'!$B$4)+(Q165*'H2H Points'!$B$5)+(R165*'H2H Points'!$B$6)+(S165*'H2H Points'!$B$7)+(T165*'H2H Points'!$B$3)+(U165*'H2H Points'!$B$11)+(V165*'H2H Points'!$B$12)+(W165*'H2H Points'!$B$8)+(X165*'H2H Points'!$B$9)+(Y165*'H2H Points'!$B$18)+(Z165*'H2H Points'!$B$10)+(AB165*'H2H Points'!$B$13)</f>
        <v>178</v>
      </c>
      <c r="C165" s="7">
        <f>ROUND(B165/IF(ISNA(VLOOKUP(A165,'2014 ESPN Draft Results'!$A$2:$D$2000,4,FALSE)),1,IF(VLOOKUP(A165,'2014 ESPN Draft Results'!$A$2:$D$2000,4,FALSE)&lt;1,1,VLOOKUP(A165,'2014 ESPN Draft Results'!$A$2:$D$2000,4,FALSE))),2)</f>
        <v>44.5</v>
      </c>
      <c r="D165" s="7">
        <f>ROUND(B165/IF(ISNA(VLOOKUP(A165,'2014 ESPN Draft Results'!$A$2:$D$2000,4,FALSE)),B165,IF(VLOOKUP(A165,'2014 ESPN Draft Results'!$A$2:$D$2000,4,FALSE)&lt;5,B165,VLOOKUP(A165,'2014 ESPN Draft Results'!$A$2:$D$2000,4,FALSE))),2)</f>
        <v>1</v>
      </c>
      <c r="E165" s="7">
        <f>ROUND(B165/IF(ISNA(VLOOKUP(A165,'2014 ESPN Draft Results'!$A$2:$D$2000,4,FALSE)),B165,IF(VLOOKUP(A165,'2014 ESPN Draft Results'!$A$2:$D$2000,4,FALSE)&lt;5,B165,CEILING(VLOOKUP(A165,'2014 ESPN Draft Results'!$A$2:$D$2000,4,FALSE),1))),2)</f>
        <v>1</v>
      </c>
      <c r="F165" s="7">
        <f>IF(I165&lt;2,0,E165)</f>
        <v>1</v>
      </c>
      <c r="G165" s="7">
        <f>ROUND(B165/IF(ISNA(VLOOKUP(A165,'2014 ESPN Draft Results'!$A$2:$D$2000,4,FALSE)),B165,IF(VLOOKUP(A165,'2014 ESPN Draft Results'!$A$2:$D$2000,4,FALSE)&lt;1,B165,CEILING(VLOOKUP(A165,'2014 ESPN Draft Results'!$A$2:$D$2000,4,FALSE),1))),2)</f>
        <v>44.5</v>
      </c>
      <c r="H165" s="7">
        <f>IF(I165&lt;2,0,G165)</f>
        <v>44.5</v>
      </c>
      <c r="I165" s="7">
        <f>B165/K165</f>
        <v>2.0227272727272729</v>
      </c>
      <c r="J165" s="16">
        <v>4</v>
      </c>
      <c r="K165" s="5">
        <v>88</v>
      </c>
      <c r="L165" s="5">
        <v>341</v>
      </c>
      <c r="M165" s="5">
        <f>L165+W165+Z165+AB165+AA165</f>
        <v>361</v>
      </c>
      <c r="N165" s="5">
        <v>32</v>
      </c>
      <c r="O165" s="5">
        <v>91</v>
      </c>
      <c r="P165" s="5">
        <v>68</v>
      </c>
      <c r="Q165" s="5">
        <v>12</v>
      </c>
      <c r="R165" s="5">
        <v>0</v>
      </c>
      <c r="S165" s="5">
        <v>11</v>
      </c>
      <c r="T165" s="5">
        <v>47</v>
      </c>
      <c r="U165" s="5">
        <v>0</v>
      </c>
      <c r="V165" s="5">
        <v>0</v>
      </c>
      <c r="W165" s="5">
        <v>17</v>
      </c>
      <c r="X165" s="5">
        <v>57</v>
      </c>
      <c r="Y165" s="5">
        <v>2</v>
      </c>
      <c r="Z165" s="5">
        <v>0</v>
      </c>
      <c r="AA165" s="5">
        <v>0</v>
      </c>
      <c r="AB165" s="5">
        <v>3</v>
      </c>
      <c r="AC165" s="4">
        <v>17</v>
      </c>
      <c r="AD165" s="6">
        <v>0.26700000000000002</v>
      </c>
    </row>
    <row r="166" spans="1:30">
      <c r="A166" s="4" t="s">
        <v>183</v>
      </c>
      <c r="B166" s="7">
        <f>(M166*'H2H Points'!$B$16)+(N166*'H2H Points'!$B$2)+(O166*'H2H Points'!$B$17)+(P166*'H2H Points'!$B$4)+(Q166*'H2H Points'!$B$5)+(R166*'H2H Points'!$B$6)+(S166*'H2H Points'!$B$7)+(T166*'H2H Points'!$B$3)+(U166*'H2H Points'!$B$11)+(V166*'H2H Points'!$B$12)+(W166*'H2H Points'!$B$8)+(X166*'H2H Points'!$B$9)+(Y166*'H2H Points'!$B$18)+(Z166*'H2H Points'!$B$10)+(AB166*'H2H Points'!$B$13)</f>
        <v>313</v>
      </c>
      <c r="C166" s="7">
        <f>ROUND(B166/IF(ISNA(VLOOKUP(A166,'2014 ESPN Draft Results'!$A$2:$D$2000,4,FALSE)),1,IF(VLOOKUP(A166,'2014 ESPN Draft Results'!$A$2:$D$2000,4,FALSE)&lt;1,1,VLOOKUP(A166,'2014 ESPN Draft Results'!$A$2:$D$2000,4,FALSE))),2)</f>
        <v>65.209999999999994</v>
      </c>
      <c r="D166" s="7">
        <f>ROUND(B166/IF(ISNA(VLOOKUP(A166,'2014 ESPN Draft Results'!$A$2:$D$2000,4,FALSE)),B166,IF(VLOOKUP(A166,'2014 ESPN Draft Results'!$A$2:$D$2000,4,FALSE)&lt;5,B166,VLOOKUP(A166,'2014 ESPN Draft Results'!$A$2:$D$2000,4,FALSE))),2)</f>
        <v>1</v>
      </c>
      <c r="E166" s="7">
        <f>ROUND(B166/IF(ISNA(VLOOKUP(A166,'2014 ESPN Draft Results'!$A$2:$D$2000,4,FALSE)),B166,IF(VLOOKUP(A166,'2014 ESPN Draft Results'!$A$2:$D$2000,4,FALSE)&lt;5,B166,CEILING(VLOOKUP(A166,'2014 ESPN Draft Results'!$A$2:$D$2000,4,FALSE),1))),2)</f>
        <v>1</v>
      </c>
      <c r="F166" s="7">
        <f>IF(I166&lt;2,0,E166)</f>
        <v>1</v>
      </c>
      <c r="G166" s="7">
        <f>ROUND(B166/IF(ISNA(VLOOKUP(A166,'2014 ESPN Draft Results'!$A$2:$D$2000,4,FALSE)),B166,IF(VLOOKUP(A166,'2014 ESPN Draft Results'!$A$2:$D$2000,4,FALSE)&lt;1,B166,CEILING(VLOOKUP(A166,'2014 ESPN Draft Results'!$A$2:$D$2000,4,FALSE),1))),2)</f>
        <v>62.6</v>
      </c>
      <c r="H166" s="7">
        <f>IF(I166&lt;2,0,G166)</f>
        <v>62.6</v>
      </c>
      <c r="I166" s="7">
        <f>B166/K166</f>
        <v>2.0193548387096776</v>
      </c>
      <c r="J166" s="16">
        <v>4.8</v>
      </c>
      <c r="K166" s="5">
        <v>155</v>
      </c>
      <c r="L166" s="5">
        <v>564</v>
      </c>
      <c r="M166" s="5">
        <f>L166+W166+Z166+AB166+AA166</f>
        <v>654</v>
      </c>
      <c r="N166" s="5">
        <v>73</v>
      </c>
      <c r="O166" s="5">
        <v>128</v>
      </c>
      <c r="P166" s="5">
        <v>79</v>
      </c>
      <c r="Q166" s="5">
        <v>27</v>
      </c>
      <c r="R166" s="5">
        <v>2</v>
      </c>
      <c r="S166" s="5">
        <v>20</v>
      </c>
      <c r="T166" s="5">
        <v>66</v>
      </c>
      <c r="U166" s="5">
        <v>8</v>
      </c>
      <c r="V166" s="5">
        <v>2</v>
      </c>
      <c r="W166" s="5">
        <v>79</v>
      </c>
      <c r="X166" s="5">
        <v>141</v>
      </c>
      <c r="Y166" s="5">
        <v>1</v>
      </c>
      <c r="Z166" s="5">
        <v>6</v>
      </c>
      <c r="AA166" s="5">
        <v>0</v>
      </c>
      <c r="AB166" s="5">
        <v>5</v>
      </c>
      <c r="AC166" s="4">
        <v>1</v>
      </c>
      <c r="AD166" s="6">
        <v>0.22700000000000001</v>
      </c>
    </row>
    <row r="167" spans="1:30">
      <c r="A167" s="4" t="s">
        <v>278</v>
      </c>
      <c r="B167" s="7">
        <f>(M167*'H2H Points'!$B$16)+(N167*'H2H Points'!$B$2)+(O167*'H2H Points'!$B$17)+(P167*'H2H Points'!$B$4)+(Q167*'H2H Points'!$B$5)+(R167*'H2H Points'!$B$6)+(S167*'H2H Points'!$B$7)+(T167*'H2H Points'!$B$3)+(U167*'H2H Points'!$B$11)+(V167*'H2H Points'!$B$12)+(W167*'H2H Points'!$B$8)+(X167*'H2H Points'!$B$9)+(Y167*'H2H Points'!$B$18)+(Z167*'H2H Points'!$B$10)+(AB167*'H2H Points'!$B$13)</f>
        <v>291</v>
      </c>
      <c r="C167" s="7">
        <f>ROUND(B167/IF(ISNA(VLOOKUP(A167,'2014 ESPN Draft Results'!$A$2:$D$2000,4,FALSE)),1,IF(VLOOKUP(A167,'2014 ESPN Draft Results'!$A$2:$D$2000,4,FALSE)&lt;1,1,VLOOKUP(A167,'2014 ESPN Draft Results'!$A$2:$D$2000,4,FALSE))),2)</f>
        <v>291</v>
      </c>
      <c r="D167" s="7">
        <f>ROUND(B167/IF(ISNA(VLOOKUP(A167,'2014 ESPN Draft Results'!$A$2:$D$2000,4,FALSE)),B167,IF(VLOOKUP(A167,'2014 ESPN Draft Results'!$A$2:$D$2000,4,FALSE)&lt;5,B167,VLOOKUP(A167,'2014 ESPN Draft Results'!$A$2:$D$2000,4,FALSE))),2)</f>
        <v>1</v>
      </c>
      <c r="E167" s="7">
        <f>ROUND(B167/IF(ISNA(VLOOKUP(A167,'2014 ESPN Draft Results'!$A$2:$D$2000,4,FALSE)),B167,IF(VLOOKUP(A167,'2014 ESPN Draft Results'!$A$2:$D$2000,4,FALSE)&lt;5,B167,CEILING(VLOOKUP(A167,'2014 ESPN Draft Results'!$A$2:$D$2000,4,FALSE),1))),2)</f>
        <v>1</v>
      </c>
      <c r="F167" s="7">
        <f>IF(I167&lt;2,0,E167)</f>
        <v>1</v>
      </c>
      <c r="G167" s="7">
        <f>ROUND(B167/IF(ISNA(VLOOKUP(A167,'2014 ESPN Draft Results'!$A$2:$D$2000,4,FALSE)),B167,IF(VLOOKUP(A167,'2014 ESPN Draft Results'!$A$2:$D$2000,4,FALSE)&lt;1,B167,CEILING(VLOOKUP(A167,'2014 ESPN Draft Results'!$A$2:$D$2000,4,FALSE),1))),2)</f>
        <v>1</v>
      </c>
      <c r="H167" s="7">
        <f>IF(I167&lt;2,0,G167)</f>
        <v>1</v>
      </c>
      <c r="I167" s="7">
        <f>B167/K167</f>
        <v>2.0068965517241377</v>
      </c>
      <c r="J167" s="16">
        <v>0</v>
      </c>
      <c r="K167" s="5">
        <v>145</v>
      </c>
      <c r="L167" s="5">
        <v>507</v>
      </c>
      <c r="M167" s="5">
        <f>L167+W167+Z167+AB167+AA167</f>
        <v>572</v>
      </c>
      <c r="N167" s="5">
        <v>68</v>
      </c>
      <c r="O167" s="5">
        <v>115</v>
      </c>
      <c r="P167" s="5">
        <v>56</v>
      </c>
      <c r="Q167" s="5">
        <v>21</v>
      </c>
      <c r="R167" s="5">
        <v>1</v>
      </c>
      <c r="S167" s="5">
        <v>37</v>
      </c>
      <c r="T167" s="5">
        <v>88</v>
      </c>
      <c r="U167" s="5">
        <v>5</v>
      </c>
      <c r="V167" s="5">
        <v>2</v>
      </c>
      <c r="W167" s="5">
        <v>56</v>
      </c>
      <c r="X167" s="5">
        <v>182</v>
      </c>
      <c r="Y167" s="5">
        <v>6</v>
      </c>
      <c r="Z167" s="5">
        <v>5</v>
      </c>
      <c r="AA167" s="5">
        <v>0</v>
      </c>
      <c r="AB167" s="5">
        <v>4</v>
      </c>
      <c r="AC167" s="4">
        <v>12</v>
      </c>
      <c r="AD167" s="6">
        <v>0.22700000000000001</v>
      </c>
    </row>
    <row r="168" spans="1:30">
      <c r="A168" s="4" t="s">
        <v>409</v>
      </c>
      <c r="B168" s="7">
        <f>(M168*'H2H Points'!$B$16)+(N168*'H2H Points'!$B$2)+(O168*'H2H Points'!$B$17)+(P168*'H2H Points'!$B$4)+(Q168*'H2H Points'!$B$5)+(R168*'H2H Points'!$B$6)+(S168*'H2H Points'!$B$7)+(T168*'H2H Points'!$B$3)+(U168*'H2H Points'!$B$11)+(V168*'H2H Points'!$B$12)+(W168*'H2H Points'!$B$8)+(X168*'H2H Points'!$B$9)+(Y168*'H2H Points'!$B$18)+(Z168*'H2H Points'!$B$10)+(AB168*'H2H Points'!$B$13)</f>
        <v>260</v>
      </c>
      <c r="C168" s="7">
        <f>ROUND(B168/IF(ISNA(VLOOKUP(A168,'2014 ESPN Draft Results'!$A$2:$D$2000,4,FALSE)),1,IF(VLOOKUP(A168,'2014 ESPN Draft Results'!$A$2:$D$2000,4,FALSE)&lt;1,1,VLOOKUP(A168,'2014 ESPN Draft Results'!$A$2:$D$2000,4,FALSE))),2)</f>
        <v>260</v>
      </c>
      <c r="D168" s="7">
        <f>ROUND(B168/IF(ISNA(VLOOKUP(A168,'2014 ESPN Draft Results'!$A$2:$D$2000,4,FALSE)),B168,IF(VLOOKUP(A168,'2014 ESPN Draft Results'!$A$2:$D$2000,4,FALSE)&lt;5,B168,VLOOKUP(A168,'2014 ESPN Draft Results'!$A$2:$D$2000,4,FALSE))),2)</f>
        <v>1</v>
      </c>
      <c r="E168" s="7">
        <f>ROUND(B168/IF(ISNA(VLOOKUP(A168,'2014 ESPN Draft Results'!$A$2:$D$2000,4,FALSE)),B168,IF(VLOOKUP(A168,'2014 ESPN Draft Results'!$A$2:$D$2000,4,FALSE)&lt;5,B168,CEILING(VLOOKUP(A168,'2014 ESPN Draft Results'!$A$2:$D$2000,4,FALSE),1))),2)</f>
        <v>1</v>
      </c>
      <c r="F168" s="7">
        <f>IF(I168&lt;2,0,E168)</f>
        <v>1</v>
      </c>
      <c r="G168" s="7">
        <f>ROUND(B168/IF(ISNA(VLOOKUP(A168,'2014 ESPN Draft Results'!$A$2:$D$2000,4,FALSE)),B168,IF(VLOOKUP(A168,'2014 ESPN Draft Results'!$A$2:$D$2000,4,FALSE)&lt;1,B168,CEILING(VLOOKUP(A168,'2014 ESPN Draft Results'!$A$2:$D$2000,4,FALSE),1))),2)</f>
        <v>1</v>
      </c>
      <c r="H168" s="7">
        <f>IF(I168&lt;2,0,G168)</f>
        <v>1</v>
      </c>
      <c r="I168" s="7">
        <f>B168/K168</f>
        <v>2</v>
      </c>
      <c r="J168" s="16">
        <v>0</v>
      </c>
      <c r="K168" s="5">
        <v>130</v>
      </c>
      <c r="L168" s="5">
        <v>464</v>
      </c>
      <c r="M168" s="5">
        <f>L168+W168+Z168+AB168+AA168</f>
        <v>506</v>
      </c>
      <c r="N168" s="5">
        <v>50</v>
      </c>
      <c r="O168" s="5">
        <v>131</v>
      </c>
      <c r="P168" s="5">
        <v>88</v>
      </c>
      <c r="Q168" s="5">
        <v>31</v>
      </c>
      <c r="R168" s="5">
        <v>5</v>
      </c>
      <c r="S168" s="5">
        <v>7</v>
      </c>
      <c r="T168" s="5">
        <v>57</v>
      </c>
      <c r="U168" s="5">
        <v>0</v>
      </c>
      <c r="V168" s="5">
        <v>4</v>
      </c>
      <c r="W168" s="5">
        <v>36</v>
      </c>
      <c r="X168" s="5">
        <v>78</v>
      </c>
      <c r="Y168" s="5">
        <v>4</v>
      </c>
      <c r="Z168" s="5">
        <v>3</v>
      </c>
      <c r="AA168" s="5">
        <v>0</v>
      </c>
      <c r="AB168" s="5">
        <v>3</v>
      </c>
      <c r="AC168" s="4">
        <v>5</v>
      </c>
      <c r="AD168" s="6">
        <v>0.28199999999999997</v>
      </c>
    </row>
    <row r="169" spans="1:30">
      <c r="A169" s="4" t="s">
        <v>306</v>
      </c>
      <c r="B169" s="7">
        <f>(M169*'H2H Points'!$B$16)+(N169*'H2H Points'!$B$2)+(O169*'H2H Points'!$B$17)+(P169*'H2H Points'!$B$4)+(Q169*'H2H Points'!$B$5)+(R169*'H2H Points'!$B$6)+(S169*'H2H Points'!$B$7)+(T169*'H2H Points'!$B$3)+(U169*'H2H Points'!$B$11)+(V169*'H2H Points'!$B$12)+(W169*'H2H Points'!$B$8)+(X169*'H2H Points'!$B$9)+(Y169*'H2H Points'!$B$18)+(Z169*'H2H Points'!$B$10)+(AB169*'H2H Points'!$B$13)</f>
        <v>220</v>
      </c>
      <c r="C169" s="7">
        <f>ROUND(B169/IF(ISNA(VLOOKUP(A169,'2014 ESPN Draft Results'!$A$2:$D$2000,4,FALSE)),1,IF(VLOOKUP(A169,'2014 ESPN Draft Results'!$A$2:$D$2000,4,FALSE)&lt;1,1,VLOOKUP(A169,'2014 ESPN Draft Results'!$A$2:$D$2000,4,FALSE))),2)</f>
        <v>220</v>
      </c>
      <c r="D169" s="7">
        <f>ROUND(B169/IF(ISNA(VLOOKUP(A169,'2014 ESPN Draft Results'!$A$2:$D$2000,4,FALSE)),B169,IF(VLOOKUP(A169,'2014 ESPN Draft Results'!$A$2:$D$2000,4,FALSE)&lt;5,B169,VLOOKUP(A169,'2014 ESPN Draft Results'!$A$2:$D$2000,4,FALSE))),2)</f>
        <v>1</v>
      </c>
      <c r="E169" s="7">
        <f>ROUND(B169/IF(ISNA(VLOOKUP(A169,'2014 ESPN Draft Results'!$A$2:$D$2000,4,FALSE)),B169,IF(VLOOKUP(A169,'2014 ESPN Draft Results'!$A$2:$D$2000,4,FALSE)&lt;5,B169,CEILING(VLOOKUP(A169,'2014 ESPN Draft Results'!$A$2:$D$2000,4,FALSE),1))),2)</f>
        <v>1</v>
      </c>
      <c r="F169" s="7">
        <f>IF(I169&lt;2,0,E169)</f>
        <v>1</v>
      </c>
      <c r="G169" s="7">
        <f>ROUND(B169/IF(ISNA(VLOOKUP(A169,'2014 ESPN Draft Results'!$A$2:$D$2000,4,FALSE)),B169,IF(VLOOKUP(A169,'2014 ESPN Draft Results'!$A$2:$D$2000,4,FALSE)&lt;1,B169,CEILING(VLOOKUP(A169,'2014 ESPN Draft Results'!$A$2:$D$2000,4,FALSE),1))),2)</f>
        <v>1</v>
      </c>
      <c r="H169" s="7">
        <f>IF(I169&lt;2,0,G169)</f>
        <v>1</v>
      </c>
      <c r="I169" s="7">
        <f>B169/K169</f>
        <v>2</v>
      </c>
      <c r="J169" s="16">
        <v>0</v>
      </c>
      <c r="K169" s="5">
        <v>110</v>
      </c>
      <c r="L169" s="5">
        <v>381</v>
      </c>
      <c r="M169" s="5">
        <f>L169+W169+Z169+AB169+AA169</f>
        <v>445</v>
      </c>
      <c r="N169" s="5">
        <v>43</v>
      </c>
      <c r="O169" s="5">
        <v>96</v>
      </c>
      <c r="P169" s="5">
        <v>64</v>
      </c>
      <c r="Q169" s="5">
        <v>25</v>
      </c>
      <c r="R169" s="5">
        <v>1</v>
      </c>
      <c r="S169" s="5">
        <v>6</v>
      </c>
      <c r="T169" s="5">
        <v>31</v>
      </c>
      <c r="U169" s="5">
        <v>4</v>
      </c>
      <c r="V169" s="5">
        <v>2</v>
      </c>
      <c r="W169" s="5">
        <v>46</v>
      </c>
      <c r="X169" s="5">
        <v>60</v>
      </c>
      <c r="Y169" s="5">
        <v>1</v>
      </c>
      <c r="Z169" s="5">
        <v>12</v>
      </c>
      <c r="AA169" s="5">
        <v>1</v>
      </c>
      <c r="AB169" s="5">
        <v>5</v>
      </c>
      <c r="AC169" s="4">
        <v>11</v>
      </c>
      <c r="AD169" s="6">
        <v>0.252</v>
      </c>
    </row>
    <row r="170" spans="1:30">
      <c r="A170" s="4" t="s">
        <v>572</v>
      </c>
      <c r="B170" s="7">
        <f>(M170*'H2H Points'!$B$16)+(N170*'H2H Points'!$B$2)+(O170*'H2H Points'!$B$17)+(P170*'H2H Points'!$B$4)+(Q170*'H2H Points'!$B$5)+(R170*'H2H Points'!$B$6)+(S170*'H2H Points'!$B$7)+(T170*'H2H Points'!$B$3)+(U170*'H2H Points'!$B$11)+(V170*'H2H Points'!$B$12)+(W170*'H2H Points'!$B$8)+(X170*'H2H Points'!$B$9)+(Y170*'H2H Points'!$B$18)+(Z170*'H2H Points'!$B$10)+(AB170*'H2H Points'!$B$13)</f>
        <v>56</v>
      </c>
      <c r="C170" s="7">
        <f>ROUND(B170/IF(ISNA(VLOOKUP(A170,'2014 ESPN Draft Results'!$A$2:$D$2000,4,FALSE)),1,IF(VLOOKUP(A170,'2014 ESPN Draft Results'!$A$2:$D$2000,4,FALSE)&lt;1,1,VLOOKUP(A170,'2014 ESPN Draft Results'!$A$2:$D$2000,4,FALSE))),2)</f>
        <v>56</v>
      </c>
      <c r="D170" s="7">
        <f>ROUND(B170/IF(ISNA(VLOOKUP(A170,'2014 ESPN Draft Results'!$A$2:$D$2000,4,FALSE)),B170,IF(VLOOKUP(A170,'2014 ESPN Draft Results'!$A$2:$D$2000,4,FALSE)&lt;5,B170,VLOOKUP(A170,'2014 ESPN Draft Results'!$A$2:$D$2000,4,FALSE))),2)</f>
        <v>1</v>
      </c>
      <c r="E170" s="7">
        <f>ROUND(B170/IF(ISNA(VLOOKUP(A170,'2014 ESPN Draft Results'!$A$2:$D$2000,4,FALSE)),B170,IF(VLOOKUP(A170,'2014 ESPN Draft Results'!$A$2:$D$2000,4,FALSE)&lt;5,B170,CEILING(VLOOKUP(A170,'2014 ESPN Draft Results'!$A$2:$D$2000,4,FALSE),1))),2)</f>
        <v>1</v>
      </c>
      <c r="F170" s="7">
        <f>IF(I170&lt;2,0,E170)</f>
        <v>1</v>
      </c>
      <c r="G170" s="7">
        <f>ROUND(B170/IF(ISNA(VLOOKUP(A170,'2014 ESPN Draft Results'!$A$2:$D$2000,4,FALSE)),B170,IF(VLOOKUP(A170,'2014 ESPN Draft Results'!$A$2:$D$2000,4,FALSE)&lt;1,B170,CEILING(VLOOKUP(A170,'2014 ESPN Draft Results'!$A$2:$D$2000,4,FALSE),1))),2)</f>
        <v>1</v>
      </c>
      <c r="H170" s="7">
        <f>IF(I170&lt;2,0,G170)</f>
        <v>1</v>
      </c>
      <c r="I170" s="7">
        <f>B170/K170</f>
        <v>2</v>
      </c>
      <c r="J170" s="16">
        <v>0</v>
      </c>
      <c r="K170" s="5">
        <v>28</v>
      </c>
      <c r="L170" s="5">
        <v>105</v>
      </c>
      <c r="M170" s="5">
        <f>L170+W170+Z170+AB170+AA170</f>
        <v>109</v>
      </c>
      <c r="N170" s="5">
        <v>11</v>
      </c>
      <c r="O170" s="5">
        <v>31</v>
      </c>
      <c r="P170" s="5">
        <v>22</v>
      </c>
      <c r="Q170" s="5">
        <v>7</v>
      </c>
      <c r="R170" s="5">
        <v>0</v>
      </c>
      <c r="S170" s="5">
        <v>2</v>
      </c>
      <c r="T170" s="5">
        <v>14</v>
      </c>
      <c r="U170" s="5">
        <v>1</v>
      </c>
      <c r="V170" s="5">
        <v>0</v>
      </c>
      <c r="W170" s="5">
        <v>2</v>
      </c>
      <c r="X170" s="5">
        <v>18</v>
      </c>
      <c r="Y170" s="5">
        <v>0</v>
      </c>
      <c r="Z170" s="5">
        <v>2</v>
      </c>
      <c r="AA170" s="5">
        <v>0</v>
      </c>
      <c r="AB170" s="5">
        <v>0</v>
      </c>
      <c r="AC170" s="4">
        <v>6</v>
      </c>
      <c r="AD170" s="6">
        <v>0.29499999999999998</v>
      </c>
    </row>
    <row r="171" spans="1:30">
      <c r="A171" s="4" t="s">
        <v>715</v>
      </c>
      <c r="B171" s="7">
        <f>(M171*'H2H Points'!$B$16)+(N171*'H2H Points'!$B$2)+(O171*'H2H Points'!$B$17)+(P171*'H2H Points'!$B$4)+(Q171*'H2H Points'!$B$5)+(R171*'H2H Points'!$B$6)+(S171*'H2H Points'!$B$7)+(T171*'H2H Points'!$B$3)+(U171*'H2H Points'!$B$11)+(V171*'H2H Points'!$B$12)+(W171*'H2H Points'!$B$8)+(X171*'H2H Points'!$B$9)+(Y171*'H2H Points'!$B$18)+(Z171*'H2H Points'!$B$10)+(AB171*'H2H Points'!$B$13)</f>
        <v>10</v>
      </c>
      <c r="C171" s="7">
        <f>ROUND(B171/IF(ISNA(VLOOKUP(A171,'2014 ESPN Draft Results'!$A$2:$D$2000,4,FALSE)),1,IF(VLOOKUP(A171,'2014 ESPN Draft Results'!$A$2:$D$2000,4,FALSE)&lt;1,1,VLOOKUP(A171,'2014 ESPN Draft Results'!$A$2:$D$2000,4,FALSE))),2)</f>
        <v>10</v>
      </c>
      <c r="D171" s="7">
        <f>ROUND(B171/IF(ISNA(VLOOKUP(A171,'2014 ESPN Draft Results'!$A$2:$D$2000,4,FALSE)),B171,IF(VLOOKUP(A171,'2014 ESPN Draft Results'!$A$2:$D$2000,4,FALSE)&lt;5,B171,VLOOKUP(A171,'2014 ESPN Draft Results'!$A$2:$D$2000,4,FALSE))),2)</f>
        <v>1</v>
      </c>
      <c r="E171" s="7">
        <f>ROUND(B171/IF(ISNA(VLOOKUP(A171,'2014 ESPN Draft Results'!$A$2:$D$2000,4,FALSE)),B171,IF(VLOOKUP(A171,'2014 ESPN Draft Results'!$A$2:$D$2000,4,FALSE)&lt;5,B171,CEILING(VLOOKUP(A171,'2014 ESPN Draft Results'!$A$2:$D$2000,4,FALSE),1))),2)</f>
        <v>1</v>
      </c>
      <c r="F171" s="7">
        <f>IF(I171&lt;2,0,E171)</f>
        <v>1</v>
      </c>
      <c r="G171" s="7">
        <f>ROUND(B171/IF(ISNA(VLOOKUP(A171,'2014 ESPN Draft Results'!$A$2:$D$2000,4,FALSE)),B171,IF(VLOOKUP(A171,'2014 ESPN Draft Results'!$A$2:$D$2000,4,FALSE)&lt;1,B171,CEILING(VLOOKUP(A171,'2014 ESPN Draft Results'!$A$2:$D$2000,4,FALSE),1))),2)</f>
        <v>1</v>
      </c>
      <c r="H171" s="7">
        <f>IF(I171&lt;2,0,G171)</f>
        <v>1</v>
      </c>
      <c r="I171" s="7">
        <f>B171/K171</f>
        <v>2</v>
      </c>
      <c r="J171" s="16">
        <v>0</v>
      </c>
      <c r="K171" s="5">
        <v>5</v>
      </c>
      <c r="L171" s="5">
        <v>6</v>
      </c>
      <c r="M171" s="5">
        <f>L171+W171+Z171+AB171+AA171</f>
        <v>8</v>
      </c>
      <c r="N171" s="5">
        <v>2</v>
      </c>
      <c r="O171" s="5">
        <v>2</v>
      </c>
      <c r="P171" s="5">
        <v>0</v>
      </c>
      <c r="Q171" s="5">
        <v>1</v>
      </c>
      <c r="R171" s="5">
        <v>1</v>
      </c>
      <c r="S171" s="5">
        <v>0</v>
      </c>
      <c r="T171" s="5">
        <v>3</v>
      </c>
      <c r="U171" s="5">
        <v>0</v>
      </c>
      <c r="V171" s="5">
        <v>0</v>
      </c>
      <c r="W171" s="5">
        <v>2</v>
      </c>
      <c r="X171" s="5">
        <v>2</v>
      </c>
      <c r="Y171" s="5">
        <v>0</v>
      </c>
      <c r="Z171" s="5">
        <v>0</v>
      </c>
      <c r="AA171" s="5">
        <v>0</v>
      </c>
      <c r="AB171" s="5">
        <v>0</v>
      </c>
      <c r="AC171" s="4">
        <v>0</v>
      </c>
      <c r="AD171" s="6">
        <v>0.33300000000000002</v>
      </c>
    </row>
    <row r="172" spans="1:30">
      <c r="A172" s="4" t="s">
        <v>305</v>
      </c>
      <c r="B172" s="7">
        <f>(M172*'H2H Points'!$B$16)+(N172*'H2H Points'!$B$2)+(O172*'H2H Points'!$B$17)+(P172*'H2H Points'!$B$4)+(Q172*'H2H Points'!$B$5)+(R172*'H2H Points'!$B$6)+(S172*'H2H Points'!$B$7)+(T172*'H2H Points'!$B$3)+(U172*'H2H Points'!$B$11)+(V172*'H2H Points'!$B$12)+(W172*'H2H Points'!$B$8)+(X172*'H2H Points'!$B$9)+(Y172*'H2H Points'!$B$18)+(Z172*'H2H Points'!$B$10)+(AB172*'H2H Points'!$B$13)</f>
        <v>280</v>
      </c>
      <c r="C172" s="7">
        <f>ROUND(B172/IF(ISNA(VLOOKUP(A172,'2014 ESPN Draft Results'!$A$2:$D$2000,4,FALSE)),1,IF(VLOOKUP(A172,'2014 ESPN Draft Results'!$A$2:$D$2000,4,FALSE)&lt;1,1,VLOOKUP(A172,'2014 ESPN Draft Results'!$A$2:$D$2000,4,FALSE))),2)</f>
        <v>280</v>
      </c>
      <c r="D172" s="7">
        <f>ROUND(B172/IF(ISNA(VLOOKUP(A172,'2014 ESPN Draft Results'!$A$2:$D$2000,4,FALSE)),B172,IF(VLOOKUP(A172,'2014 ESPN Draft Results'!$A$2:$D$2000,4,FALSE)&lt;5,B172,VLOOKUP(A172,'2014 ESPN Draft Results'!$A$2:$D$2000,4,FALSE))),2)</f>
        <v>1</v>
      </c>
      <c r="E172" s="7">
        <f>ROUND(B172/IF(ISNA(VLOOKUP(A172,'2014 ESPN Draft Results'!$A$2:$D$2000,4,FALSE)),B172,IF(VLOOKUP(A172,'2014 ESPN Draft Results'!$A$2:$D$2000,4,FALSE)&lt;5,B172,CEILING(VLOOKUP(A172,'2014 ESPN Draft Results'!$A$2:$D$2000,4,FALSE),1))),2)</f>
        <v>1</v>
      </c>
      <c r="F172" s="7">
        <f>IF(I172&lt;2,0,E172)</f>
        <v>0</v>
      </c>
      <c r="G172" s="7">
        <f>ROUND(B172/IF(ISNA(VLOOKUP(A172,'2014 ESPN Draft Results'!$A$2:$D$2000,4,FALSE)),B172,IF(VLOOKUP(A172,'2014 ESPN Draft Results'!$A$2:$D$2000,4,FALSE)&lt;1,B172,CEILING(VLOOKUP(A172,'2014 ESPN Draft Results'!$A$2:$D$2000,4,FALSE),1))),2)</f>
        <v>1</v>
      </c>
      <c r="H172" s="7">
        <f>IF(I172&lt;2,0,G172)</f>
        <v>0</v>
      </c>
      <c r="I172" s="7">
        <f>B172/K172</f>
        <v>1.9580419580419581</v>
      </c>
      <c r="J172" s="16">
        <v>0</v>
      </c>
      <c r="K172" s="5">
        <v>143</v>
      </c>
      <c r="L172" s="5">
        <v>502</v>
      </c>
      <c r="M172" s="5">
        <f>L172+W172+Z172+AB172+AA172</f>
        <v>542</v>
      </c>
      <c r="N172" s="5">
        <v>64</v>
      </c>
      <c r="O172" s="5">
        <v>123</v>
      </c>
      <c r="P172" s="5">
        <v>78</v>
      </c>
      <c r="Q172" s="5">
        <v>27</v>
      </c>
      <c r="R172" s="5">
        <v>4</v>
      </c>
      <c r="S172" s="5">
        <v>14</v>
      </c>
      <c r="T172" s="5">
        <v>65</v>
      </c>
      <c r="U172" s="5">
        <v>8</v>
      </c>
      <c r="V172" s="5">
        <v>4</v>
      </c>
      <c r="W172" s="5">
        <v>32</v>
      </c>
      <c r="X172" s="5">
        <v>90</v>
      </c>
      <c r="Y172" s="5">
        <v>1</v>
      </c>
      <c r="Z172" s="5">
        <v>3</v>
      </c>
      <c r="AA172" s="5">
        <v>3</v>
      </c>
      <c r="AB172" s="5">
        <v>2</v>
      </c>
      <c r="AC172" s="4">
        <v>10</v>
      </c>
      <c r="AD172" s="6">
        <v>0.245</v>
      </c>
    </row>
    <row r="173" spans="1:30">
      <c r="A173" s="4" t="s">
        <v>380</v>
      </c>
      <c r="B173" s="7">
        <f>(M173*'H2H Points'!$B$16)+(N173*'H2H Points'!$B$2)+(O173*'H2H Points'!$B$17)+(P173*'H2H Points'!$B$4)+(Q173*'H2H Points'!$B$5)+(R173*'H2H Points'!$B$6)+(S173*'H2H Points'!$B$7)+(T173*'H2H Points'!$B$3)+(U173*'H2H Points'!$B$11)+(V173*'H2H Points'!$B$12)+(W173*'H2H Points'!$B$8)+(X173*'H2H Points'!$B$9)+(Y173*'H2H Points'!$B$18)+(Z173*'H2H Points'!$B$10)+(AB173*'H2H Points'!$B$13)</f>
        <v>278</v>
      </c>
      <c r="C173" s="7">
        <f>ROUND(B173/IF(ISNA(VLOOKUP(A173,'2014 ESPN Draft Results'!$A$2:$D$2000,4,FALSE)),1,IF(VLOOKUP(A173,'2014 ESPN Draft Results'!$A$2:$D$2000,4,FALSE)&lt;1,1,VLOOKUP(A173,'2014 ESPN Draft Results'!$A$2:$D$2000,4,FALSE))),2)</f>
        <v>278</v>
      </c>
      <c r="D173" s="7">
        <f>ROUND(B173/IF(ISNA(VLOOKUP(A173,'2014 ESPN Draft Results'!$A$2:$D$2000,4,FALSE)),B173,IF(VLOOKUP(A173,'2014 ESPN Draft Results'!$A$2:$D$2000,4,FALSE)&lt;5,B173,VLOOKUP(A173,'2014 ESPN Draft Results'!$A$2:$D$2000,4,FALSE))),2)</f>
        <v>1</v>
      </c>
      <c r="E173" s="7">
        <f>ROUND(B173/IF(ISNA(VLOOKUP(A173,'2014 ESPN Draft Results'!$A$2:$D$2000,4,FALSE)),B173,IF(VLOOKUP(A173,'2014 ESPN Draft Results'!$A$2:$D$2000,4,FALSE)&lt;5,B173,CEILING(VLOOKUP(A173,'2014 ESPN Draft Results'!$A$2:$D$2000,4,FALSE),1))),2)</f>
        <v>1</v>
      </c>
      <c r="F173" s="7">
        <f>IF(I173&lt;2,0,E173)</f>
        <v>0</v>
      </c>
      <c r="G173" s="7">
        <f>ROUND(B173/IF(ISNA(VLOOKUP(A173,'2014 ESPN Draft Results'!$A$2:$D$2000,4,FALSE)),B173,IF(VLOOKUP(A173,'2014 ESPN Draft Results'!$A$2:$D$2000,4,FALSE)&lt;1,B173,CEILING(VLOOKUP(A173,'2014 ESPN Draft Results'!$A$2:$D$2000,4,FALSE),1))),2)</f>
        <v>1</v>
      </c>
      <c r="H173" s="7">
        <f>IF(I173&lt;2,0,G173)</f>
        <v>0</v>
      </c>
      <c r="I173" s="7">
        <f>B173/K173</f>
        <v>1.9577464788732395</v>
      </c>
      <c r="J173" s="16">
        <v>0</v>
      </c>
      <c r="K173" s="5">
        <v>142</v>
      </c>
      <c r="L173" s="5">
        <v>478</v>
      </c>
      <c r="M173" s="5">
        <f>L173+W173+Z173+AB173+AA173</f>
        <v>532</v>
      </c>
      <c r="N173" s="5">
        <v>62</v>
      </c>
      <c r="O173" s="5">
        <v>134</v>
      </c>
      <c r="P173" s="5">
        <v>91</v>
      </c>
      <c r="Q173" s="5">
        <v>29</v>
      </c>
      <c r="R173" s="5">
        <v>1</v>
      </c>
      <c r="S173" s="5">
        <v>13</v>
      </c>
      <c r="T173" s="5">
        <v>59</v>
      </c>
      <c r="U173" s="5">
        <v>3</v>
      </c>
      <c r="V173" s="5">
        <v>1</v>
      </c>
      <c r="W173" s="5">
        <v>39</v>
      </c>
      <c r="X173" s="5">
        <v>99</v>
      </c>
      <c r="Y173" s="5">
        <v>3</v>
      </c>
      <c r="Z173" s="5">
        <v>8</v>
      </c>
      <c r="AA173" s="5">
        <v>4</v>
      </c>
      <c r="AB173" s="5">
        <v>3</v>
      </c>
      <c r="AC173" s="4">
        <v>8</v>
      </c>
      <c r="AD173" s="6">
        <v>0.28000000000000003</v>
      </c>
    </row>
    <row r="174" spans="1:30">
      <c r="A174" s="4" t="s">
        <v>350</v>
      </c>
      <c r="B174" s="7">
        <f>(M174*'H2H Points'!$B$16)+(N174*'H2H Points'!$B$2)+(O174*'H2H Points'!$B$17)+(P174*'H2H Points'!$B$4)+(Q174*'H2H Points'!$B$5)+(R174*'H2H Points'!$B$6)+(S174*'H2H Points'!$B$7)+(T174*'H2H Points'!$B$3)+(U174*'H2H Points'!$B$11)+(V174*'H2H Points'!$B$12)+(W174*'H2H Points'!$B$8)+(X174*'H2H Points'!$B$9)+(Y174*'H2H Points'!$B$18)+(Z174*'H2H Points'!$B$10)+(AB174*'H2H Points'!$B$13)</f>
        <v>317</v>
      </c>
      <c r="C174" s="7">
        <f>ROUND(B174/IF(ISNA(VLOOKUP(A174,'2014 ESPN Draft Results'!$A$2:$D$2000,4,FALSE)),1,IF(VLOOKUP(A174,'2014 ESPN Draft Results'!$A$2:$D$2000,4,FALSE)&lt;1,1,VLOOKUP(A174,'2014 ESPN Draft Results'!$A$2:$D$2000,4,FALSE))),2)</f>
        <v>317</v>
      </c>
      <c r="D174" s="7">
        <f>ROUND(B174/IF(ISNA(VLOOKUP(A174,'2014 ESPN Draft Results'!$A$2:$D$2000,4,FALSE)),B174,IF(VLOOKUP(A174,'2014 ESPN Draft Results'!$A$2:$D$2000,4,FALSE)&lt;5,B174,VLOOKUP(A174,'2014 ESPN Draft Results'!$A$2:$D$2000,4,FALSE))),2)</f>
        <v>1</v>
      </c>
      <c r="E174" s="7">
        <f>ROUND(B174/IF(ISNA(VLOOKUP(A174,'2014 ESPN Draft Results'!$A$2:$D$2000,4,FALSE)),B174,IF(VLOOKUP(A174,'2014 ESPN Draft Results'!$A$2:$D$2000,4,FALSE)&lt;5,B174,CEILING(VLOOKUP(A174,'2014 ESPN Draft Results'!$A$2:$D$2000,4,FALSE),1))),2)</f>
        <v>1</v>
      </c>
      <c r="F174" s="7">
        <f>IF(I174&lt;2,0,E174)</f>
        <v>0</v>
      </c>
      <c r="G174" s="7">
        <f>ROUND(B174/IF(ISNA(VLOOKUP(A174,'2014 ESPN Draft Results'!$A$2:$D$2000,4,FALSE)),B174,IF(VLOOKUP(A174,'2014 ESPN Draft Results'!$A$2:$D$2000,4,FALSE)&lt;1,B174,CEILING(VLOOKUP(A174,'2014 ESPN Draft Results'!$A$2:$D$2000,4,FALSE),1))),2)</f>
        <v>1</v>
      </c>
      <c r="H174" s="7">
        <f>IF(I174&lt;2,0,G174)</f>
        <v>0</v>
      </c>
      <c r="I174" s="7">
        <f>B174/K174</f>
        <v>1.9567901234567902</v>
      </c>
      <c r="J174" s="16">
        <v>0</v>
      </c>
      <c r="K174" s="5">
        <v>162</v>
      </c>
      <c r="L174" s="5">
        <v>579</v>
      </c>
      <c r="M174" s="5">
        <f>L174+W174+Z174+AB174+AA174</f>
        <v>620</v>
      </c>
      <c r="N174" s="5">
        <v>74</v>
      </c>
      <c r="O174" s="5">
        <v>165</v>
      </c>
      <c r="P174" s="5">
        <v>123</v>
      </c>
      <c r="Q174" s="5">
        <v>34</v>
      </c>
      <c r="R174" s="5">
        <v>5</v>
      </c>
      <c r="S174" s="5">
        <v>3</v>
      </c>
      <c r="T174" s="5">
        <v>50</v>
      </c>
      <c r="U174" s="5">
        <v>31</v>
      </c>
      <c r="V174" s="5">
        <v>6</v>
      </c>
      <c r="W174" s="5">
        <v>23</v>
      </c>
      <c r="X174" s="5">
        <v>83</v>
      </c>
      <c r="Y174" s="5">
        <v>1</v>
      </c>
      <c r="Z174" s="5">
        <v>6</v>
      </c>
      <c r="AA174" s="5">
        <v>8</v>
      </c>
      <c r="AB174" s="5">
        <v>4</v>
      </c>
      <c r="AC174" s="4">
        <v>12</v>
      </c>
      <c r="AD174" s="6">
        <v>0.28499999999999998</v>
      </c>
    </row>
    <row r="175" spans="1:30">
      <c r="A175" s="4" t="s">
        <v>291</v>
      </c>
      <c r="B175" s="7">
        <f>(M175*'H2H Points'!$B$16)+(N175*'H2H Points'!$B$2)+(O175*'H2H Points'!$B$17)+(P175*'H2H Points'!$B$4)+(Q175*'H2H Points'!$B$5)+(R175*'H2H Points'!$B$6)+(S175*'H2H Points'!$B$7)+(T175*'H2H Points'!$B$3)+(U175*'H2H Points'!$B$11)+(V175*'H2H Points'!$B$12)+(W175*'H2H Points'!$B$8)+(X175*'H2H Points'!$B$9)+(Y175*'H2H Points'!$B$18)+(Z175*'H2H Points'!$B$10)+(AB175*'H2H Points'!$B$13)</f>
        <v>221</v>
      </c>
      <c r="C175" s="7">
        <f>ROUND(B175/IF(ISNA(VLOOKUP(A175,'2014 ESPN Draft Results'!$A$2:$D$2000,4,FALSE)),1,IF(VLOOKUP(A175,'2014 ESPN Draft Results'!$A$2:$D$2000,4,FALSE)&lt;1,1,VLOOKUP(A175,'2014 ESPN Draft Results'!$A$2:$D$2000,4,FALSE))),2)</f>
        <v>221</v>
      </c>
      <c r="D175" s="7">
        <f>ROUND(B175/IF(ISNA(VLOOKUP(A175,'2014 ESPN Draft Results'!$A$2:$D$2000,4,FALSE)),B175,IF(VLOOKUP(A175,'2014 ESPN Draft Results'!$A$2:$D$2000,4,FALSE)&lt;5,B175,VLOOKUP(A175,'2014 ESPN Draft Results'!$A$2:$D$2000,4,FALSE))),2)</f>
        <v>1</v>
      </c>
      <c r="E175" s="7">
        <f>ROUND(B175/IF(ISNA(VLOOKUP(A175,'2014 ESPN Draft Results'!$A$2:$D$2000,4,FALSE)),B175,IF(VLOOKUP(A175,'2014 ESPN Draft Results'!$A$2:$D$2000,4,FALSE)&lt;5,B175,CEILING(VLOOKUP(A175,'2014 ESPN Draft Results'!$A$2:$D$2000,4,FALSE),1))),2)</f>
        <v>1</v>
      </c>
      <c r="F175" s="7">
        <f>IF(I175&lt;2,0,E175)</f>
        <v>0</v>
      </c>
      <c r="G175" s="7">
        <f>ROUND(B175/IF(ISNA(VLOOKUP(A175,'2014 ESPN Draft Results'!$A$2:$D$2000,4,FALSE)),B175,IF(VLOOKUP(A175,'2014 ESPN Draft Results'!$A$2:$D$2000,4,FALSE)&lt;1,B175,CEILING(VLOOKUP(A175,'2014 ESPN Draft Results'!$A$2:$D$2000,4,FALSE),1))),2)</f>
        <v>1</v>
      </c>
      <c r="H175" s="7">
        <f>IF(I175&lt;2,0,G175)</f>
        <v>0</v>
      </c>
      <c r="I175" s="7">
        <f>B175/K175</f>
        <v>1.9557522123893805</v>
      </c>
      <c r="J175" s="16">
        <v>0</v>
      </c>
      <c r="K175" s="5">
        <v>113</v>
      </c>
      <c r="L175" s="5">
        <v>402</v>
      </c>
      <c r="M175" s="5">
        <f>L175+W175+Z175+AB175+AA175</f>
        <v>433</v>
      </c>
      <c r="N175" s="5">
        <v>52</v>
      </c>
      <c r="O175" s="5">
        <v>100</v>
      </c>
      <c r="P175" s="5">
        <v>71</v>
      </c>
      <c r="Q175" s="5">
        <v>14</v>
      </c>
      <c r="R175" s="5">
        <v>3</v>
      </c>
      <c r="S175" s="5">
        <v>12</v>
      </c>
      <c r="T175" s="5">
        <v>42</v>
      </c>
      <c r="U175" s="5">
        <v>20</v>
      </c>
      <c r="V175" s="5">
        <v>4</v>
      </c>
      <c r="W175" s="5">
        <v>21</v>
      </c>
      <c r="X175" s="5">
        <v>71</v>
      </c>
      <c r="Y175" s="5">
        <v>3</v>
      </c>
      <c r="Z175" s="5">
        <v>4</v>
      </c>
      <c r="AA175" s="5">
        <v>5</v>
      </c>
      <c r="AB175" s="5">
        <v>1</v>
      </c>
      <c r="AC175" s="4">
        <v>12</v>
      </c>
      <c r="AD175" s="6">
        <v>0.249</v>
      </c>
    </row>
    <row r="176" spans="1:30">
      <c r="A176" s="4" t="s">
        <v>377</v>
      </c>
      <c r="B176" s="7">
        <f>(M176*'H2H Points'!$B$16)+(N176*'H2H Points'!$B$2)+(O176*'H2H Points'!$B$17)+(P176*'H2H Points'!$B$4)+(Q176*'H2H Points'!$B$5)+(R176*'H2H Points'!$B$6)+(S176*'H2H Points'!$B$7)+(T176*'H2H Points'!$B$3)+(U176*'H2H Points'!$B$11)+(V176*'H2H Points'!$B$12)+(W176*'H2H Points'!$B$8)+(X176*'H2H Points'!$B$9)+(Y176*'H2H Points'!$B$18)+(Z176*'H2H Points'!$B$10)+(AB176*'H2H Points'!$B$13)</f>
        <v>299</v>
      </c>
      <c r="C176" s="7">
        <f>ROUND(B176/IF(ISNA(VLOOKUP(A176,'2014 ESPN Draft Results'!$A$2:$D$2000,4,FALSE)),1,IF(VLOOKUP(A176,'2014 ESPN Draft Results'!$A$2:$D$2000,4,FALSE)&lt;1,1,VLOOKUP(A176,'2014 ESPN Draft Results'!$A$2:$D$2000,4,FALSE))),2)</f>
        <v>299</v>
      </c>
      <c r="D176" s="7">
        <f>ROUND(B176/IF(ISNA(VLOOKUP(A176,'2014 ESPN Draft Results'!$A$2:$D$2000,4,FALSE)),B176,IF(VLOOKUP(A176,'2014 ESPN Draft Results'!$A$2:$D$2000,4,FALSE)&lt;5,B176,VLOOKUP(A176,'2014 ESPN Draft Results'!$A$2:$D$2000,4,FALSE))),2)</f>
        <v>1</v>
      </c>
      <c r="E176" s="7">
        <f>ROUND(B176/IF(ISNA(VLOOKUP(A176,'2014 ESPN Draft Results'!$A$2:$D$2000,4,FALSE)),B176,IF(VLOOKUP(A176,'2014 ESPN Draft Results'!$A$2:$D$2000,4,FALSE)&lt;5,B176,CEILING(VLOOKUP(A176,'2014 ESPN Draft Results'!$A$2:$D$2000,4,FALSE),1))),2)</f>
        <v>1</v>
      </c>
      <c r="F176" s="7">
        <f>IF(I176&lt;2,0,E176)</f>
        <v>0</v>
      </c>
      <c r="G176" s="7">
        <f>ROUND(B176/IF(ISNA(VLOOKUP(A176,'2014 ESPN Draft Results'!$A$2:$D$2000,4,FALSE)),B176,IF(VLOOKUP(A176,'2014 ESPN Draft Results'!$A$2:$D$2000,4,FALSE)&lt;1,B176,CEILING(VLOOKUP(A176,'2014 ESPN Draft Results'!$A$2:$D$2000,4,FALSE),1))),2)</f>
        <v>1</v>
      </c>
      <c r="H176" s="7">
        <f>IF(I176&lt;2,0,G176)</f>
        <v>0</v>
      </c>
      <c r="I176" s="7">
        <f>B176/K176</f>
        <v>1.9542483660130718</v>
      </c>
      <c r="J176" s="16">
        <v>0</v>
      </c>
      <c r="K176" s="5">
        <v>153</v>
      </c>
      <c r="L176" s="5">
        <v>565</v>
      </c>
      <c r="M176" s="5">
        <f>L176+W176+Z176+AB176+AA176</f>
        <v>612</v>
      </c>
      <c r="N176" s="5">
        <v>72</v>
      </c>
      <c r="O176" s="5">
        <v>152</v>
      </c>
      <c r="P176" s="5">
        <v>98</v>
      </c>
      <c r="Q176" s="5">
        <v>26</v>
      </c>
      <c r="R176" s="5">
        <v>5</v>
      </c>
      <c r="S176" s="5">
        <v>23</v>
      </c>
      <c r="T176" s="5">
        <v>85</v>
      </c>
      <c r="U176" s="5">
        <v>3</v>
      </c>
      <c r="V176" s="5">
        <v>1</v>
      </c>
      <c r="W176" s="5">
        <v>41</v>
      </c>
      <c r="X176" s="5">
        <v>164</v>
      </c>
      <c r="Y176" s="5">
        <v>1</v>
      </c>
      <c r="Z176" s="5">
        <v>1</v>
      </c>
      <c r="AA176" s="5">
        <v>0</v>
      </c>
      <c r="AB176" s="5">
        <v>5</v>
      </c>
      <c r="AC176" s="4">
        <v>12</v>
      </c>
      <c r="AD176" s="6">
        <v>0.26900000000000002</v>
      </c>
    </row>
    <row r="177" spans="1:30">
      <c r="A177" s="4" t="s">
        <v>404</v>
      </c>
      <c r="B177" s="7">
        <f>(M177*'H2H Points'!$B$16)+(N177*'H2H Points'!$B$2)+(O177*'H2H Points'!$B$17)+(P177*'H2H Points'!$B$4)+(Q177*'H2H Points'!$B$5)+(R177*'H2H Points'!$B$6)+(S177*'H2H Points'!$B$7)+(T177*'H2H Points'!$B$3)+(U177*'H2H Points'!$B$11)+(V177*'H2H Points'!$B$12)+(W177*'H2H Points'!$B$8)+(X177*'H2H Points'!$B$9)+(Y177*'H2H Points'!$B$18)+(Z177*'H2H Points'!$B$10)+(AB177*'H2H Points'!$B$13)</f>
        <v>193</v>
      </c>
      <c r="C177" s="7">
        <f>ROUND(B177/IF(ISNA(VLOOKUP(A177,'2014 ESPN Draft Results'!$A$2:$D$2000,4,FALSE)),1,IF(VLOOKUP(A177,'2014 ESPN Draft Results'!$A$2:$D$2000,4,FALSE)&lt;1,1,VLOOKUP(A177,'2014 ESPN Draft Results'!$A$2:$D$2000,4,FALSE))),2)</f>
        <v>193</v>
      </c>
      <c r="D177" s="7">
        <f>ROUND(B177/IF(ISNA(VLOOKUP(A177,'2014 ESPN Draft Results'!$A$2:$D$2000,4,FALSE)),B177,IF(VLOOKUP(A177,'2014 ESPN Draft Results'!$A$2:$D$2000,4,FALSE)&lt;5,B177,VLOOKUP(A177,'2014 ESPN Draft Results'!$A$2:$D$2000,4,FALSE))),2)</f>
        <v>1</v>
      </c>
      <c r="E177" s="7">
        <f>ROUND(B177/IF(ISNA(VLOOKUP(A177,'2014 ESPN Draft Results'!$A$2:$D$2000,4,FALSE)),B177,IF(VLOOKUP(A177,'2014 ESPN Draft Results'!$A$2:$D$2000,4,FALSE)&lt;5,B177,CEILING(VLOOKUP(A177,'2014 ESPN Draft Results'!$A$2:$D$2000,4,FALSE),1))),2)</f>
        <v>1</v>
      </c>
      <c r="F177" s="7">
        <f>IF(I177&lt;2,0,E177)</f>
        <v>0</v>
      </c>
      <c r="G177" s="7">
        <f>ROUND(B177/IF(ISNA(VLOOKUP(A177,'2014 ESPN Draft Results'!$A$2:$D$2000,4,FALSE)),B177,IF(VLOOKUP(A177,'2014 ESPN Draft Results'!$A$2:$D$2000,4,FALSE)&lt;1,B177,CEILING(VLOOKUP(A177,'2014 ESPN Draft Results'!$A$2:$D$2000,4,FALSE),1))),2)</f>
        <v>1</v>
      </c>
      <c r="H177" s="7">
        <f>IF(I177&lt;2,0,G177)</f>
        <v>0</v>
      </c>
      <c r="I177" s="7">
        <f>B177/K177</f>
        <v>1.9494949494949494</v>
      </c>
      <c r="J177" s="16">
        <v>0</v>
      </c>
      <c r="K177" s="5">
        <v>99</v>
      </c>
      <c r="L177" s="5">
        <v>336</v>
      </c>
      <c r="M177" s="5">
        <f>L177+W177+Z177+AB177+AA177</f>
        <v>365</v>
      </c>
      <c r="N177" s="5">
        <v>41</v>
      </c>
      <c r="O177" s="5">
        <v>88</v>
      </c>
      <c r="P177" s="5">
        <v>57</v>
      </c>
      <c r="Q177" s="5">
        <v>20</v>
      </c>
      <c r="R177" s="5">
        <v>0</v>
      </c>
      <c r="S177" s="5">
        <v>11</v>
      </c>
      <c r="T177" s="5">
        <v>38</v>
      </c>
      <c r="U177" s="5">
        <v>5</v>
      </c>
      <c r="V177" s="5">
        <v>2</v>
      </c>
      <c r="W177" s="5">
        <v>24</v>
      </c>
      <c r="X177" s="5">
        <v>59</v>
      </c>
      <c r="Y177" s="5">
        <v>1</v>
      </c>
      <c r="Z177" s="5">
        <v>3</v>
      </c>
      <c r="AA177" s="5">
        <v>0</v>
      </c>
      <c r="AB177" s="5">
        <v>2</v>
      </c>
      <c r="AC177" s="4">
        <v>9</v>
      </c>
      <c r="AD177" s="6">
        <v>0.26200000000000001</v>
      </c>
    </row>
    <row r="178" spans="1:30">
      <c r="A178" s="4" t="s">
        <v>398</v>
      </c>
      <c r="B178" s="7">
        <f>(M178*'H2H Points'!$B$16)+(N178*'H2H Points'!$B$2)+(O178*'H2H Points'!$B$17)+(P178*'H2H Points'!$B$4)+(Q178*'H2H Points'!$B$5)+(R178*'H2H Points'!$B$6)+(S178*'H2H Points'!$B$7)+(T178*'H2H Points'!$B$3)+(U178*'H2H Points'!$B$11)+(V178*'H2H Points'!$B$12)+(W178*'H2H Points'!$B$8)+(X178*'H2H Points'!$B$9)+(Y178*'H2H Points'!$B$18)+(Z178*'H2H Points'!$B$10)+(AB178*'H2H Points'!$B$13)</f>
        <v>193</v>
      </c>
      <c r="C178" s="7">
        <f>ROUND(B178/IF(ISNA(VLOOKUP(A178,'2014 ESPN Draft Results'!$A$2:$D$2000,4,FALSE)),1,IF(VLOOKUP(A178,'2014 ESPN Draft Results'!$A$2:$D$2000,4,FALSE)&lt;1,1,VLOOKUP(A178,'2014 ESPN Draft Results'!$A$2:$D$2000,4,FALSE))),2)</f>
        <v>193</v>
      </c>
      <c r="D178" s="7">
        <f>ROUND(B178/IF(ISNA(VLOOKUP(A178,'2014 ESPN Draft Results'!$A$2:$D$2000,4,FALSE)),B178,IF(VLOOKUP(A178,'2014 ESPN Draft Results'!$A$2:$D$2000,4,FALSE)&lt;5,B178,VLOOKUP(A178,'2014 ESPN Draft Results'!$A$2:$D$2000,4,FALSE))),2)</f>
        <v>1</v>
      </c>
      <c r="E178" s="7">
        <f>ROUND(B178/IF(ISNA(VLOOKUP(A178,'2014 ESPN Draft Results'!$A$2:$D$2000,4,FALSE)),B178,IF(VLOOKUP(A178,'2014 ESPN Draft Results'!$A$2:$D$2000,4,FALSE)&lt;5,B178,CEILING(VLOOKUP(A178,'2014 ESPN Draft Results'!$A$2:$D$2000,4,FALSE),1))),2)</f>
        <v>1</v>
      </c>
      <c r="F178" s="7">
        <f>IF(I178&lt;2,0,E178)</f>
        <v>0</v>
      </c>
      <c r="G178" s="7">
        <f>ROUND(B178/IF(ISNA(VLOOKUP(A178,'2014 ESPN Draft Results'!$A$2:$D$2000,4,FALSE)),B178,IF(VLOOKUP(A178,'2014 ESPN Draft Results'!$A$2:$D$2000,4,FALSE)&lt;1,B178,CEILING(VLOOKUP(A178,'2014 ESPN Draft Results'!$A$2:$D$2000,4,FALSE),1))),2)</f>
        <v>1</v>
      </c>
      <c r="H178" s="7">
        <f>IF(I178&lt;2,0,G178)</f>
        <v>0</v>
      </c>
      <c r="I178" s="7">
        <f>B178/K178</f>
        <v>1.9494949494949494</v>
      </c>
      <c r="J178" s="16">
        <v>0</v>
      </c>
      <c r="K178" s="5">
        <v>99</v>
      </c>
      <c r="L178" s="5">
        <v>307</v>
      </c>
      <c r="M178" s="5">
        <f>L178+W178+Z178+AB178+AA178</f>
        <v>344</v>
      </c>
      <c r="N178" s="5">
        <v>42</v>
      </c>
      <c r="O178" s="5">
        <v>81</v>
      </c>
      <c r="P178" s="5">
        <v>51</v>
      </c>
      <c r="Q178" s="5">
        <v>18</v>
      </c>
      <c r="R178" s="5">
        <v>3</v>
      </c>
      <c r="S178" s="5">
        <v>9</v>
      </c>
      <c r="T178" s="5">
        <v>40</v>
      </c>
      <c r="U178" s="5">
        <v>2</v>
      </c>
      <c r="V178" s="5">
        <v>0</v>
      </c>
      <c r="W178" s="5">
        <v>28</v>
      </c>
      <c r="X178" s="5">
        <v>60</v>
      </c>
      <c r="Y178" s="5">
        <v>1</v>
      </c>
      <c r="Z178" s="5">
        <v>7</v>
      </c>
      <c r="AA178" s="5">
        <v>0</v>
      </c>
      <c r="AB178" s="5">
        <v>2</v>
      </c>
      <c r="AC178" s="4">
        <v>5</v>
      </c>
      <c r="AD178" s="6">
        <v>0.26400000000000001</v>
      </c>
    </row>
    <row r="179" spans="1:30">
      <c r="A179" s="4" t="s">
        <v>391</v>
      </c>
      <c r="B179" s="7">
        <f>(M179*'H2H Points'!$B$16)+(N179*'H2H Points'!$B$2)+(O179*'H2H Points'!$B$17)+(P179*'H2H Points'!$B$4)+(Q179*'H2H Points'!$B$5)+(R179*'H2H Points'!$B$6)+(S179*'H2H Points'!$B$7)+(T179*'H2H Points'!$B$3)+(U179*'H2H Points'!$B$11)+(V179*'H2H Points'!$B$12)+(W179*'H2H Points'!$B$8)+(X179*'H2H Points'!$B$9)+(Y179*'H2H Points'!$B$18)+(Z179*'H2H Points'!$B$10)+(AB179*'H2H Points'!$B$13)</f>
        <v>212</v>
      </c>
      <c r="C179" s="7">
        <f>ROUND(B179/IF(ISNA(VLOOKUP(A179,'2014 ESPN Draft Results'!$A$2:$D$2000,4,FALSE)),1,IF(VLOOKUP(A179,'2014 ESPN Draft Results'!$A$2:$D$2000,4,FALSE)&lt;1,1,VLOOKUP(A179,'2014 ESPN Draft Results'!$A$2:$D$2000,4,FALSE))),2)</f>
        <v>212</v>
      </c>
      <c r="D179" s="7">
        <f>ROUND(B179/IF(ISNA(VLOOKUP(A179,'2014 ESPN Draft Results'!$A$2:$D$2000,4,FALSE)),B179,IF(VLOOKUP(A179,'2014 ESPN Draft Results'!$A$2:$D$2000,4,FALSE)&lt;5,B179,VLOOKUP(A179,'2014 ESPN Draft Results'!$A$2:$D$2000,4,FALSE))),2)</f>
        <v>1</v>
      </c>
      <c r="E179" s="7">
        <f>ROUND(B179/IF(ISNA(VLOOKUP(A179,'2014 ESPN Draft Results'!$A$2:$D$2000,4,FALSE)),B179,IF(VLOOKUP(A179,'2014 ESPN Draft Results'!$A$2:$D$2000,4,FALSE)&lt;5,B179,CEILING(VLOOKUP(A179,'2014 ESPN Draft Results'!$A$2:$D$2000,4,FALSE),1))),2)</f>
        <v>1</v>
      </c>
      <c r="F179" s="7">
        <f>IF(I179&lt;2,0,E179)</f>
        <v>0</v>
      </c>
      <c r="G179" s="7">
        <f>ROUND(B179/IF(ISNA(VLOOKUP(A179,'2014 ESPN Draft Results'!$A$2:$D$2000,4,FALSE)),B179,IF(VLOOKUP(A179,'2014 ESPN Draft Results'!$A$2:$D$2000,4,FALSE)&lt;1,B179,CEILING(VLOOKUP(A179,'2014 ESPN Draft Results'!$A$2:$D$2000,4,FALSE),1))),2)</f>
        <v>1</v>
      </c>
      <c r="H179" s="7">
        <f>IF(I179&lt;2,0,G179)</f>
        <v>0</v>
      </c>
      <c r="I179" s="7">
        <f>B179/K179</f>
        <v>1.9449541284403671</v>
      </c>
      <c r="J179" s="16">
        <v>0</v>
      </c>
      <c r="K179" s="5">
        <v>109</v>
      </c>
      <c r="L179" s="5">
        <v>288</v>
      </c>
      <c r="M179" s="5">
        <f>L179+W179+Z179+AB179+AA179</f>
        <v>322</v>
      </c>
      <c r="N179" s="5">
        <v>46</v>
      </c>
      <c r="O179" s="5">
        <v>98</v>
      </c>
      <c r="P179" s="5">
        <v>69</v>
      </c>
      <c r="Q179" s="5">
        <v>21</v>
      </c>
      <c r="R179" s="5">
        <v>1</v>
      </c>
      <c r="S179" s="5">
        <v>7</v>
      </c>
      <c r="T179" s="5">
        <v>43</v>
      </c>
      <c r="U179" s="5">
        <v>6</v>
      </c>
      <c r="V179" s="5">
        <v>1</v>
      </c>
      <c r="W179" s="5">
        <v>28</v>
      </c>
      <c r="X179" s="5">
        <v>58</v>
      </c>
      <c r="Y179" s="5">
        <v>1</v>
      </c>
      <c r="Z179" s="5">
        <v>4</v>
      </c>
      <c r="AA179" s="5">
        <v>0</v>
      </c>
      <c r="AB179" s="5">
        <v>2</v>
      </c>
      <c r="AC179" s="4">
        <v>6</v>
      </c>
      <c r="AD179" s="6">
        <v>0.34</v>
      </c>
    </row>
    <row r="180" spans="1:30">
      <c r="A180" s="4" t="s">
        <v>240</v>
      </c>
      <c r="B180" s="7">
        <f>(M180*'H2H Points'!$B$16)+(N180*'H2H Points'!$B$2)+(O180*'H2H Points'!$B$17)+(P180*'H2H Points'!$B$4)+(Q180*'H2H Points'!$B$5)+(R180*'H2H Points'!$B$6)+(S180*'H2H Points'!$B$7)+(T180*'H2H Points'!$B$3)+(U180*'H2H Points'!$B$11)+(V180*'H2H Points'!$B$12)+(W180*'H2H Points'!$B$8)+(X180*'H2H Points'!$B$9)+(Y180*'H2H Points'!$B$18)+(Z180*'H2H Points'!$B$10)+(AB180*'H2H Points'!$B$13)</f>
        <v>210</v>
      </c>
      <c r="C180" s="7">
        <f>ROUND(B180/IF(ISNA(VLOOKUP(A180,'2014 ESPN Draft Results'!$A$2:$D$2000,4,FALSE)),1,IF(VLOOKUP(A180,'2014 ESPN Draft Results'!$A$2:$D$2000,4,FALSE)&lt;1,1,VLOOKUP(A180,'2014 ESPN Draft Results'!$A$2:$D$2000,4,FALSE))),2)</f>
        <v>77.78</v>
      </c>
      <c r="D180" s="7">
        <f>ROUND(B180/IF(ISNA(VLOOKUP(A180,'2014 ESPN Draft Results'!$A$2:$D$2000,4,FALSE)),B180,IF(VLOOKUP(A180,'2014 ESPN Draft Results'!$A$2:$D$2000,4,FALSE)&lt;5,B180,VLOOKUP(A180,'2014 ESPN Draft Results'!$A$2:$D$2000,4,FALSE))),2)</f>
        <v>1</v>
      </c>
      <c r="E180" s="7">
        <f>ROUND(B180/IF(ISNA(VLOOKUP(A180,'2014 ESPN Draft Results'!$A$2:$D$2000,4,FALSE)),B180,IF(VLOOKUP(A180,'2014 ESPN Draft Results'!$A$2:$D$2000,4,FALSE)&lt;5,B180,CEILING(VLOOKUP(A180,'2014 ESPN Draft Results'!$A$2:$D$2000,4,FALSE),1))),2)</f>
        <v>1</v>
      </c>
      <c r="F180" s="7">
        <f>IF(I180&lt;2,0,E180)</f>
        <v>0</v>
      </c>
      <c r="G180" s="7">
        <f>ROUND(B180/IF(ISNA(VLOOKUP(A180,'2014 ESPN Draft Results'!$A$2:$D$2000,4,FALSE)),B180,IF(VLOOKUP(A180,'2014 ESPN Draft Results'!$A$2:$D$2000,4,FALSE)&lt;1,B180,CEILING(VLOOKUP(A180,'2014 ESPN Draft Results'!$A$2:$D$2000,4,FALSE),1))),2)</f>
        <v>70</v>
      </c>
      <c r="H180" s="7">
        <f>IF(I180&lt;2,0,G180)</f>
        <v>0</v>
      </c>
      <c r="I180" s="7">
        <f>B180/K180</f>
        <v>1.9444444444444444</v>
      </c>
      <c r="J180" s="16">
        <v>2.7</v>
      </c>
      <c r="K180" s="5">
        <v>108</v>
      </c>
      <c r="L180" s="5">
        <v>369</v>
      </c>
      <c r="M180" s="5">
        <f>L180+W180+Z180+AB180+AA180</f>
        <v>401</v>
      </c>
      <c r="N180" s="5">
        <v>41</v>
      </c>
      <c r="O180" s="5">
        <v>97</v>
      </c>
      <c r="P180" s="5">
        <v>57</v>
      </c>
      <c r="Q180" s="5">
        <v>17</v>
      </c>
      <c r="R180" s="5">
        <v>1</v>
      </c>
      <c r="S180" s="5">
        <v>22</v>
      </c>
      <c r="T180" s="5">
        <v>52</v>
      </c>
      <c r="U180" s="5">
        <v>0</v>
      </c>
      <c r="V180" s="5">
        <v>0</v>
      </c>
      <c r="W180" s="5">
        <v>22</v>
      </c>
      <c r="X180" s="5">
        <v>97</v>
      </c>
      <c r="Y180" s="5">
        <v>3</v>
      </c>
      <c r="Z180" s="5">
        <v>8</v>
      </c>
      <c r="AA180" s="5">
        <v>0</v>
      </c>
      <c r="AB180" s="5">
        <v>2</v>
      </c>
      <c r="AC180" s="4">
        <v>9</v>
      </c>
      <c r="AD180" s="6">
        <v>0.26300000000000001</v>
      </c>
    </row>
    <row r="181" spans="1:30">
      <c r="A181" s="4" t="s">
        <v>389</v>
      </c>
      <c r="B181" s="7">
        <f>(M181*'H2H Points'!$B$16)+(N181*'H2H Points'!$B$2)+(O181*'H2H Points'!$B$17)+(P181*'H2H Points'!$B$4)+(Q181*'H2H Points'!$B$5)+(R181*'H2H Points'!$B$6)+(S181*'H2H Points'!$B$7)+(T181*'H2H Points'!$B$3)+(U181*'H2H Points'!$B$11)+(V181*'H2H Points'!$B$12)+(W181*'H2H Points'!$B$8)+(X181*'H2H Points'!$B$9)+(Y181*'H2H Points'!$B$18)+(Z181*'H2H Points'!$B$10)+(AB181*'H2H Points'!$B$13)</f>
        <v>200</v>
      </c>
      <c r="C181" s="7">
        <f>ROUND(B181/IF(ISNA(VLOOKUP(A181,'2014 ESPN Draft Results'!$A$2:$D$2000,4,FALSE)),1,IF(VLOOKUP(A181,'2014 ESPN Draft Results'!$A$2:$D$2000,4,FALSE)&lt;1,1,VLOOKUP(A181,'2014 ESPN Draft Results'!$A$2:$D$2000,4,FALSE))),2)</f>
        <v>200</v>
      </c>
      <c r="D181" s="7">
        <f>ROUND(B181/IF(ISNA(VLOOKUP(A181,'2014 ESPN Draft Results'!$A$2:$D$2000,4,FALSE)),B181,IF(VLOOKUP(A181,'2014 ESPN Draft Results'!$A$2:$D$2000,4,FALSE)&lt;5,B181,VLOOKUP(A181,'2014 ESPN Draft Results'!$A$2:$D$2000,4,FALSE))),2)</f>
        <v>1</v>
      </c>
      <c r="E181" s="7">
        <f>ROUND(B181/IF(ISNA(VLOOKUP(A181,'2014 ESPN Draft Results'!$A$2:$D$2000,4,FALSE)),B181,IF(VLOOKUP(A181,'2014 ESPN Draft Results'!$A$2:$D$2000,4,FALSE)&lt;5,B181,CEILING(VLOOKUP(A181,'2014 ESPN Draft Results'!$A$2:$D$2000,4,FALSE),1))),2)</f>
        <v>1</v>
      </c>
      <c r="F181" s="7">
        <f>IF(I181&lt;2,0,E181)</f>
        <v>0</v>
      </c>
      <c r="G181" s="7">
        <f>ROUND(B181/IF(ISNA(VLOOKUP(A181,'2014 ESPN Draft Results'!$A$2:$D$2000,4,FALSE)),B181,IF(VLOOKUP(A181,'2014 ESPN Draft Results'!$A$2:$D$2000,4,FALSE)&lt;1,B181,CEILING(VLOOKUP(A181,'2014 ESPN Draft Results'!$A$2:$D$2000,4,FALSE),1))),2)</f>
        <v>1</v>
      </c>
      <c r="H181" s="7">
        <f>IF(I181&lt;2,0,G181)</f>
        <v>0</v>
      </c>
      <c r="I181" s="7">
        <f>B181/K181</f>
        <v>1.941747572815534</v>
      </c>
      <c r="J181" s="16">
        <v>0</v>
      </c>
      <c r="K181" s="5">
        <v>103</v>
      </c>
      <c r="L181" s="5">
        <v>386</v>
      </c>
      <c r="M181" s="5">
        <f>L181+W181+Z181+AB181+AA181</f>
        <v>404</v>
      </c>
      <c r="N181" s="5">
        <v>36</v>
      </c>
      <c r="O181" s="5">
        <v>120</v>
      </c>
      <c r="P181" s="5">
        <v>88</v>
      </c>
      <c r="Q181" s="5">
        <v>23</v>
      </c>
      <c r="R181" s="5">
        <v>0</v>
      </c>
      <c r="S181" s="5">
        <v>9</v>
      </c>
      <c r="T181" s="5">
        <v>54</v>
      </c>
      <c r="U181" s="5">
        <v>0</v>
      </c>
      <c r="V181" s="5">
        <v>1</v>
      </c>
      <c r="W181" s="5">
        <v>15</v>
      </c>
      <c r="X181" s="5">
        <v>77</v>
      </c>
      <c r="Y181" s="5">
        <v>2</v>
      </c>
      <c r="Z181" s="5">
        <v>1</v>
      </c>
      <c r="AA181" s="5">
        <v>0</v>
      </c>
      <c r="AB181" s="5">
        <v>2</v>
      </c>
      <c r="AC181" s="4">
        <v>15</v>
      </c>
      <c r="AD181" s="6">
        <v>0.311</v>
      </c>
    </row>
    <row r="182" spans="1:30">
      <c r="A182" s="4" t="s">
        <v>636</v>
      </c>
      <c r="B182" s="7">
        <f>(M182*'H2H Points'!$B$16)+(N182*'H2H Points'!$B$2)+(O182*'H2H Points'!$B$17)+(P182*'H2H Points'!$B$4)+(Q182*'H2H Points'!$B$5)+(R182*'H2H Points'!$B$6)+(S182*'H2H Points'!$B$7)+(T182*'H2H Points'!$B$3)+(U182*'H2H Points'!$B$11)+(V182*'H2H Points'!$B$12)+(W182*'H2H Points'!$B$8)+(X182*'H2H Points'!$B$9)+(Y182*'H2H Points'!$B$18)+(Z182*'H2H Points'!$B$10)+(AB182*'H2H Points'!$B$13)</f>
        <v>33</v>
      </c>
      <c r="C182" s="7">
        <f>ROUND(B182/IF(ISNA(VLOOKUP(A182,'2014 ESPN Draft Results'!$A$2:$D$2000,4,FALSE)),1,IF(VLOOKUP(A182,'2014 ESPN Draft Results'!$A$2:$D$2000,4,FALSE)&lt;1,1,VLOOKUP(A182,'2014 ESPN Draft Results'!$A$2:$D$2000,4,FALSE))),2)</f>
        <v>33</v>
      </c>
      <c r="D182" s="7">
        <f>ROUND(B182/IF(ISNA(VLOOKUP(A182,'2014 ESPN Draft Results'!$A$2:$D$2000,4,FALSE)),B182,IF(VLOOKUP(A182,'2014 ESPN Draft Results'!$A$2:$D$2000,4,FALSE)&lt;5,B182,VLOOKUP(A182,'2014 ESPN Draft Results'!$A$2:$D$2000,4,FALSE))),2)</f>
        <v>1</v>
      </c>
      <c r="E182" s="7">
        <f>ROUND(B182/IF(ISNA(VLOOKUP(A182,'2014 ESPN Draft Results'!$A$2:$D$2000,4,FALSE)),B182,IF(VLOOKUP(A182,'2014 ESPN Draft Results'!$A$2:$D$2000,4,FALSE)&lt;5,B182,CEILING(VLOOKUP(A182,'2014 ESPN Draft Results'!$A$2:$D$2000,4,FALSE),1))),2)</f>
        <v>1</v>
      </c>
      <c r="F182" s="7">
        <f>IF(I182&lt;2,0,E182)</f>
        <v>0</v>
      </c>
      <c r="G182" s="7">
        <f>ROUND(B182/IF(ISNA(VLOOKUP(A182,'2014 ESPN Draft Results'!$A$2:$D$2000,4,FALSE)),B182,IF(VLOOKUP(A182,'2014 ESPN Draft Results'!$A$2:$D$2000,4,FALSE)&lt;1,B182,CEILING(VLOOKUP(A182,'2014 ESPN Draft Results'!$A$2:$D$2000,4,FALSE),1))),2)</f>
        <v>1</v>
      </c>
      <c r="H182" s="7">
        <f>IF(I182&lt;2,0,G182)</f>
        <v>0</v>
      </c>
      <c r="I182" s="7">
        <f>B182/K182</f>
        <v>1.9411764705882353</v>
      </c>
      <c r="J182" s="16">
        <v>0</v>
      </c>
      <c r="K182" s="5">
        <v>17</v>
      </c>
      <c r="L182" s="5">
        <v>37</v>
      </c>
      <c r="M182" s="5">
        <f>L182+W182+Z182+AB182+AA182</f>
        <v>45</v>
      </c>
      <c r="N182" s="5">
        <v>8</v>
      </c>
      <c r="O182" s="5">
        <v>11</v>
      </c>
      <c r="P182" s="5">
        <v>7</v>
      </c>
      <c r="Q182" s="5">
        <v>3</v>
      </c>
      <c r="R182" s="5">
        <v>1</v>
      </c>
      <c r="S182" s="5">
        <v>0</v>
      </c>
      <c r="T182" s="5">
        <v>3</v>
      </c>
      <c r="U182" s="5">
        <v>2</v>
      </c>
      <c r="V182" s="5">
        <v>0</v>
      </c>
      <c r="W182" s="5">
        <v>4</v>
      </c>
      <c r="X182" s="5">
        <v>2</v>
      </c>
      <c r="Y182" s="5">
        <v>0</v>
      </c>
      <c r="Z182" s="5">
        <v>1</v>
      </c>
      <c r="AA182" s="5">
        <v>2</v>
      </c>
      <c r="AB182" s="5">
        <v>1</v>
      </c>
      <c r="AC182" s="4">
        <v>1</v>
      </c>
      <c r="AD182" s="6">
        <v>0.29699999999999999</v>
      </c>
    </row>
    <row r="183" spans="1:30">
      <c r="A183" s="4" t="s">
        <v>552</v>
      </c>
      <c r="B183" s="7">
        <f>(M183*'H2H Points'!$B$16)+(N183*'H2H Points'!$B$2)+(O183*'H2H Points'!$B$17)+(P183*'H2H Points'!$B$4)+(Q183*'H2H Points'!$B$5)+(R183*'H2H Points'!$B$6)+(S183*'H2H Points'!$B$7)+(T183*'H2H Points'!$B$3)+(U183*'H2H Points'!$B$11)+(V183*'H2H Points'!$B$12)+(W183*'H2H Points'!$B$8)+(X183*'H2H Points'!$B$9)+(Y183*'H2H Points'!$B$18)+(Z183*'H2H Points'!$B$10)+(AB183*'H2H Points'!$B$13)</f>
        <v>95</v>
      </c>
      <c r="C183" s="7">
        <f>ROUND(B183/IF(ISNA(VLOOKUP(A183,'2014 ESPN Draft Results'!$A$2:$D$2000,4,FALSE)),1,IF(VLOOKUP(A183,'2014 ESPN Draft Results'!$A$2:$D$2000,4,FALSE)&lt;1,1,VLOOKUP(A183,'2014 ESPN Draft Results'!$A$2:$D$2000,4,FALSE))),2)</f>
        <v>95</v>
      </c>
      <c r="D183" s="7">
        <f>ROUND(B183/IF(ISNA(VLOOKUP(A183,'2014 ESPN Draft Results'!$A$2:$D$2000,4,FALSE)),B183,IF(VLOOKUP(A183,'2014 ESPN Draft Results'!$A$2:$D$2000,4,FALSE)&lt;5,B183,VLOOKUP(A183,'2014 ESPN Draft Results'!$A$2:$D$2000,4,FALSE))),2)</f>
        <v>1</v>
      </c>
      <c r="E183" s="7">
        <f>ROUND(B183/IF(ISNA(VLOOKUP(A183,'2014 ESPN Draft Results'!$A$2:$D$2000,4,FALSE)),B183,IF(VLOOKUP(A183,'2014 ESPN Draft Results'!$A$2:$D$2000,4,FALSE)&lt;5,B183,CEILING(VLOOKUP(A183,'2014 ESPN Draft Results'!$A$2:$D$2000,4,FALSE),1))),2)</f>
        <v>1</v>
      </c>
      <c r="F183" s="7">
        <f>IF(I183&lt;2,0,E183)</f>
        <v>0</v>
      </c>
      <c r="G183" s="7">
        <f>ROUND(B183/IF(ISNA(VLOOKUP(A183,'2014 ESPN Draft Results'!$A$2:$D$2000,4,FALSE)),B183,IF(VLOOKUP(A183,'2014 ESPN Draft Results'!$A$2:$D$2000,4,FALSE)&lt;1,B183,CEILING(VLOOKUP(A183,'2014 ESPN Draft Results'!$A$2:$D$2000,4,FALSE),1))),2)</f>
        <v>1</v>
      </c>
      <c r="H183" s="7">
        <f>IF(I183&lt;2,0,G183)</f>
        <v>0</v>
      </c>
      <c r="I183" s="7">
        <f>B183/K183</f>
        <v>1.9387755102040816</v>
      </c>
      <c r="J183" s="16">
        <v>0</v>
      </c>
      <c r="K183" s="5">
        <v>49</v>
      </c>
      <c r="L183" s="5">
        <v>158</v>
      </c>
      <c r="M183" s="5">
        <f>L183+W183+Z183+AB183+AA183</f>
        <v>183</v>
      </c>
      <c r="N183" s="5">
        <v>31</v>
      </c>
      <c r="O183" s="5">
        <v>36</v>
      </c>
      <c r="P183" s="5">
        <v>23</v>
      </c>
      <c r="Q183" s="5">
        <v>6</v>
      </c>
      <c r="R183" s="5">
        <v>2</v>
      </c>
      <c r="S183" s="5">
        <v>5</v>
      </c>
      <c r="T183" s="5">
        <v>17</v>
      </c>
      <c r="U183" s="5">
        <v>1</v>
      </c>
      <c r="V183" s="5">
        <v>0</v>
      </c>
      <c r="W183" s="5">
        <v>13</v>
      </c>
      <c r="X183" s="5">
        <v>38</v>
      </c>
      <c r="Y183" s="5">
        <v>0</v>
      </c>
      <c r="Z183" s="5">
        <v>10</v>
      </c>
      <c r="AA183" s="5">
        <v>2</v>
      </c>
      <c r="AB183" s="5">
        <v>0</v>
      </c>
      <c r="AC183" s="4">
        <v>1</v>
      </c>
      <c r="AD183" s="6">
        <v>0.22800000000000001</v>
      </c>
    </row>
    <row r="184" spans="1:30">
      <c r="A184" s="4" t="s">
        <v>329</v>
      </c>
      <c r="B184" s="7">
        <f>(M184*'H2H Points'!$B$16)+(N184*'H2H Points'!$B$2)+(O184*'H2H Points'!$B$17)+(P184*'H2H Points'!$B$4)+(Q184*'H2H Points'!$B$5)+(R184*'H2H Points'!$B$6)+(S184*'H2H Points'!$B$7)+(T184*'H2H Points'!$B$3)+(U184*'H2H Points'!$B$11)+(V184*'H2H Points'!$B$12)+(W184*'H2H Points'!$B$8)+(X184*'H2H Points'!$B$9)+(Y184*'H2H Points'!$B$18)+(Z184*'H2H Points'!$B$10)+(AB184*'H2H Points'!$B$13)</f>
        <v>263</v>
      </c>
      <c r="C184" s="7">
        <f>ROUND(B184/IF(ISNA(VLOOKUP(A184,'2014 ESPN Draft Results'!$A$2:$D$2000,4,FALSE)),1,IF(VLOOKUP(A184,'2014 ESPN Draft Results'!$A$2:$D$2000,4,FALSE)&lt;1,1,VLOOKUP(A184,'2014 ESPN Draft Results'!$A$2:$D$2000,4,FALSE))),2)</f>
        <v>187.86</v>
      </c>
      <c r="D184" s="7">
        <f>ROUND(B184/IF(ISNA(VLOOKUP(A184,'2014 ESPN Draft Results'!$A$2:$D$2000,4,FALSE)),B184,IF(VLOOKUP(A184,'2014 ESPN Draft Results'!$A$2:$D$2000,4,FALSE)&lt;5,B184,VLOOKUP(A184,'2014 ESPN Draft Results'!$A$2:$D$2000,4,FALSE))),2)</f>
        <v>1</v>
      </c>
      <c r="E184" s="7">
        <f>ROUND(B184/IF(ISNA(VLOOKUP(A184,'2014 ESPN Draft Results'!$A$2:$D$2000,4,FALSE)),B184,IF(VLOOKUP(A184,'2014 ESPN Draft Results'!$A$2:$D$2000,4,FALSE)&lt;5,B184,CEILING(VLOOKUP(A184,'2014 ESPN Draft Results'!$A$2:$D$2000,4,FALSE),1))),2)</f>
        <v>1</v>
      </c>
      <c r="F184" s="7">
        <f>IF(I184&lt;2,0,E184)</f>
        <v>0</v>
      </c>
      <c r="G184" s="7">
        <f>ROUND(B184/IF(ISNA(VLOOKUP(A184,'2014 ESPN Draft Results'!$A$2:$D$2000,4,FALSE)),B184,IF(VLOOKUP(A184,'2014 ESPN Draft Results'!$A$2:$D$2000,4,FALSE)&lt;1,B184,CEILING(VLOOKUP(A184,'2014 ESPN Draft Results'!$A$2:$D$2000,4,FALSE),1))),2)</f>
        <v>131.5</v>
      </c>
      <c r="H184" s="7">
        <f>IF(I184&lt;2,0,G184)</f>
        <v>0</v>
      </c>
      <c r="I184" s="7">
        <f>B184/K184</f>
        <v>1.9338235294117647</v>
      </c>
      <c r="J184" s="16">
        <v>1.4</v>
      </c>
      <c r="K184" s="5">
        <v>136</v>
      </c>
      <c r="L184" s="5">
        <v>489</v>
      </c>
      <c r="M184" s="5">
        <f>L184+W184+Z184+AB184+AA184</f>
        <v>560</v>
      </c>
      <c r="N184" s="5">
        <v>40</v>
      </c>
      <c r="O184" s="5">
        <v>119</v>
      </c>
      <c r="P184" s="5">
        <v>83</v>
      </c>
      <c r="Q184" s="5">
        <v>23</v>
      </c>
      <c r="R184" s="5">
        <v>0</v>
      </c>
      <c r="S184" s="5">
        <v>13</v>
      </c>
      <c r="T184" s="5">
        <v>72</v>
      </c>
      <c r="U184" s="5">
        <v>0</v>
      </c>
      <c r="V184" s="5">
        <v>4</v>
      </c>
      <c r="W184" s="5">
        <v>56</v>
      </c>
      <c r="X184" s="5">
        <v>97</v>
      </c>
      <c r="Y184" s="5">
        <v>11</v>
      </c>
      <c r="Z184" s="5">
        <v>9</v>
      </c>
      <c r="AA184" s="5">
        <v>0</v>
      </c>
      <c r="AB184" s="5">
        <v>6</v>
      </c>
      <c r="AC184" s="4">
        <v>12</v>
      </c>
      <c r="AD184" s="6">
        <v>0.24299999999999999</v>
      </c>
    </row>
    <row r="185" spans="1:30">
      <c r="A185" s="4" t="s">
        <v>672</v>
      </c>
      <c r="B185" s="7">
        <f>(M185*'H2H Points'!$B$16)+(N185*'H2H Points'!$B$2)+(O185*'H2H Points'!$B$17)+(P185*'H2H Points'!$B$4)+(Q185*'H2H Points'!$B$5)+(R185*'H2H Points'!$B$6)+(S185*'H2H Points'!$B$7)+(T185*'H2H Points'!$B$3)+(U185*'H2H Points'!$B$11)+(V185*'H2H Points'!$B$12)+(W185*'H2H Points'!$B$8)+(X185*'H2H Points'!$B$9)+(Y185*'H2H Points'!$B$18)+(Z185*'H2H Points'!$B$10)+(AB185*'H2H Points'!$B$13)</f>
        <v>23</v>
      </c>
      <c r="C185" s="7">
        <f>ROUND(B185/IF(ISNA(VLOOKUP(A185,'2014 ESPN Draft Results'!$A$2:$D$2000,4,FALSE)),1,IF(VLOOKUP(A185,'2014 ESPN Draft Results'!$A$2:$D$2000,4,FALSE)&lt;1,1,VLOOKUP(A185,'2014 ESPN Draft Results'!$A$2:$D$2000,4,FALSE))),2)</f>
        <v>23</v>
      </c>
      <c r="D185" s="7">
        <f>ROUND(B185/IF(ISNA(VLOOKUP(A185,'2014 ESPN Draft Results'!$A$2:$D$2000,4,FALSE)),B185,IF(VLOOKUP(A185,'2014 ESPN Draft Results'!$A$2:$D$2000,4,FALSE)&lt;5,B185,VLOOKUP(A185,'2014 ESPN Draft Results'!$A$2:$D$2000,4,FALSE))),2)</f>
        <v>1</v>
      </c>
      <c r="E185" s="7">
        <f>ROUND(B185/IF(ISNA(VLOOKUP(A185,'2014 ESPN Draft Results'!$A$2:$D$2000,4,FALSE)),B185,IF(VLOOKUP(A185,'2014 ESPN Draft Results'!$A$2:$D$2000,4,FALSE)&lt;5,B185,CEILING(VLOOKUP(A185,'2014 ESPN Draft Results'!$A$2:$D$2000,4,FALSE),1))),2)</f>
        <v>1</v>
      </c>
      <c r="F185" s="7">
        <f>IF(I185&lt;2,0,E185)</f>
        <v>0</v>
      </c>
      <c r="G185" s="7">
        <f>ROUND(B185/IF(ISNA(VLOOKUP(A185,'2014 ESPN Draft Results'!$A$2:$D$2000,4,FALSE)),B185,IF(VLOOKUP(A185,'2014 ESPN Draft Results'!$A$2:$D$2000,4,FALSE)&lt;1,B185,CEILING(VLOOKUP(A185,'2014 ESPN Draft Results'!$A$2:$D$2000,4,FALSE),1))),2)</f>
        <v>1</v>
      </c>
      <c r="H185" s="7">
        <f>IF(I185&lt;2,0,G185)</f>
        <v>0</v>
      </c>
      <c r="I185" s="7">
        <f>B185/K185</f>
        <v>1.9166666666666667</v>
      </c>
      <c r="J185" s="16">
        <v>0</v>
      </c>
      <c r="K185" s="5">
        <v>12</v>
      </c>
      <c r="L185" s="5">
        <v>37</v>
      </c>
      <c r="M185" s="5">
        <f>L185+W185+Z185+AB185+AA185</f>
        <v>41</v>
      </c>
      <c r="N185" s="5">
        <v>8</v>
      </c>
      <c r="O185" s="5">
        <v>8</v>
      </c>
      <c r="P185" s="5">
        <v>6</v>
      </c>
      <c r="Q185" s="5">
        <v>1</v>
      </c>
      <c r="R185" s="5">
        <v>0</v>
      </c>
      <c r="S185" s="5">
        <v>1</v>
      </c>
      <c r="T185" s="5">
        <v>5</v>
      </c>
      <c r="U185" s="5">
        <v>0</v>
      </c>
      <c r="V185" s="5">
        <v>1</v>
      </c>
      <c r="W185" s="5">
        <v>1</v>
      </c>
      <c r="X185" s="5">
        <v>5</v>
      </c>
      <c r="Y185" s="5">
        <v>0</v>
      </c>
      <c r="Z185" s="5">
        <v>2</v>
      </c>
      <c r="AA185" s="5">
        <v>0</v>
      </c>
      <c r="AB185" s="5">
        <v>1</v>
      </c>
      <c r="AC185" s="4">
        <v>1</v>
      </c>
      <c r="AD185" s="6">
        <v>0.216</v>
      </c>
    </row>
    <row r="186" spans="1:30">
      <c r="A186" s="4" t="s">
        <v>392</v>
      </c>
      <c r="B186" s="7">
        <f>(M186*'H2H Points'!$B$16)+(N186*'H2H Points'!$B$2)+(O186*'H2H Points'!$B$17)+(P186*'H2H Points'!$B$4)+(Q186*'H2H Points'!$B$5)+(R186*'H2H Points'!$B$6)+(S186*'H2H Points'!$B$7)+(T186*'H2H Points'!$B$3)+(U186*'H2H Points'!$B$11)+(V186*'H2H Points'!$B$12)+(W186*'H2H Points'!$B$8)+(X186*'H2H Points'!$B$9)+(Y186*'H2H Points'!$B$18)+(Z186*'H2H Points'!$B$10)+(AB186*'H2H Points'!$B$13)</f>
        <v>262</v>
      </c>
      <c r="C186" s="7">
        <f>ROUND(B186/IF(ISNA(VLOOKUP(A186,'2014 ESPN Draft Results'!$A$2:$D$2000,4,FALSE)),1,IF(VLOOKUP(A186,'2014 ESPN Draft Results'!$A$2:$D$2000,4,FALSE)&lt;1,1,VLOOKUP(A186,'2014 ESPN Draft Results'!$A$2:$D$2000,4,FALSE))),2)</f>
        <v>262</v>
      </c>
      <c r="D186" s="7">
        <f>ROUND(B186/IF(ISNA(VLOOKUP(A186,'2014 ESPN Draft Results'!$A$2:$D$2000,4,FALSE)),B186,IF(VLOOKUP(A186,'2014 ESPN Draft Results'!$A$2:$D$2000,4,FALSE)&lt;5,B186,VLOOKUP(A186,'2014 ESPN Draft Results'!$A$2:$D$2000,4,FALSE))),2)</f>
        <v>1</v>
      </c>
      <c r="E186" s="7">
        <f>ROUND(B186/IF(ISNA(VLOOKUP(A186,'2014 ESPN Draft Results'!$A$2:$D$2000,4,FALSE)),B186,IF(VLOOKUP(A186,'2014 ESPN Draft Results'!$A$2:$D$2000,4,FALSE)&lt;5,B186,CEILING(VLOOKUP(A186,'2014 ESPN Draft Results'!$A$2:$D$2000,4,FALSE),1))),2)</f>
        <v>1</v>
      </c>
      <c r="F186" s="7">
        <f>IF(I186&lt;2,0,E186)</f>
        <v>0</v>
      </c>
      <c r="G186" s="7">
        <f>ROUND(B186/IF(ISNA(VLOOKUP(A186,'2014 ESPN Draft Results'!$A$2:$D$2000,4,FALSE)),B186,IF(VLOOKUP(A186,'2014 ESPN Draft Results'!$A$2:$D$2000,4,FALSE)&lt;1,B186,CEILING(VLOOKUP(A186,'2014 ESPN Draft Results'!$A$2:$D$2000,4,FALSE),1))),2)</f>
        <v>1</v>
      </c>
      <c r="H186" s="7">
        <f>IF(I186&lt;2,0,G186)</f>
        <v>0</v>
      </c>
      <c r="I186" s="7">
        <f>B186/K186</f>
        <v>1.9124087591240877</v>
      </c>
      <c r="J186" s="16">
        <v>0</v>
      </c>
      <c r="K186" s="5">
        <v>137</v>
      </c>
      <c r="L186" s="5">
        <v>440</v>
      </c>
      <c r="M186" s="5">
        <f>L186+W186+Z186+AB186+AA186</f>
        <v>474</v>
      </c>
      <c r="N186" s="5">
        <v>55</v>
      </c>
      <c r="O186" s="5">
        <v>127</v>
      </c>
      <c r="P186" s="5">
        <v>84</v>
      </c>
      <c r="Q186" s="5">
        <v>31</v>
      </c>
      <c r="R186" s="5">
        <v>3</v>
      </c>
      <c r="S186" s="5">
        <v>9</v>
      </c>
      <c r="T186" s="5">
        <v>54</v>
      </c>
      <c r="U186" s="5">
        <v>6</v>
      </c>
      <c r="V186" s="5">
        <v>3</v>
      </c>
      <c r="W186" s="5">
        <v>22</v>
      </c>
      <c r="X186" s="5">
        <v>67</v>
      </c>
      <c r="Y186" s="5">
        <v>5</v>
      </c>
      <c r="Z186" s="5">
        <v>0</v>
      </c>
      <c r="AA186" s="5">
        <v>8</v>
      </c>
      <c r="AB186" s="5">
        <v>4</v>
      </c>
      <c r="AC186" s="4">
        <v>11</v>
      </c>
      <c r="AD186" s="6">
        <v>0.28899999999999998</v>
      </c>
    </row>
    <row r="187" spans="1:30">
      <c r="A187" s="4" t="s">
        <v>548</v>
      </c>
      <c r="B187" s="7">
        <f>(M187*'H2H Points'!$B$16)+(N187*'H2H Points'!$B$2)+(O187*'H2H Points'!$B$17)+(P187*'H2H Points'!$B$4)+(Q187*'H2H Points'!$B$5)+(R187*'H2H Points'!$B$6)+(S187*'H2H Points'!$B$7)+(T187*'H2H Points'!$B$3)+(U187*'H2H Points'!$B$11)+(V187*'H2H Points'!$B$12)+(W187*'H2H Points'!$B$8)+(X187*'H2H Points'!$B$9)+(Y187*'H2H Points'!$B$18)+(Z187*'H2H Points'!$B$10)+(AB187*'H2H Points'!$B$13)</f>
        <v>109</v>
      </c>
      <c r="C187" s="7">
        <f>ROUND(B187/IF(ISNA(VLOOKUP(A187,'2014 ESPN Draft Results'!$A$2:$D$2000,4,FALSE)),1,IF(VLOOKUP(A187,'2014 ESPN Draft Results'!$A$2:$D$2000,4,FALSE)&lt;1,1,VLOOKUP(A187,'2014 ESPN Draft Results'!$A$2:$D$2000,4,FALSE))),2)</f>
        <v>109</v>
      </c>
      <c r="D187" s="7">
        <f>ROUND(B187/IF(ISNA(VLOOKUP(A187,'2014 ESPN Draft Results'!$A$2:$D$2000,4,FALSE)),B187,IF(VLOOKUP(A187,'2014 ESPN Draft Results'!$A$2:$D$2000,4,FALSE)&lt;5,B187,VLOOKUP(A187,'2014 ESPN Draft Results'!$A$2:$D$2000,4,FALSE))),2)</f>
        <v>1</v>
      </c>
      <c r="E187" s="7">
        <f>ROUND(B187/IF(ISNA(VLOOKUP(A187,'2014 ESPN Draft Results'!$A$2:$D$2000,4,FALSE)),B187,IF(VLOOKUP(A187,'2014 ESPN Draft Results'!$A$2:$D$2000,4,FALSE)&lt;5,B187,CEILING(VLOOKUP(A187,'2014 ESPN Draft Results'!$A$2:$D$2000,4,FALSE),1))),2)</f>
        <v>1</v>
      </c>
      <c r="F187" s="7">
        <f>IF(I187&lt;2,0,E187)</f>
        <v>0</v>
      </c>
      <c r="G187" s="7">
        <f>ROUND(B187/IF(ISNA(VLOOKUP(A187,'2014 ESPN Draft Results'!$A$2:$D$2000,4,FALSE)),B187,IF(VLOOKUP(A187,'2014 ESPN Draft Results'!$A$2:$D$2000,4,FALSE)&lt;1,B187,CEILING(VLOOKUP(A187,'2014 ESPN Draft Results'!$A$2:$D$2000,4,FALSE),1))),2)</f>
        <v>1</v>
      </c>
      <c r="H187" s="7">
        <f>IF(I187&lt;2,0,G187)</f>
        <v>0</v>
      </c>
      <c r="I187" s="7">
        <f>B187/K187</f>
        <v>1.9122807017543859</v>
      </c>
      <c r="J187" s="16">
        <v>0</v>
      </c>
      <c r="K187" s="5">
        <v>57</v>
      </c>
      <c r="L187" s="5">
        <v>168</v>
      </c>
      <c r="M187" s="5">
        <f>L187+W187+Z187+AB187+AA187</f>
        <v>192</v>
      </c>
      <c r="N187" s="5">
        <v>23</v>
      </c>
      <c r="O187" s="5">
        <v>53</v>
      </c>
      <c r="P187" s="5">
        <v>36</v>
      </c>
      <c r="Q187" s="5">
        <v>9</v>
      </c>
      <c r="R187" s="5">
        <v>0</v>
      </c>
      <c r="S187" s="5">
        <v>8</v>
      </c>
      <c r="T187" s="5">
        <v>22</v>
      </c>
      <c r="U187" s="5">
        <v>0</v>
      </c>
      <c r="V187" s="5">
        <v>3</v>
      </c>
      <c r="W187" s="5">
        <v>22</v>
      </c>
      <c r="X187" s="5">
        <v>42</v>
      </c>
      <c r="Y187" s="5">
        <v>1</v>
      </c>
      <c r="Z187" s="5">
        <v>1</v>
      </c>
      <c r="AA187" s="5">
        <v>1</v>
      </c>
      <c r="AB187" s="5">
        <v>0</v>
      </c>
      <c r="AC187" s="4">
        <v>6</v>
      </c>
      <c r="AD187" s="6">
        <v>0.315</v>
      </c>
    </row>
    <row r="188" spans="1:30">
      <c r="A188" s="4" t="s">
        <v>414</v>
      </c>
      <c r="B188" s="7">
        <f>(M188*'H2H Points'!$B$16)+(N188*'H2H Points'!$B$2)+(O188*'H2H Points'!$B$17)+(P188*'H2H Points'!$B$4)+(Q188*'H2H Points'!$B$5)+(R188*'H2H Points'!$B$6)+(S188*'H2H Points'!$B$7)+(T188*'H2H Points'!$B$3)+(U188*'H2H Points'!$B$11)+(V188*'H2H Points'!$B$12)+(W188*'H2H Points'!$B$8)+(X188*'H2H Points'!$B$9)+(Y188*'H2H Points'!$B$18)+(Z188*'H2H Points'!$B$10)+(AB188*'H2H Points'!$B$13)</f>
        <v>265</v>
      </c>
      <c r="C188" s="7">
        <f>ROUND(B188/IF(ISNA(VLOOKUP(A188,'2014 ESPN Draft Results'!$A$2:$D$2000,4,FALSE)),1,IF(VLOOKUP(A188,'2014 ESPN Draft Results'!$A$2:$D$2000,4,FALSE)&lt;1,1,VLOOKUP(A188,'2014 ESPN Draft Results'!$A$2:$D$2000,4,FALSE))),2)</f>
        <v>265</v>
      </c>
      <c r="D188" s="7">
        <f>ROUND(B188/IF(ISNA(VLOOKUP(A188,'2014 ESPN Draft Results'!$A$2:$D$2000,4,FALSE)),B188,IF(VLOOKUP(A188,'2014 ESPN Draft Results'!$A$2:$D$2000,4,FALSE)&lt;5,B188,VLOOKUP(A188,'2014 ESPN Draft Results'!$A$2:$D$2000,4,FALSE))),2)</f>
        <v>1</v>
      </c>
      <c r="E188" s="7">
        <f>ROUND(B188/IF(ISNA(VLOOKUP(A188,'2014 ESPN Draft Results'!$A$2:$D$2000,4,FALSE)),B188,IF(VLOOKUP(A188,'2014 ESPN Draft Results'!$A$2:$D$2000,4,FALSE)&lt;5,B188,CEILING(VLOOKUP(A188,'2014 ESPN Draft Results'!$A$2:$D$2000,4,FALSE),1))),2)</f>
        <v>1</v>
      </c>
      <c r="F188" s="7">
        <f>IF(I188&lt;2,0,E188)</f>
        <v>0</v>
      </c>
      <c r="G188" s="7">
        <f>ROUND(B188/IF(ISNA(VLOOKUP(A188,'2014 ESPN Draft Results'!$A$2:$D$2000,4,FALSE)),B188,IF(VLOOKUP(A188,'2014 ESPN Draft Results'!$A$2:$D$2000,4,FALSE)&lt;1,B188,CEILING(VLOOKUP(A188,'2014 ESPN Draft Results'!$A$2:$D$2000,4,FALSE),1))),2)</f>
        <v>1</v>
      </c>
      <c r="H188" s="7">
        <f>IF(I188&lt;2,0,G188)</f>
        <v>0</v>
      </c>
      <c r="I188" s="7">
        <f>B188/K188</f>
        <v>1.9064748201438848</v>
      </c>
      <c r="J188" s="16">
        <v>0</v>
      </c>
      <c r="K188" s="5">
        <v>139</v>
      </c>
      <c r="L188" s="5">
        <v>481</v>
      </c>
      <c r="M188" s="5">
        <f>L188+W188+Z188+AB188+AA188</f>
        <v>520</v>
      </c>
      <c r="N188" s="5">
        <v>40</v>
      </c>
      <c r="O188" s="5">
        <v>132</v>
      </c>
      <c r="P188" s="5">
        <v>98</v>
      </c>
      <c r="Q188" s="5">
        <v>22</v>
      </c>
      <c r="R188" s="5">
        <v>0</v>
      </c>
      <c r="S188" s="5">
        <v>12</v>
      </c>
      <c r="T188" s="5">
        <v>69</v>
      </c>
      <c r="U188" s="5">
        <v>3</v>
      </c>
      <c r="V188" s="5">
        <v>0</v>
      </c>
      <c r="W188" s="5">
        <v>32</v>
      </c>
      <c r="X188" s="5">
        <v>76</v>
      </c>
      <c r="Y188" s="5">
        <v>1</v>
      </c>
      <c r="Z188" s="5">
        <v>1</v>
      </c>
      <c r="AA188" s="5">
        <v>0</v>
      </c>
      <c r="AB188" s="5">
        <v>6</v>
      </c>
      <c r="AC188" s="4">
        <v>12</v>
      </c>
      <c r="AD188" s="6">
        <v>0.27400000000000002</v>
      </c>
    </row>
    <row r="189" spans="1:30">
      <c r="A189" s="4" t="s">
        <v>423</v>
      </c>
      <c r="B189" s="7">
        <f>(M189*'H2H Points'!$B$16)+(N189*'H2H Points'!$B$2)+(O189*'H2H Points'!$B$17)+(P189*'H2H Points'!$B$4)+(Q189*'H2H Points'!$B$5)+(R189*'H2H Points'!$B$6)+(S189*'H2H Points'!$B$7)+(T189*'H2H Points'!$B$3)+(U189*'H2H Points'!$B$11)+(V189*'H2H Points'!$B$12)+(W189*'H2H Points'!$B$8)+(X189*'H2H Points'!$B$9)+(Y189*'H2H Points'!$B$18)+(Z189*'H2H Points'!$B$10)+(AB189*'H2H Points'!$B$13)</f>
        <v>248</v>
      </c>
      <c r="C189" s="7">
        <f>ROUND(B189/IF(ISNA(VLOOKUP(A189,'2014 ESPN Draft Results'!$A$2:$D$2000,4,FALSE)),1,IF(VLOOKUP(A189,'2014 ESPN Draft Results'!$A$2:$D$2000,4,FALSE)&lt;1,1,VLOOKUP(A189,'2014 ESPN Draft Results'!$A$2:$D$2000,4,FALSE))),2)</f>
        <v>248</v>
      </c>
      <c r="D189" s="7">
        <f>ROUND(B189/IF(ISNA(VLOOKUP(A189,'2014 ESPN Draft Results'!$A$2:$D$2000,4,FALSE)),B189,IF(VLOOKUP(A189,'2014 ESPN Draft Results'!$A$2:$D$2000,4,FALSE)&lt;5,B189,VLOOKUP(A189,'2014 ESPN Draft Results'!$A$2:$D$2000,4,FALSE))),2)</f>
        <v>1</v>
      </c>
      <c r="E189" s="7">
        <f>ROUND(B189/IF(ISNA(VLOOKUP(A189,'2014 ESPN Draft Results'!$A$2:$D$2000,4,FALSE)),B189,IF(VLOOKUP(A189,'2014 ESPN Draft Results'!$A$2:$D$2000,4,FALSE)&lt;5,B189,CEILING(VLOOKUP(A189,'2014 ESPN Draft Results'!$A$2:$D$2000,4,FALSE),1))),2)</f>
        <v>1</v>
      </c>
      <c r="F189" s="7">
        <f>IF(I189&lt;2,0,E189)</f>
        <v>0</v>
      </c>
      <c r="G189" s="7">
        <f>ROUND(B189/IF(ISNA(VLOOKUP(A189,'2014 ESPN Draft Results'!$A$2:$D$2000,4,FALSE)),B189,IF(VLOOKUP(A189,'2014 ESPN Draft Results'!$A$2:$D$2000,4,FALSE)&lt;1,B189,CEILING(VLOOKUP(A189,'2014 ESPN Draft Results'!$A$2:$D$2000,4,FALSE),1))),2)</f>
        <v>1</v>
      </c>
      <c r="H189" s="7">
        <f>IF(I189&lt;2,0,G189)</f>
        <v>0</v>
      </c>
      <c r="I189" s="7">
        <f>B189/K189</f>
        <v>1.8931297709923665</v>
      </c>
      <c r="J189" s="16">
        <v>0</v>
      </c>
      <c r="K189" s="5">
        <v>131</v>
      </c>
      <c r="L189" s="5">
        <v>492</v>
      </c>
      <c r="M189" s="5">
        <f>L189+W189+Z189+AB189+AA189</f>
        <v>521</v>
      </c>
      <c r="N189" s="5">
        <v>54</v>
      </c>
      <c r="O189" s="5">
        <v>138</v>
      </c>
      <c r="P189" s="5">
        <v>96</v>
      </c>
      <c r="Q189" s="5">
        <v>30</v>
      </c>
      <c r="R189" s="5">
        <v>8</v>
      </c>
      <c r="S189" s="5">
        <v>4</v>
      </c>
      <c r="T189" s="5">
        <v>54</v>
      </c>
      <c r="U189" s="5">
        <v>17</v>
      </c>
      <c r="V189" s="5">
        <v>9</v>
      </c>
      <c r="W189" s="5">
        <v>23</v>
      </c>
      <c r="X189" s="5">
        <v>93</v>
      </c>
      <c r="Y189" s="5">
        <v>3</v>
      </c>
      <c r="Z189" s="5">
        <v>1</v>
      </c>
      <c r="AA189" s="5">
        <v>0</v>
      </c>
      <c r="AB189" s="5">
        <v>5</v>
      </c>
      <c r="AC189" s="4">
        <v>19</v>
      </c>
      <c r="AD189" s="6">
        <v>0.28000000000000003</v>
      </c>
    </row>
    <row r="190" spans="1:30">
      <c r="A190" s="4" t="s">
        <v>383</v>
      </c>
      <c r="B190" s="7">
        <f>(M190*'H2H Points'!$B$16)+(N190*'H2H Points'!$B$2)+(O190*'H2H Points'!$B$17)+(P190*'H2H Points'!$B$4)+(Q190*'H2H Points'!$B$5)+(R190*'H2H Points'!$B$6)+(S190*'H2H Points'!$B$7)+(T190*'H2H Points'!$B$3)+(U190*'H2H Points'!$B$11)+(V190*'H2H Points'!$B$12)+(W190*'H2H Points'!$B$8)+(X190*'H2H Points'!$B$9)+(Y190*'H2H Points'!$B$18)+(Z190*'H2H Points'!$B$10)+(AB190*'H2H Points'!$B$13)</f>
        <v>281</v>
      </c>
      <c r="C190" s="7">
        <f>ROUND(B190/IF(ISNA(VLOOKUP(A190,'2014 ESPN Draft Results'!$A$2:$D$2000,4,FALSE)),1,IF(VLOOKUP(A190,'2014 ESPN Draft Results'!$A$2:$D$2000,4,FALSE)&lt;1,1,VLOOKUP(A190,'2014 ESPN Draft Results'!$A$2:$D$2000,4,FALSE))),2)</f>
        <v>281</v>
      </c>
      <c r="D190" s="7">
        <f>ROUND(B190/IF(ISNA(VLOOKUP(A190,'2014 ESPN Draft Results'!$A$2:$D$2000,4,FALSE)),B190,IF(VLOOKUP(A190,'2014 ESPN Draft Results'!$A$2:$D$2000,4,FALSE)&lt;5,B190,VLOOKUP(A190,'2014 ESPN Draft Results'!$A$2:$D$2000,4,FALSE))),2)</f>
        <v>1</v>
      </c>
      <c r="E190" s="7">
        <f>ROUND(B190/IF(ISNA(VLOOKUP(A190,'2014 ESPN Draft Results'!$A$2:$D$2000,4,FALSE)),B190,IF(VLOOKUP(A190,'2014 ESPN Draft Results'!$A$2:$D$2000,4,FALSE)&lt;5,B190,CEILING(VLOOKUP(A190,'2014 ESPN Draft Results'!$A$2:$D$2000,4,FALSE),1))),2)</f>
        <v>1</v>
      </c>
      <c r="F190" s="7">
        <f>IF(I190&lt;2,0,E190)</f>
        <v>0</v>
      </c>
      <c r="G190" s="7">
        <f>ROUND(B190/IF(ISNA(VLOOKUP(A190,'2014 ESPN Draft Results'!$A$2:$D$2000,4,FALSE)),B190,IF(VLOOKUP(A190,'2014 ESPN Draft Results'!$A$2:$D$2000,4,FALSE)&lt;1,B190,CEILING(VLOOKUP(A190,'2014 ESPN Draft Results'!$A$2:$D$2000,4,FALSE),1))),2)</f>
        <v>1</v>
      </c>
      <c r="H190" s="7">
        <f>IF(I190&lt;2,0,G190)</f>
        <v>0</v>
      </c>
      <c r="I190" s="7">
        <f>B190/K190</f>
        <v>1.8859060402684564</v>
      </c>
      <c r="J190" s="16">
        <v>0</v>
      </c>
      <c r="K190" s="5">
        <v>149</v>
      </c>
      <c r="L190" s="5">
        <v>478</v>
      </c>
      <c r="M190" s="5">
        <f>L190+W190+Z190+AB190+AA190</f>
        <v>547</v>
      </c>
      <c r="N190" s="5">
        <v>68</v>
      </c>
      <c r="O190" s="5">
        <v>119</v>
      </c>
      <c r="P190" s="5">
        <v>66</v>
      </c>
      <c r="Q190" s="5">
        <v>33</v>
      </c>
      <c r="R190" s="5">
        <v>4</v>
      </c>
      <c r="S190" s="5">
        <v>16</v>
      </c>
      <c r="T190" s="5">
        <v>51</v>
      </c>
      <c r="U190" s="5">
        <v>1</v>
      </c>
      <c r="V190" s="5">
        <v>2</v>
      </c>
      <c r="W190" s="5">
        <v>65</v>
      </c>
      <c r="X190" s="5">
        <v>113</v>
      </c>
      <c r="Y190" s="5">
        <v>4</v>
      </c>
      <c r="Z190" s="5">
        <v>2</v>
      </c>
      <c r="AA190" s="5">
        <v>1</v>
      </c>
      <c r="AB190" s="5">
        <v>1</v>
      </c>
      <c r="AC190" s="4">
        <v>8</v>
      </c>
      <c r="AD190" s="6">
        <v>0.249</v>
      </c>
    </row>
    <row r="191" spans="1:30">
      <c r="A191" s="4" t="s">
        <v>293</v>
      </c>
      <c r="B191" s="7">
        <f>(M191*'H2H Points'!$B$16)+(N191*'H2H Points'!$B$2)+(O191*'H2H Points'!$B$17)+(P191*'H2H Points'!$B$4)+(Q191*'H2H Points'!$B$5)+(R191*'H2H Points'!$B$6)+(S191*'H2H Points'!$B$7)+(T191*'H2H Points'!$B$3)+(U191*'H2H Points'!$B$11)+(V191*'H2H Points'!$B$12)+(W191*'H2H Points'!$B$8)+(X191*'H2H Points'!$B$9)+(Y191*'H2H Points'!$B$18)+(Z191*'H2H Points'!$B$10)+(AB191*'H2H Points'!$B$13)</f>
        <v>173</v>
      </c>
      <c r="C191" s="7">
        <f>ROUND(B191/IF(ISNA(VLOOKUP(A191,'2014 ESPN Draft Results'!$A$2:$D$2000,4,FALSE)),1,IF(VLOOKUP(A191,'2014 ESPN Draft Results'!$A$2:$D$2000,4,FALSE)&lt;1,1,VLOOKUP(A191,'2014 ESPN Draft Results'!$A$2:$D$2000,4,FALSE))),2)</f>
        <v>173</v>
      </c>
      <c r="D191" s="7">
        <f>ROUND(B191/IF(ISNA(VLOOKUP(A191,'2014 ESPN Draft Results'!$A$2:$D$2000,4,FALSE)),B191,IF(VLOOKUP(A191,'2014 ESPN Draft Results'!$A$2:$D$2000,4,FALSE)&lt;5,B191,VLOOKUP(A191,'2014 ESPN Draft Results'!$A$2:$D$2000,4,FALSE))),2)</f>
        <v>1</v>
      </c>
      <c r="E191" s="7">
        <f>ROUND(B191/IF(ISNA(VLOOKUP(A191,'2014 ESPN Draft Results'!$A$2:$D$2000,4,FALSE)),B191,IF(VLOOKUP(A191,'2014 ESPN Draft Results'!$A$2:$D$2000,4,FALSE)&lt;5,B191,CEILING(VLOOKUP(A191,'2014 ESPN Draft Results'!$A$2:$D$2000,4,FALSE),1))),2)</f>
        <v>1</v>
      </c>
      <c r="F191" s="7">
        <f>IF(I191&lt;2,0,E191)</f>
        <v>0</v>
      </c>
      <c r="G191" s="7">
        <f>ROUND(B191/IF(ISNA(VLOOKUP(A191,'2014 ESPN Draft Results'!$A$2:$D$2000,4,FALSE)),B191,IF(VLOOKUP(A191,'2014 ESPN Draft Results'!$A$2:$D$2000,4,FALSE)&lt;1,B191,CEILING(VLOOKUP(A191,'2014 ESPN Draft Results'!$A$2:$D$2000,4,FALSE),1))),2)</f>
        <v>1</v>
      </c>
      <c r="H191" s="7">
        <f>IF(I191&lt;2,0,G191)</f>
        <v>0</v>
      </c>
      <c r="I191" s="7">
        <f>B191/K191</f>
        <v>1.8804347826086956</v>
      </c>
      <c r="J191" s="16">
        <v>0</v>
      </c>
      <c r="K191" s="5">
        <v>92</v>
      </c>
      <c r="L191" s="5">
        <v>297</v>
      </c>
      <c r="M191" s="5">
        <f>L191+W191+Z191+AB191+AA191</f>
        <v>364</v>
      </c>
      <c r="N191" s="5">
        <v>48</v>
      </c>
      <c r="O191" s="5">
        <v>64</v>
      </c>
      <c r="P191" s="5">
        <v>39</v>
      </c>
      <c r="Q191" s="5">
        <v>10</v>
      </c>
      <c r="R191" s="5">
        <v>1</v>
      </c>
      <c r="S191" s="5">
        <v>14</v>
      </c>
      <c r="T191" s="5">
        <v>40</v>
      </c>
      <c r="U191" s="5">
        <v>2</v>
      </c>
      <c r="V191" s="5">
        <v>0</v>
      </c>
      <c r="W191" s="5">
        <v>53</v>
      </c>
      <c r="X191" s="5">
        <v>102</v>
      </c>
      <c r="Y191" s="5">
        <v>3</v>
      </c>
      <c r="Z191" s="5">
        <v>9</v>
      </c>
      <c r="AA191" s="5">
        <v>0</v>
      </c>
      <c r="AB191" s="5">
        <v>5</v>
      </c>
      <c r="AC191" s="4">
        <v>6</v>
      </c>
      <c r="AD191" s="6">
        <v>0.215</v>
      </c>
    </row>
    <row r="192" spans="1:30">
      <c r="A192" s="4" t="s">
        <v>393</v>
      </c>
      <c r="B192" s="7">
        <f>(M192*'H2H Points'!$B$16)+(N192*'H2H Points'!$B$2)+(O192*'H2H Points'!$B$17)+(P192*'H2H Points'!$B$4)+(Q192*'H2H Points'!$B$5)+(R192*'H2H Points'!$B$6)+(S192*'H2H Points'!$B$7)+(T192*'H2H Points'!$B$3)+(U192*'H2H Points'!$B$11)+(V192*'H2H Points'!$B$12)+(W192*'H2H Points'!$B$8)+(X192*'H2H Points'!$B$9)+(Y192*'H2H Points'!$B$18)+(Z192*'H2H Points'!$B$10)+(AB192*'H2H Points'!$B$13)</f>
        <v>146</v>
      </c>
      <c r="C192" s="7">
        <f>ROUND(B192/IF(ISNA(VLOOKUP(A192,'2014 ESPN Draft Results'!$A$2:$D$2000,4,FALSE)),1,IF(VLOOKUP(A192,'2014 ESPN Draft Results'!$A$2:$D$2000,4,FALSE)&lt;1,1,VLOOKUP(A192,'2014 ESPN Draft Results'!$A$2:$D$2000,4,FALSE))),2)</f>
        <v>146</v>
      </c>
      <c r="D192" s="7">
        <f>ROUND(B192/IF(ISNA(VLOOKUP(A192,'2014 ESPN Draft Results'!$A$2:$D$2000,4,FALSE)),B192,IF(VLOOKUP(A192,'2014 ESPN Draft Results'!$A$2:$D$2000,4,FALSE)&lt;5,B192,VLOOKUP(A192,'2014 ESPN Draft Results'!$A$2:$D$2000,4,FALSE))),2)</f>
        <v>1</v>
      </c>
      <c r="E192" s="7">
        <f>ROUND(B192/IF(ISNA(VLOOKUP(A192,'2014 ESPN Draft Results'!$A$2:$D$2000,4,FALSE)),B192,IF(VLOOKUP(A192,'2014 ESPN Draft Results'!$A$2:$D$2000,4,FALSE)&lt;5,B192,CEILING(VLOOKUP(A192,'2014 ESPN Draft Results'!$A$2:$D$2000,4,FALSE),1))),2)</f>
        <v>1</v>
      </c>
      <c r="F192" s="7">
        <f>IF(I192&lt;2,0,E192)</f>
        <v>0</v>
      </c>
      <c r="G192" s="7">
        <f>ROUND(B192/IF(ISNA(VLOOKUP(A192,'2014 ESPN Draft Results'!$A$2:$D$2000,4,FALSE)),B192,IF(VLOOKUP(A192,'2014 ESPN Draft Results'!$A$2:$D$2000,4,FALSE)&lt;1,B192,CEILING(VLOOKUP(A192,'2014 ESPN Draft Results'!$A$2:$D$2000,4,FALSE),1))),2)</f>
        <v>1</v>
      </c>
      <c r="H192" s="7">
        <f>IF(I192&lt;2,0,G192)</f>
        <v>0</v>
      </c>
      <c r="I192" s="7">
        <f>B192/K192</f>
        <v>1.8717948717948718</v>
      </c>
      <c r="J192" s="16">
        <v>0</v>
      </c>
      <c r="K192" s="5">
        <v>78</v>
      </c>
      <c r="L192" s="5">
        <v>231</v>
      </c>
      <c r="M192" s="5">
        <f>L192+W192+Z192+AB192+AA192</f>
        <v>263</v>
      </c>
      <c r="N192" s="5">
        <v>38</v>
      </c>
      <c r="O192" s="5">
        <v>63</v>
      </c>
      <c r="P192" s="5">
        <v>41</v>
      </c>
      <c r="Q192" s="5">
        <v>11</v>
      </c>
      <c r="R192" s="5">
        <v>3</v>
      </c>
      <c r="S192" s="5">
        <v>8</v>
      </c>
      <c r="T192" s="5">
        <v>34</v>
      </c>
      <c r="U192" s="5">
        <v>4</v>
      </c>
      <c r="V192" s="5">
        <v>5</v>
      </c>
      <c r="W192" s="5">
        <v>26</v>
      </c>
      <c r="X192" s="5">
        <v>59</v>
      </c>
      <c r="Y192" s="5">
        <v>1</v>
      </c>
      <c r="Z192" s="5">
        <v>0</v>
      </c>
      <c r="AA192" s="5">
        <v>2</v>
      </c>
      <c r="AB192" s="5">
        <v>4</v>
      </c>
      <c r="AC192" s="4">
        <v>2</v>
      </c>
      <c r="AD192" s="6">
        <v>0.27300000000000002</v>
      </c>
    </row>
    <row r="193" spans="1:30">
      <c r="A193" s="4" t="s">
        <v>397</v>
      </c>
      <c r="B193" s="7">
        <f>(M193*'H2H Points'!$B$16)+(N193*'H2H Points'!$B$2)+(O193*'H2H Points'!$B$17)+(P193*'H2H Points'!$B$4)+(Q193*'H2H Points'!$B$5)+(R193*'H2H Points'!$B$6)+(S193*'H2H Points'!$B$7)+(T193*'H2H Points'!$B$3)+(U193*'H2H Points'!$B$11)+(V193*'H2H Points'!$B$12)+(W193*'H2H Points'!$B$8)+(X193*'H2H Points'!$B$9)+(Y193*'H2H Points'!$B$18)+(Z193*'H2H Points'!$B$10)+(AB193*'H2H Points'!$B$13)</f>
        <v>157</v>
      </c>
      <c r="C193" s="7">
        <f>ROUND(B193/IF(ISNA(VLOOKUP(A193,'2014 ESPN Draft Results'!$A$2:$D$2000,4,FALSE)),1,IF(VLOOKUP(A193,'2014 ESPN Draft Results'!$A$2:$D$2000,4,FALSE)&lt;1,1,VLOOKUP(A193,'2014 ESPN Draft Results'!$A$2:$D$2000,4,FALSE))),2)</f>
        <v>157</v>
      </c>
      <c r="D193" s="7">
        <f>ROUND(B193/IF(ISNA(VLOOKUP(A193,'2014 ESPN Draft Results'!$A$2:$D$2000,4,FALSE)),B193,IF(VLOOKUP(A193,'2014 ESPN Draft Results'!$A$2:$D$2000,4,FALSE)&lt;5,B193,VLOOKUP(A193,'2014 ESPN Draft Results'!$A$2:$D$2000,4,FALSE))),2)</f>
        <v>1</v>
      </c>
      <c r="E193" s="7">
        <f>ROUND(B193/IF(ISNA(VLOOKUP(A193,'2014 ESPN Draft Results'!$A$2:$D$2000,4,FALSE)),B193,IF(VLOOKUP(A193,'2014 ESPN Draft Results'!$A$2:$D$2000,4,FALSE)&lt;5,B193,CEILING(VLOOKUP(A193,'2014 ESPN Draft Results'!$A$2:$D$2000,4,FALSE),1))),2)</f>
        <v>1</v>
      </c>
      <c r="F193" s="7">
        <f>IF(I193&lt;2,0,E193)</f>
        <v>0</v>
      </c>
      <c r="G193" s="7">
        <f>ROUND(B193/IF(ISNA(VLOOKUP(A193,'2014 ESPN Draft Results'!$A$2:$D$2000,4,FALSE)),B193,IF(VLOOKUP(A193,'2014 ESPN Draft Results'!$A$2:$D$2000,4,FALSE)&lt;1,B193,CEILING(VLOOKUP(A193,'2014 ESPN Draft Results'!$A$2:$D$2000,4,FALSE),1))),2)</f>
        <v>1</v>
      </c>
      <c r="H193" s="7">
        <f>IF(I193&lt;2,0,G193)</f>
        <v>0</v>
      </c>
      <c r="I193" s="7">
        <f>B193/K193</f>
        <v>1.8690476190476191</v>
      </c>
      <c r="J193" s="16">
        <v>0</v>
      </c>
      <c r="K193" s="5">
        <v>84</v>
      </c>
      <c r="L193" s="5">
        <v>269</v>
      </c>
      <c r="M193" s="5">
        <f>L193+W193+Z193+AB193+AA193</f>
        <v>287</v>
      </c>
      <c r="N193" s="5">
        <v>26</v>
      </c>
      <c r="O193" s="5">
        <v>75</v>
      </c>
      <c r="P193" s="5">
        <v>54</v>
      </c>
      <c r="Q193" s="5">
        <v>10</v>
      </c>
      <c r="R193" s="5">
        <v>2</v>
      </c>
      <c r="S193" s="5">
        <v>9</v>
      </c>
      <c r="T193" s="5">
        <v>35</v>
      </c>
      <c r="U193" s="5">
        <v>1</v>
      </c>
      <c r="V193" s="5">
        <v>0</v>
      </c>
      <c r="W193" s="5">
        <v>16</v>
      </c>
      <c r="X193" s="5">
        <v>39</v>
      </c>
      <c r="Y193" s="5">
        <v>2</v>
      </c>
      <c r="Z193" s="5">
        <v>1</v>
      </c>
      <c r="AA193" s="5">
        <v>0</v>
      </c>
      <c r="AB193" s="5">
        <v>1</v>
      </c>
      <c r="AC193" s="4">
        <v>2</v>
      </c>
      <c r="AD193" s="6">
        <v>0.27900000000000003</v>
      </c>
    </row>
    <row r="194" spans="1:30">
      <c r="A194" s="4" t="s">
        <v>405</v>
      </c>
      <c r="B194" s="7">
        <f>(M194*'H2H Points'!$B$16)+(N194*'H2H Points'!$B$2)+(O194*'H2H Points'!$B$17)+(P194*'H2H Points'!$B$4)+(Q194*'H2H Points'!$B$5)+(R194*'H2H Points'!$B$6)+(S194*'H2H Points'!$B$7)+(T194*'H2H Points'!$B$3)+(U194*'H2H Points'!$B$11)+(V194*'H2H Points'!$B$12)+(W194*'H2H Points'!$B$8)+(X194*'H2H Points'!$B$9)+(Y194*'H2H Points'!$B$18)+(Z194*'H2H Points'!$B$10)+(AB194*'H2H Points'!$B$13)</f>
        <v>241</v>
      </c>
      <c r="C194" s="7">
        <f>ROUND(B194/IF(ISNA(VLOOKUP(A194,'2014 ESPN Draft Results'!$A$2:$D$2000,4,FALSE)),1,IF(VLOOKUP(A194,'2014 ESPN Draft Results'!$A$2:$D$2000,4,FALSE)&lt;1,1,VLOOKUP(A194,'2014 ESPN Draft Results'!$A$2:$D$2000,4,FALSE))),2)</f>
        <v>241</v>
      </c>
      <c r="D194" s="7">
        <f>ROUND(B194/IF(ISNA(VLOOKUP(A194,'2014 ESPN Draft Results'!$A$2:$D$2000,4,FALSE)),B194,IF(VLOOKUP(A194,'2014 ESPN Draft Results'!$A$2:$D$2000,4,FALSE)&lt;5,B194,VLOOKUP(A194,'2014 ESPN Draft Results'!$A$2:$D$2000,4,FALSE))),2)</f>
        <v>1</v>
      </c>
      <c r="E194" s="7">
        <f>ROUND(B194/IF(ISNA(VLOOKUP(A194,'2014 ESPN Draft Results'!$A$2:$D$2000,4,FALSE)),B194,IF(VLOOKUP(A194,'2014 ESPN Draft Results'!$A$2:$D$2000,4,FALSE)&lt;5,B194,CEILING(VLOOKUP(A194,'2014 ESPN Draft Results'!$A$2:$D$2000,4,FALSE),1))),2)</f>
        <v>1</v>
      </c>
      <c r="F194" s="7">
        <f>IF(I194&lt;2,0,E194)</f>
        <v>0</v>
      </c>
      <c r="G194" s="7">
        <f>ROUND(B194/IF(ISNA(VLOOKUP(A194,'2014 ESPN Draft Results'!$A$2:$D$2000,4,FALSE)),B194,IF(VLOOKUP(A194,'2014 ESPN Draft Results'!$A$2:$D$2000,4,FALSE)&lt;1,B194,CEILING(VLOOKUP(A194,'2014 ESPN Draft Results'!$A$2:$D$2000,4,FALSE),1))),2)</f>
        <v>1</v>
      </c>
      <c r="H194" s="7">
        <f>IF(I194&lt;2,0,G194)</f>
        <v>0</v>
      </c>
      <c r="I194" s="7">
        <f>B194/K194</f>
        <v>1.8682170542635659</v>
      </c>
      <c r="J194" s="16">
        <v>0</v>
      </c>
      <c r="K194" s="5">
        <v>129</v>
      </c>
      <c r="L194" s="5">
        <v>416</v>
      </c>
      <c r="M194" s="5">
        <f>L194+W194+Z194+AB194+AA194</f>
        <v>462</v>
      </c>
      <c r="N194" s="5">
        <v>40</v>
      </c>
      <c r="O194" s="5">
        <v>109</v>
      </c>
      <c r="P194" s="5">
        <v>75</v>
      </c>
      <c r="Q194" s="5">
        <v>25</v>
      </c>
      <c r="R194" s="5">
        <v>1</v>
      </c>
      <c r="S194" s="5">
        <v>8</v>
      </c>
      <c r="T194" s="5">
        <v>58</v>
      </c>
      <c r="U194" s="5">
        <v>2</v>
      </c>
      <c r="V194" s="5">
        <v>3</v>
      </c>
      <c r="W194" s="5">
        <v>36</v>
      </c>
      <c r="X194" s="5">
        <v>61</v>
      </c>
      <c r="Y194" s="5">
        <v>2</v>
      </c>
      <c r="Z194" s="5">
        <v>2</v>
      </c>
      <c r="AA194" s="5">
        <v>1</v>
      </c>
      <c r="AB194" s="5">
        <v>7</v>
      </c>
      <c r="AC194" s="4">
        <v>6</v>
      </c>
      <c r="AD194" s="6">
        <v>0.26200000000000001</v>
      </c>
    </row>
    <row r="195" spans="1:30">
      <c r="A195" s="4" t="s">
        <v>648</v>
      </c>
      <c r="B195" s="7">
        <f>(M195*'H2H Points'!$B$16)+(N195*'H2H Points'!$B$2)+(O195*'H2H Points'!$B$17)+(P195*'H2H Points'!$B$4)+(Q195*'H2H Points'!$B$5)+(R195*'H2H Points'!$B$6)+(S195*'H2H Points'!$B$7)+(T195*'H2H Points'!$B$3)+(U195*'H2H Points'!$B$11)+(V195*'H2H Points'!$B$12)+(W195*'H2H Points'!$B$8)+(X195*'H2H Points'!$B$9)+(Y195*'H2H Points'!$B$18)+(Z195*'H2H Points'!$B$10)+(AB195*'H2H Points'!$B$13)</f>
        <v>28</v>
      </c>
      <c r="C195" s="7">
        <f>ROUND(B195/IF(ISNA(VLOOKUP(A195,'2014 ESPN Draft Results'!$A$2:$D$2000,4,FALSE)),1,IF(VLOOKUP(A195,'2014 ESPN Draft Results'!$A$2:$D$2000,4,FALSE)&lt;1,1,VLOOKUP(A195,'2014 ESPN Draft Results'!$A$2:$D$2000,4,FALSE))),2)</f>
        <v>28</v>
      </c>
      <c r="D195" s="7">
        <f>ROUND(B195/IF(ISNA(VLOOKUP(A195,'2014 ESPN Draft Results'!$A$2:$D$2000,4,FALSE)),B195,IF(VLOOKUP(A195,'2014 ESPN Draft Results'!$A$2:$D$2000,4,FALSE)&lt;5,B195,VLOOKUP(A195,'2014 ESPN Draft Results'!$A$2:$D$2000,4,FALSE))),2)</f>
        <v>1</v>
      </c>
      <c r="E195" s="7">
        <f>ROUND(B195/IF(ISNA(VLOOKUP(A195,'2014 ESPN Draft Results'!$A$2:$D$2000,4,FALSE)),B195,IF(VLOOKUP(A195,'2014 ESPN Draft Results'!$A$2:$D$2000,4,FALSE)&lt;5,B195,CEILING(VLOOKUP(A195,'2014 ESPN Draft Results'!$A$2:$D$2000,4,FALSE),1))),2)</f>
        <v>1</v>
      </c>
      <c r="F195" s="7">
        <f>IF(I195&lt;2,0,E195)</f>
        <v>0</v>
      </c>
      <c r="G195" s="7">
        <f>ROUND(B195/IF(ISNA(VLOOKUP(A195,'2014 ESPN Draft Results'!$A$2:$D$2000,4,FALSE)),B195,IF(VLOOKUP(A195,'2014 ESPN Draft Results'!$A$2:$D$2000,4,FALSE)&lt;1,B195,CEILING(VLOOKUP(A195,'2014 ESPN Draft Results'!$A$2:$D$2000,4,FALSE),1))),2)</f>
        <v>1</v>
      </c>
      <c r="H195" s="7">
        <f>IF(I195&lt;2,0,G195)</f>
        <v>0</v>
      </c>
      <c r="I195" s="7">
        <f>B195/K195</f>
        <v>1.8666666666666667</v>
      </c>
      <c r="J195" s="16">
        <v>0</v>
      </c>
      <c r="K195" s="5">
        <v>15</v>
      </c>
      <c r="L195" s="5">
        <v>38</v>
      </c>
      <c r="M195" s="5">
        <f>L195+W195+Z195+AB195+AA195</f>
        <v>48</v>
      </c>
      <c r="N195" s="5">
        <v>8</v>
      </c>
      <c r="O195" s="5">
        <v>8</v>
      </c>
      <c r="P195" s="5">
        <v>5</v>
      </c>
      <c r="Q195" s="5">
        <v>2</v>
      </c>
      <c r="R195" s="5">
        <v>0</v>
      </c>
      <c r="S195" s="5">
        <v>1</v>
      </c>
      <c r="T195" s="5">
        <v>7</v>
      </c>
      <c r="U195" s="5">
        <v>0</v>
      </c>
      <c r="V195" s="5">
        <v>0</v>
      </c>
      <c r="W195" s="5">
        <v>7</v>
      </c>
      <c r="X195" s="5">
        <v>10</v>
      </c>
      <c r="Y195" s="5">
        <v>0</v>
      </c>
      <c r="Z195" s="5">
        <v>1</v>
      </c>
      <c r="AA195" s="5">
        <v>0</v>
      </c>
      <c r="AB195" s="5">
        <v>2</v>
      </c>
      <c r="AC195" s="4">
        <v>1</v>
      </c>
      <c r="AD195" s="6">
        <v>0.21099999999999999</v>
      </c>
    </row>
    <row r="196" spans="1:30">
      <c r="A196" s="4" t="s">
        <v>366</v>
      </c>
      <c r="B196" s="7">
        <f>(M196*'H2H Points'!$B$16)+(N196*'H2H Points'!$B$2)+(O196*'H2H Points'!$B$17)+(P196*'H2H Points'!$B$4)+(Q196*'H2H Points'!$B$5)+(R196*'H2H Points'!$B$6)+(S196*'H2H Points'!$B$7)+(T196*'H2H Points'!$B$3)+(U196*'H2H Points'!$B$11)+(V196*'H2H Points'!$B$12)+(W196*'H2H Points'!$B$8)+(X196*'H2H Points'!$B$9)+(Y196*'H2H Points'!$B$18)+(Z196*'H2H Points'!$B$10)+(AB196*'H2H Points'!$B$13)</f>
        <v>248</v>
      </c>
      <c r="C196" s="7">
        <f>ROUND(B196/IF(ISNA(VLOOKUP(A196,'2014 ESPN Draft Results'!$A$2:$D$2000,4,FALSE)),1,IF(VLOOKUP(A196,'2014 ESPN Draft Results'!$A$2:$D$2000,4,FALSE)&lt;1,1,VLOOKUP(A196,'2014 ESPN Draft Results'!$A$2:$D$2000,4,FALSE))),2)</f>
        <v>248</v>
      </c>
      <c r="D196" s="7">
        <f>ROUND(B196/IF(ISNA(VLOOKUP(A196,'2014 ESPN Draft Results'!$A$2:$D$2000,4,FALSE)),B196,IF(VLOOKUP(A196,'2014 ESPN Draft Results'!$A$2:$D$2000,4,FALSE)&lt;5,B196,VLOOKUP(A196,'2014 ESPN Draft Results'!$A$2:$D$2000,4,FALSE))),2)</f>
        <v>1</v>
      </c>
      <c r="E196" s="7">
        <f>ROUND(B196/IF(ISNA(VLOOKUP(A196,'2014 ESPN Draft Results'!$A$2:$D$2000,4,FALSE)),B196,IF(VLOOKUP(A196,'2014 ESPN Draft Results'!$A$2:$D$2000,4,FALSE)&lt;5,B196,CEILING(VLOOKUP(A196,'2014 ESPN Draft Results'!$A$2:$D$2000,4,FALSE),1))),2)</f>
        <v>1</v>
      </c>
      <c r="F196" s="7">
        <f>IF(I196&lt;2,0,E196)</f>
        <v>0</v>
      </c>
      <c r="G196" s="7">
        <f>ROUND(B196/IF(ISNA(VLOOKUP(A196,'2014 ESPN Draft Results'!$A$2:$D$2000,4,FALSE)),B196,IF(VLOOKUP(A196,'2014 ESPN Draft Results'!$A$2:$D$2000,4,FALSE)&lt;1,B196,CEILING(VLOOKUP(A196,'2014 ESPN Draft Results'!$A$2:$D$2000,4,FALSE),1))),2)</f>
        <v>1</v>
      </c>
      <c r="H196" s="7">
        <f>IF(I196&lt;2,0,G196)</f>
        <v>0</v>
      </c>
      <c r="I196" s="7">
        <f>B196/K196</f>
        <v>1.8646616541353382</v>
      </c>
      <c r="J196" s="16">
        <v>0</v>
      </c>
      <c r="K196" s="5">
        <v>133</v>
      </c>
      <c r="L196" s="5">
        <v>471</v>
      </c>
      <c r="M196" s="5">
        <f>L196+W196+Z196+AB196+AA196</f>
        <v>502</v>
      </c>
      <c r="N196" s="5">
        <v>55</v>
      </c>
      <c r="O196" s="5">
        <v>142</v>
      </c>
      <c r="P196" s="5">
        <v>104</v>
      </c>
      <c r="Q196" s="5">
        <v>29</v>
      </c>
      <c r="R196" s="5">
        <v>4</v>
      </c>
      <c r="S196" s="5">
        <v>5</v>
      </c>
      <c r="T196" s="5">
        <v>53</v>
      </c>
      <c r="U196" s="5">
        <v>28</v>
      </c>
      <c r="V196" s="5">
        <v>5</v>
      </c>
      <c r="W196" s="5">
        <v>24</v>
      </c>
      <c r="X196" s="5">
        <v>108</v>
      </c>
      <c r="Y196" s="5">
        <v>2</v>
      </c>
      <c r="Z196" s="5">
        <v>4</v>
      </c>
      <c r="AA196" s="5">
        <v>0</v>
      </c>
      <c r="AB196" s="5">
        <v>3</v>
      </c>
      <c r="AC196" s="4">
        <v>9</v>
      </c>
      <c r="AD196" s="6">
        <v>0.30099999999999999</v>
      </c>
    </row>
    <row r="197" spans="1:30">
      <c r="A197" s="4" t="s">
        <v>420</v>
      </c>
      <c r="B197" s="7">
        <f>(M197*'H2H Points'!$B$16)+(N197*'H2H Points'!$B$2)+(O197*'H2H Points'!$B$17)+(P197*'H2H Points'!$B$4)+(Q197*'H2H Points'!$B$5)+(R197*'H2H Points'!$B$6)+(S197*'H2H Points'!$B$7)+(T197*'H2H Points'!$B$3)+(U197*'H2H Points'!$B$11)+(V197*'H2H Points'!$B$12)+(W197*'H2H Points'!$B$8)+(X197*'H2H Points'!$B$9)+(Y197*'H2H Points'!$B$18)+(Z197*'H2H Points'!$B$10)+(AB197*'H2H Points'!$B$13)</f>
        <v>219</v>
      </c>
      <c r="C197" s="7">
        <f>ROUND(B197/IF(ISNA(VLOOKUP(A197,'2014 ESPN Draft Results'!$A$2:$D$2000,4,FALSE)),1,IF(VLOOKUP(A197,'2014 ESPN Draft Results'!$A$2:$D$2000,4,FALSE)&lt;1,1,VLOOKUP(A197,'2014 ESPN Draft Results'!$A$2:$D$2000,4,FALSE))),2)</f>
        <v>219</v>
      </c>
      <c r="D197" s="7">
        <f>ROUND(B197/IF(ISNA(VLOOKUP(A197,'2014 ESPN Draft Results'!$A$2:$D$2000,4,FALSE)),B197,IF(VLOOKUP(A197,'2014 ESPN Draft Results'!$A$2:$D$2000,4,FALSE)&lt;5,B197,VLOOKUP(A197,'2014 ESPN Draft Results'!$A$2:$D$2000,4,FALSE))),2)</f>
        <v>1</v>
      </c>
      <c r="E197" s="7">
        <f>ROUND(B197/IF(ISNA(VLOOKUP(A197,'2014 ESPN Draft Results'!$A$2:$D$2000,4,FALSE)),B197,IF(VLOOKUP(A197,'2014 ESPN Draft Results'!$A$2:$D$2000,4,FALSE)&lt;5,B197,CEILING(VLOOKUP(A197,'2014 ESPN Draft Results'!$A$2:$D$2000,4,FALSE),1))),2)</f>
        <v>1</v>
      </c>
      <c r="F197" s="7">
        <f>IF(I197&lt;2,0,E197)</f>
        <v>0</v>
      </c>
      <c r="G197" s="7">
        <f>ROUND(B197/IF(ISNA(VLOOKUP(A197,'2014 ESPN Draft Results'!$A$2:$D$2000,4,FALSE)),B197,IF(VLOOKUP(A197,'2014 ESPN Draft Results'!$A$2:$D$2000,4,FALSE)&lt;1,B197,CEILING(VLOOKUP(A197,'2014 ESPN Draft Results'!$A$2:$D$2000,4,FALSE),1))),2)</f>
        <v>1</v>
      </c>
      <c r="H197" s="7">
        <f>IF(I197&lt;2,0,G197)</f>
        <v>0</v>
      </c>
      <c r="I197" s="7">
        <f>B197/K197</f>
        <v>1.8559322033898304</v>
      </c>
      <c r="J197" s="16">
        <v>0</v>
      </c>
      <c r="K197" s="5">
        <v>118</v>
      </c>
      <c r="L197" s="5">
        <v>418</v>
      </c>
      <c r="M197" s="5">
        <f>L197+W197+Z197+AB197+AA197</f>
        <v>447</v>
      </c>
      <c r="N197" s="5">
        <v>54</v>
      </c>
      <c r="O197" s="5">
        <v>116</v>
      </c>
      <c r="P197" s="5">
        <v>92</v>
      </c>
      <c r="Q197" s="5">
        <v>18</v>
      </c>
      <c r="R197" s="5">
        <v>2</v>
      </c>
      <c r="S197" s="5">
        <v>4</v>
      </c>
      <c r="T197" s="5">
        <v>27</v>
      </c>
      <c r="U197" s="5">
        <v>19</v>
      </c>
      <c r="V197" s="5">
        <v>3</v>
      </c>
      <c r="W197" s="5">
        <v>25</v>
      </c>
      <c r="X197" s="5">
        <v>53</v>
      </c>
      <c r="Y197" s="5">
        <v>0</v>
      </c>
      <c r="Z197" s="5">
        <v>0</v>
      </c>
      <c r="AA197" s="5">
        <v>4</v>
      </c>
      <c r="AB197" s="5">
        <v>0</v>
      </c>
      <c r="AC197" s="4">
        <v>3</v>
      </c>
      <c r="AD197" s="6">
        <v>0.27800000000000002</v>
      </c>
    </row>
    <row r="198" spans="1:30">
      <c r="A198" s="4" t="s">
        <v>400</v>
      </c>
      <c r="B198" s="7">
        <f>(M198*'H2H Points'!$B$16)+(N198*'H2H Points'!$B$2)+(O198*'H2H Points'!$B$17)+(P198*'H2H Points'!$B$4)+(Q198*'H2H Points'!$B$5)+(R198*'H2H Points'!$B$6)+(S198*'H2H Points'!$B$7)+(T198*'H2H Points'!$B$3)+(U198*'H2H Points'!$B$11)+(V198*'H2H Points'!$B$12)+(W198*'H2H Points'!$B$8)+(X198*'H2H Points'!$B$9)+(Y198*'H2H Points'!$B$18)+(Z198*'H2H Points'!$B$10)+(AB198*'H2H Points'!$B$13)</f>
        <v>231</v>
      </c>
      <c r="C198" s="7">
        <f>ROUND(B198/IF(ISNA(VLOOKUP(A198,'2014 ESPN Draft Results'!$A$2:$D$2000,4,FALSE)),1,IF(VLOOKUP(A198,'2014 ESPN Draft Results'!$A$2:$D$2000,4,FALSE)&lt;1,1,VLOOKUP(A198,'2014 ESPN Draft Results'!$A$2:$D$2000,4,FALSE))),2)</f>
        <v>231</v>
      </c>
      <c r="D198" s="7">
        <f>ROUND(B198/IF(ISNA(VLOOKUP(A198,'2014 ESPN Draft Results'!$A$2:$D$2000,4,FALSE)),B198,IF(VLOOKUP(A198,'2014 ESPN Draft Results'!$A$2:$D$2000,4,FALSE)&lt;5,B198,VLOOKUP(A198,'2014 ESPN Draft Results'!$A$2:$D$2000,4,FALSE))),2)</f>
        <v>1</v>
      </c>
      <c r="E198" s="7">
        <f>ROUND(B198/IF(ISNA(VLOOKUP(A198,'2014 ESPN Draft Results'!$A$2:$D$2000,4,FALSE)),B198,IF(VLOOKUP(A198,'2014 ESPN Draft Results'!$A$2:$D$2000,4,FALSE)&lt;5,B198,CEILING(VLOOKUP(A198,'2014 ESPN Draft Results'!$A$2:$D$2000,4,FALSE),1))),2)</f>
        <v>1</v>
      </c>
      <c r="F198" s="7">
        <f>IF(I198&lt;2,0,E198)</f>
        <v>0</v>
      </c>
      <c r="G198" s="7">
        <f>ROUND(B198/IF(ISNA(VLOOKUP(A198,'2014 ESPN Draft Results'!$A$2:$D$2000,4,FALSE)),B198,IF(VLOOKUP(A198,'2014 ESPN Draft Results'!$A$2:$D$2000,4,FALSE)&lt;1,B198,CEILING(VLOOKUP(A198,'2014 ESPN Draft Results'!$A$2:$D$2000,4,FALSE),1))),2)</f>
        <v>1</v>
      </c>
      <c r="H198" s="7">
        <f>IF(I198&lt;2,0,G198)</f>
        <v>0</v>
      </c>
      <c r="I198" s="7">
        <f>B198/K198</f>
        <v>1.8480000000000001</v>
      </c>
      <c r="J198" s="16">
        <v>0</v>
      </c>
      <c r="K198" s="5">
        <v>125</v>
      </c>
      <c r="L198" s="5">
        <v>385</v>
      </c>
      <c r="M198" s="5">
        <f>L198+W198+Z198+AB198+AA198</f>
        <v>432</v>
      </c>
      <c r="N198" s="5">
        <v>50</v>
      </c>
      <c r="O198" s="5">
        <v>109</v>
      </c>
      <c r="P198" s="5">
        <v>67</v>
      </c>
      <c r="Q198" s="5">
        <v>28</v>
      </c>
      <c r="R198" s="5">
        <v>5</v>
      </c>
      <c r="S198" s="5">
        <v>9</v>
      </c>
      <c r="T198" s="5">
        <v>41</v>
      </c>
      <c r="U198" s="5">
        <v>7</v>
      </c>
      <c r="V198" s="5">
        <v>4</v>
      </c>
      <c r="W198" s="5">
        <v>39</v>
      </c>
      <c r="X198" s="5">
        <v>81</v>
      </c>
      <c r="Y198" s="5">
        <v>2</v>
      </c>
      <c r="Z198" s="5">
        <v>3</v>
      </c>
      <c r="AA198" s="5">
        <v>3</v>
      </c>
      <c r="AB198" s="5">
        <v>2</v>
      </c>
      <c r="AC198" s="4">
        <v>5</v>
      </c>
      <c r="AD198" s="6">
        <v>0.28299999999999997</v>
      </c>
    </row>
    <row r="199" spans="1:30">
      <c r="A199" s="4" t="s">
        <v>194</v>
      </c>
      <c r="B199" s="7">
        <f>(M199*'H2H Points'!$B$16)+(N199*'H2H Points'!$B$2)+(O199*'H2H Points'!$B$17)+(P199*'H2H Points'!$B$4)+(Q199*'H2H Points'!$B$5)+(R199*'H2H Points'!$B$6)+(S199*'H2H Points'!$B$7)+(T199*'H2H Points'!$B$3)+(U199*'H2H Points'!$B$11)+(V199*'H2H Points'!$B$12)+(W199*'H2H Points'!$B$8)+(X199*'H2H Points'!$B$9)+(Y199*'H2H Points'!$B$18)+(Z199*'H2H Points'!$B$10)+(AB199*'H2H Points'!$B$13)</f>
        <v>112</v>
      </c>
      <c r="C199" s="7">
        <f>ROUND(B199/IF(ISNA(VLOOKUP(A199,'2014 ESPN Draft Results'!$A$2:$D$2000,4,FALSE)),1,IF(VLOOKUP(A199,'2014 ESPN Draft Results'!$A$2:$D$2000,4,FALSE)&lt;1,1,VLOOKUP(A199,'2014 ESPN Draft Results'!$A$2:$D$2000,4,FALSE))),2)</f>
        <v>23.83</v>
      </c>
      <c r="D199" s="7">
        <f>ROUND(B199/IF(ISNA(VLOOKUP(A199,'2014 ESPN Draft Results'!$A$2:$D$2000,4,FALSE)),B199,IF(VLOOKUP(A199,'2014 ESPN Draft Results'!$A$2:$D$2000,4,FALSE)&lt;5,B199,VLOOKUP(A199,'2014 ESPN Draft Results'!$A$2:$D$2000,4,FALSE))),2)</f>
        <v>1</v>
      </c>
      <c r="E199" s="7">
        <f>ROUND(B199/IF(ISNA(VLOOKUP(A199,'2014 ESPN Draft Results'!$A$2:$D$2000,4,FALSE)),B199,IF(VLOOKUP(A199,'2014 ESPN Draft Results'!$A$2:$D$2000,4,FALSE)&lt;5,B199,CEILING(VLOOKUP(A199,'2014 ESPN Draft Results'!$A$2:$D$2000,4,FALSE),1))),2)</f>
        <v>1</v>
      </c>
      <c r="F199" s="7">
        <f>IF(I199&lt;2,0,E199)</f>
        <v>0</v>
      </c>
      <c r="G199" s="7">
        <f>ROUND(B199/IF(ISNA(VLOOKUP(A199,'2014 ESPN Draft Results'!$A$2:$D$2000,4,FALSE)),B199,IF(VLOOKUP(A199,'2014 ESPN Draft Results'!$A$2:$D$2000,4,FALSE)&lt;1,B199,CEILING(VLOOKUP(A199,'2014 ESPN Draft Results'!$A$2:$D$2000,4,FALSE),1))),2)</f>
        <v>22.4</v>
      </c>
      <c r="H199" s="7">
        <f>IF(I199&lt;2,0,G199)</f>
        <v>0</v>
      </c>
      <c r="I199" s="7">
        <f>B199/K199</f>
        <v>1.8360655737704918</v>
      </c>
      <c r="J199" s="16">
        <v>4.7</v>
      </c>
      <c r="K199" s="5">
        <v>61</v>
      </c>
      <c r="L199" s="5">
        <v>214</v>
      </c>
      <c r="M199" s="5">
        <f>L199+W199+Z199+AB199+AA199</f>
        <v>235</v>
      </c>
      <c r="N199" s="5">
        <v>30</v>
      </c>
      <c r="O199" s="5">
        <v>52</v>
      </c>
      <c r="P199" s="5">
        <v>32</v>
      </c>
      <c r="Q199" s="5">
        <v>8</v>
      </c>
      <c r="R199" s="5">
        <v>0</v>
      </c>
      <c r="S199" s="5">
        <v>12</v>
      </c>
      <c r="T199" s="5">
        <v>27</v>
      </c>
      <c r="U199" s="5">
        <v>3</v>
      </c>
      <c r="V199" s="5">
        <v>1</v>
      </c>
      <c r="W199" s="5">
        <v>18</v>
      </c>
      <c r="X199" s="5">
        <v>64</v>
      </c>
      <c r="Y199" s="5">
        <v>2</v>
      </c>
      <c r="Z199" s="5">
        <v>2</v>
      </c>
      <c r="AA199" s="5">
        <v>0</v>
      </c>
      <c r="AB199" s="5">
        <v>1</v>
      </c>
      <c r="AC199" s="4">
        <v>4</v>
      </c>
      <c r="AD199" s="6">
        <v>0.24299999999999999</v>
      </c>
    </row>
    <row r="200" spans="1:30">
      <c r="A200" s="4" t="s">
        <v>425</v>
      </c>
      <c r="B200" s="7">
        <f>(M200*'H2H Points'!$B$16)+(N200*'H2H Points'!$B$2)+(O200*'H2H Points'!$B$17)+(P200*'H2H Points'!$B$4)+(Q200*'H2H Points'!$B$5)+(R200*'H2H Points'!$B$6)+(S200*'H2H Points'!$B$7)+(T200*'H2H Points'!$B$3)+(U200*'H2H Points'!$B$11)+(V200*'H2H Points'!$B$12)+(W200*'H2H Points'!$B$8)+(X200*'H2H Points'!$B$9)+(Y200*'H2H Points'!$B$18)+(Z200*'H2H Points'!$B$10)+(AB200*'H2H Points'!$B$13)</f>
        <v>240</v>
      </c>
      <c r="C200" s="7">
        <f>ROUND(B200/IF(ISNA(VLOOKUP(A200,'2014 ESPN Draft Results'!$A$2:$D$2000,4,FALSE)),1,IF(VLOOKUP(A200,'2014 ESPN Draft Results'!$A$2:$D$2000,4,FALSE)&lt;1,1,VLOOKUP(A200,'2014 ESPN Draft Results'!$A$2:$D$2000,4,FALSE))),2)</f>
        <v>240</v>
      </c>
      <c r="D200" s="7">
        <f>ROUND(B200/IF(ISNA(VLOOKUP(A200,'2014 ESPN Draft Results'!$A$2:$D$2000,4,FALSE)),B200,IF(VLOOKUP(A200,'2014 ESPN Draft Results'!$A$2:$D$2000,4,FALSE)&lt;5,B200,VLOOKUP(A200,'2014 ESPN Draft Results'!$A$2:$D$2000,4,FALSE))),2)</f>
        <v>1</v>
      </c>
      <c r="E200" s="7">
        <f>ROUND(B200/IF(ISNA(VLOOKUP(A200,'2014 ESPN Draft Results'!$A$2:$D$2000,4,FALSE)),B200,IF(VLOOKUP(A200,'2014 ESPN Draft Results'!$A$2:$D$2000,4,FALSE)&lt;5,B200,CEILING(VLOOKUP(A200,'2014 ESPN Draft Results'!$A$2:$D$2000,4,FALSE),1))),2)</f>
        <v>1</v>
      </c>
      <c r="F200" s="7">
        <f>IF(I200&lt;2,0,E200)</f>
        <v>0</v>
      </c>
      <c r="G200" s="7">
        <f>ROUND(B200/IF(ISNA(VLOOKUP(A200,'2014 ESPN Draft Results'!$A$2:$D$2000,4,FALSE)),B200,IF(VLOOKUP(A200,'2014 ESPN Draft Results'!$A$2:$D$2000,4,FALSE)&lt;1,B200,CEILING(VLOOKUP(A200,'2014 ESPN Draft Results'!$A$2:$D$2000,4,FALSE),1))),2)</f>
        <v>1</v>
      </c>
      <c r="H200" s="7">
        <f>IF(I200&lt;2,0,G200)</f>
        <v>0</v>
      </c>
      <c r="I200" s="7">
        <f>B200/K200</f>
        <v>1.83206106870229</v>
      </c>
      <c r="J200" s="16">
        <v>0</v>
      </c>
      <c r="K200" s="5">
        <v>131</v>
      </c>
      <c r="L200" s="5">
        <v>438</v>
      </c>
      <c r="M200" s="5">
        <f>L200+W200+Z200+AB200+AA200</f>
        <v>482</v>
      </c>
      <c r="N200" s="5">
        <v>48</v>
      </c>
      <c r="O200" s="5">
        <v>122</v>
      </c>
      <c r="P200" s="5">
        <v>71</v>
      </c>
      <c r="Q200" s="5">
        <v>32</v>
      </c>
      <c r="R200" s="5">
        <v>3</v>
      </c>
      <c r="S200" s="5">
        <v>16</v>
      </c>
      <c r="T200" s="5">
        <v>61</v>
      </c>
      <c r="U200" s="5">
        <v>0</v>
      </c>
      <c r="V200" s="5">
        <v>0</v>
      </c>
      <c r="W200" s="5">
        <v>31</v>
      </c>
      <c r="X200" s="5">
        <v>121</v>
      </c>
      <c r="Y200" s="5">
        <v>0</v>
      </c>
      <c r="Z200" s="5">
        <v>9</v>
      </c>
      <c r="AA200" s="5">
        <v>0</v>
      </c>
      <c r="AB200" s="5">
        <v>4</v>
      </c>
      <c r="AC200" s="4">
        <v>19</v>
      </c>
      <c r="AD200" s="6">
        <v>0.27900000000000003</v>
      </c>
    </row>
    <row r="201" spans="1:30">
      <c r="A201" s="4" t="s">
        <v>289</v>
      </c>
      <c r="B201" s="7">
        <f>(M201*'H2H Points'!$B$16)+(N201*'H2H Points'!$B$2)+(O201*'H2H Points'!$B$17)+(P201*'H2H Points'!$B$4)+(Q201*'H2H Points'!$B$5)+(R201*'H2H Points'!$B$6)+(S201*'H2H Points'!$B$7)+(T201*'H2H Points'!$B$3)+(U201*'H2H Points'!$B$11)+(V201*'H2H Points'!$B$12)+(W201*'H2H Points'!$B$8)+(X201*'H2H Points'!$B$9)+(Y201*'H2H Points'!$B$18)+(Z201*'H2H Points'!$B$10)+(AB201*'H2H Points'!$B$13)</f>
        <v>281</v>
      </c>
      <c r="C201" s="7">
        <f>ROUND(B201/IF(ISNA(VLOOKUP(A201,'2014 ESPN Draft Results'!$A$2:$D$2000,4,FALSE)),1,IF(VLOOKUP(A201,'2014 ESPN Draft Results'!$A$2:$D$2000,4,FALSE)&lt;1,1,VLOOKUP(A201,'2014 ESPN Draft Results'!$A$2:$D$2000,4,FALSE))),2)</f>
        <v>281</v>
      </c>
      <c r="D201" s="7">
        <f>ROUND(B201/IF(ISNA(VLOOKUP(A201,'2014 ESPN Draft Results'!$A$2:$D$2000,4,FALSE)),B201,IF(VLOOKUP(A201,'2014 ESPN Draft Results'!$A$2:$D$2000,4,FALSE)&lt;5,B201,VLOOKUP(A201,'2014 ESPN Draft Results'!$A$2:$D$2000,4,FALSE))),2)</f>
        <v>1</v>
      </c>
      <c r="E201" s="7">
        <f>ROUND(B201/IF(ISNA(VLOOKUP(A201,'2014 ESPN Draft Results'!$A$2:$D$2000,4,FALSE)),B201,IF(VLOOKUP(A201,'2014 ESPN Draft Results'!$A$2:$D$2000,4,FALSE)&lt;5,B201,CEILING(VLOOKUP(A201,'2014 ESPN Draft Results'!$A$2:$D$2000,4,FALSE),1))),2)</f>
        <v>1</v>
      </c>
      <c r="F201" s="7">
        <f>IF(I201&lt;2,0,E201)</f>
        <v>0</v>
      </c>
      <c r="G201" s="7">
        <f>ROUND(B201/IF(ISNA(VLOOKUP(A201,'2014 ESPN Draft Results'!$A$2:$D$2000,4,FALSE)),B201,IF(VLOOKUP(A201,'2014 ESPN Draft Results'!$A$2:$D$2000,4,FALSE)&lt;1,B201,CEILING(VLOOKUP(A201,'2014 ESPN Draft Results'!$A$2:$D$2000,4,FALSE),1))),2)</f>
        <v>1</v>
      </c>
      <c r="H201" s="7">
        <f>IF(I201&lt;2,0,G201)</f>
        <v>0</v>
      </c>
      <c r="I201" s="7">
        <f>B201/K201</f>
        <v>1.8246753246753247</v>
      </c>
      <c r="J201" s="16">
        <v>0</v>
      </c>
      <c r="K201" s="5">
        <v>154</v>
      </c>
      <c r="L201" s="5">
        <v>591</v>
      </c>
      <c r="M201" s="5">
        <f>L201+W201+Z201+AB201+AA201</f>
        <v>637</v>
      </c>
      <c r="N201" s="5">
        <v>71</v>
      </c>
      <c r="O201" s="5">
        <v>156</v>
      </c>
      <c r="P201" s="5">
        <v>101</v>
      </c>
      <c r="Q201" s="5">
        <v>28</v>
      </c>
      <c r="R201" s="5">
        <v>2</v>
      </c>
      <c r="S201" s="5">
        <v>25</v>
      </c>
      <c r="T201" s="5">
        <v>85</v>
      </c>
      <c r="U201" s="5">
        <v>3</v>
      </c>
      <c r="V201" s="5">
        <v>2</v>
      </c>
      <c r="W201" s="5">
        <v>35</v>
      </c>
      <c r="X201" s="5">
        <v>185</v>
      </c>
      <c r="Y201" s="5">
        <v>7</v>
      </c>
      <c r="Z201" s="5">
        <v>8</v>
      </c>
      <c r="AA201" s="5">
        <v>0</v>
      </c>
      <c r="AB201" s="5">
        <v>3</v>
      </c>
      <c r="AC201" s="4">
        <v>6</v>
      </c>
      <c r="AD201" s="6">
        <v>0.26400000000000001</v>
      </c>
    </row>
    <row r="202" spans="1:30">
      <c r="A202" s="4" t="s">
        <v>675</v>
      </c>
      <c r="B202" s="7">
        <f>(M202*'H2H Points'!$B$16)+(N202*'H2H Points'!$B$2)+(O202*'H2H Points'!$B$17)+(P202*'H2H Points'!$B$4)+(Q202*'H2H Points'!$B$5)+(R202*'H2H Points'!$B$6)+(S202*'H2H Points'!$B$7)+(T202*'H2H Points'!$B$3)+(U202*'H2H Points'!$B$11)+(V202*'H2H Points'!$B$12)+(W202*'H2H Points'!$B$8)+(X202*'H2H Points'!$B$9)+(Y202*'H2H Points'!$B$18)+(Z202*'H2H Points'!$B$10)+(AB202*'H2H Points'!$B$13)</f>
        <v>20</v>
      </c>
      <c r="C202" s="7">
        <f>ROUND(B202/IF(ISNA(VLOOKUP(A202,'2014 ESPN Draft Results'!$A$2:$D$2000,4,FALSE)),1,IF(VLOOKUP(A202,'2014 ESPN Draft Results'!$A$2:$D$2000,4,FALSE)&lt;1,1,VLOOKUP(A202,'2014 ESPN Draft Results'!$A$2:$D$2000,4,FALSE))),2)</f>
        <v>20</v>
      </c>
      <c r="D202" s="7">
        <f>ROUND(B202/IF(ISNA(VLOOKUP(A202,'2014 ESPN Draft Results'!$A$2:$D$2000,4,FALSE)),B202,IF(VLOOKUP(A202,'2014 ESPN Draft Results'!$A$2:$D$2000,4,FALSE)&lt;5,B202,VLOOKUP(A202,'2014 ESPN Draft Results'!$A$2:$D$2000,4,FALSE))),2)</f>
        <v>1</v>
      </c>
      <c r="E202" s="7">
        <f>ROUND(B202/IF(ISNA(VLOOKUP(A202,'2014 ESPN Draft Results'!$A$2:$D$2000,4,FALSE)),B202,IF(VLOOKUP(A202,'2014 ESPN Draft Results'!$A$2:$D$2000,4,FALSE)&lt;5,B202,CEILING(VLOOKUP(A202,'2014 ESPN Draft Results'!$A$2:$D$2000,4,FALSE),1))),2)</f>
        <v>1</v>
      </c>
      <c r="F202" s="7">
        <f>IF(I202&lt;2,0,E202)</f>
        <v>0</v>
      </c>
      <c r="G202" s="7">
        <f>ROUND(B202/IF(ISNA(VLOOKUP(A202,'2014 ESPN Draft Results'!$A$2:$D$2000,4,FALSE)),B202,IF(VLOOKUP(A202,'2014 ESPN Draft Results'!$A$2:$D$2000,4,FALSE)&lt;1,B202,CEILING(VLOOKUP(A202,'2014 ESPN Draft Results'!$A$2:$D$2000,4,FALSE),1))),2)</f>
        <v>1</v>
      </c>
      <c r="H202" s="7">
        <f>IF(I202&lt;2,0,G202)</f>
        <v>0</v>
      </c>
      <c r="I202" s="7">
        <f>B202/K202</f>
        <v>1.8181818181818181</v>
      </c>
      <c r="J202" s="16">
        <v>0</v>
      </c>
      <c r="K202" s="5">
        <v>11</v>
      </c>
      <c r="L202" s="5">
        <v>37</v>
      </c>
      <c r="M202" s="5">
        <f>L202+W202+Z202+AB202+AA202</f>
        <v>38</v>
      </c>
      <c r="N202" s="5">
        <v>4</v>
      </c>
      <c r="O202" s="5">
        <v>8</v>
      </c>
      <c r="P202" s="5">
        <v>3</v>
      </c>
      <c r="Q202" s="5">
        <v>2</v>
      </c>
      <c r="R202" s="5">
        <v>0</v>
      </c>
      <c r="S202" s="5">
        <v>3</v>
      </c>
      <c r="T202" s="5">
        <v>7</v>
      </c>
      <c r="U202" s="5">
        <v>0</v>
      </c>
      <c r="V202" s="5">
        <v>0</v>
      </c>
      <c r="W202" s="5">
        <v>0</v>
      </c>
      <c r="X202" s="5">
        <v>11</v>
      </c>
      <c r="Y202" s="5">
        <v>0</v>
      </c>
      <c r="Z202" s="5">
        <v>0</v>
      </c>
      <c r="AA202" s="5">
        <v>0</v>
      </c>
      <c r="AB202" s="5">
        <v>1</v>
      </c>
      <c r="AC202" s="4">
        <v>0</v>
      </c>
      <c r="AD202" s="6">
        <v>0.216</v>
      </c>
    </row>
    <row r="203" spans="1:30">
      <c r="A203" s="4" t="s">
        <v>437</v>
      </c>
      <c r="B203" s="7">
        <f>(M203*'H2H Points'!$B$16)+(N203*'H2H Points'!$B$2)+(O203*'H2H Points'!$B$17)+(P203*'H2H Points'!$B$4)+(Q203*'H2H Points'!$B$5)+(R203*'H2H Points'!$B$6)+(S203*'H2H Points'!$B$7)+(T203*'H2H Points'!$B$3)+(U203*'H2H Points'!$B$11)+(V203*'H2H Points'!$B$12)+(W203*'H2H Points'!$B$8)+(X203*'H2H Points'!$B$9)+(Y203*'H2H Points'!$B$18)+(Z203*'H2H Points'!$B$10)+(AB203*'H2H Points'!$B$13)</f>
        <v>132</v>
      </c>
      <c r="C203" s="7">
        <f>ROUND(B203/IF(ISNA(VLOOKUP(A203,'2014 ESPN Draft Results'!$A$2:$D$2000,4,FALSE)),1,IF(VLOOKUP(A203,'2014 ESPN Draft Results'!$A$2:$D$2000,4,FALSE)&lt;1,1,VLOOKUP(A203,'2014 ESPN Draft Results'!$A$2:$D$2000,4,FALSE))),2)</f>
        <v>132</v>
      </c>
      <c r="D203" s="7">
        <f>ROUND(B203/IF(ISNA(VLOOKUP(A203,'2014 ESPN Draft Results'!$A$2:$D$2000,4,FALSE)),B203,IF(VLOOKUP(A203,'2014 ESPN Draft Results'!$A$2:$D$2000,4,FALSE)&lt;5,B203,VLOOKUP(A203,'2014 ESPN Draft Results'!$A$2:$D$2000,4,FALSE))),2)</f>
        <v>1</v>
      </c>
      <c r="E203" s="7">
        <f>ROUND(B203/IF(ISNA(VLOOKUP(A203,'2014 ESPN Draft Results'!$A$2:$D$2000,4,FALSE)),B203,IF(VLOOKUP(A203,'2014 ESPN Draft Results'!$A$2:$D$2000,4,FALSE)&lt;5,B203,CEILING(VLOOKUP(A203,'2014 ESPN Draft Results'!$A$2:$D$2000,4,FALSE),1))),2)</f>
        <v>1</v>
      </c>
      <c r="F203" s="7">
        <f>IF(I203&lt;2,0,E203)</f>
        <v>0</v>
      </c>
      <c r="G203" s="7">
        <f>ROUND(B203/IF(ISNA(VLOOKUP(A203,'2014 ESPN Draft Results'!$A$2:$D$2000,4,FALSE)),B203,IF(VLOOKUP(A203,'2014 ESPN Draft Results'!$A$2:$D$2000,4,FALSE)&lt;1,B203,CEILING(VLOOKUP(A203,'2014 ESPN Draft Results'!$A$2:$D$2000,4,FALSE),1))),2)</f>
        <v>1</v>
      </c>
      <c r="H203" s="7">
        <f>IF(I203&lt;2,0,G203)</f>
        <v>0</v>
      </c>
      <c r="I203" s="7">
        <f>B203/K203</f>
        <v>1.8082191780821917</v>
      </c>
      <c r="J203" s="16">
        <v>0</v>
      </c>
      <c r="K203" s="5">
        <v>73</v>
      </c>
      <c r="L203" s="5">
        <v>269</v>
      </c>
      <c r="M203" s="5">
        <f>L203+W203+Z203+AB203+AA203</f>
        <v>287</v>
      </c>
      <c r="N203" s="5">
        <v>31</v>
      </c>
      <c r="O203" s="5">
        <v>82</v>
      </c>
      <c r="P203" s="5">
        <v>69</v>
      </c>
      <c r="Q203" s="5">
        <v>10</v>
      </c>
      <c r="R203" s="5">
        <v>2</v>
      </c>
      <c r="S203" s="5">
        <v>1</v>
      </c>
      <c r="T203" s="5">
        <v>18</v>
      </c>
      <c r="U203" s="5">
        <v>0</v>
      </c>
      <c r="V203" s="5">
        <v>0</v>
      </c>
      <c r="W203" s="5">
        <v>16</v>
      </c>
      <c r="X203" s="5">
        <v>33</v>
      </c>
      <c r="Y203" s="5">
        <v>0</v>
      </c>
      <c r="Z203" s="5">
        <v>0</v>
      </c>
      <c r="AA203" s="5">
        <v>1</v>
      </c>
      <c r="AB203" s="5">
        <v>1</v>
      </c>
      <c r="AC203" s="4">
        <v>4</v>
      </c>
      <c r="AD203" s="6">
        <v>0.30499999999999999</v>
      </c>
    </row>
    <row r="204" spans="1:30">
      <c r="A204" s="4" t="s">
        <v>408</v>
      </c>
      <c r="B204" s="7">
        <f>(M204*'H2H Points'!$B$16)+(N204*'H2H Points'!$B$2)+(O204*'H2H Points'!$B$17)+(P204*'H2H Points'!$B$4)+(Q204*'H2H Points'!$B$5)+(R204*'H2H Points'!$B$6)+(S204*'H2H Points'!$B$7)+(T204*'H2H Points'!$B$3)+(U204*'H2H Points'!$B$11)+(V204*'H2H Points'!$B$12)+(W204*'H2H Points'!$B$8)+(X204*'H2H Points'!$B$9)+(Y204*'H2H Points'!$B$18)+(Z204*'H2H Points'!$B$10)+(AB204*'H2H Points'!$B$13)</f>
        <v>160</v>
      </c>
      <c r="C204" s="7">
        <f>ROUND(B204/IF(ISNA(VLOOKUP(A204,'2014 ESPN Draft Results'!$A$2:$D$2000,4,FALSE)),1,IF(VLOOKUP(A204,'2014 ESPN Draft Results'!$A$2:$D$2000,4,FALSE)&lt;1,1,VLOOKUP(A204,'2014 ESPN Draft Results'!$A$2:$D$2000,4,FALSE))),2)</f>
        <v>160</v>
      </c>
      <c r="D204" s="7">
        <f>ROUND(B204/IF(ISNA(VLOOKUP(A204,'2014 ESPN Draft Results'!$A$2:$D$2000,4,FALSE)),B204,IF(VLOOKUP(A204,'2014 ESPN Draft Results'!$A$2:$D$2000,4,FALSE)&lt;5,B204,VLOOKUP(A204,'2014 ESPN Draft Results'!$A$2:$D$2000,4,FALSE))),2)</f>
        <v>1</v>
      </c>
      <c r="E204" s="7">
        <f>ROUND(B204/IF(ISNA(VLOOKUP(A204,'2014 ESPN Draft Results'!$A$2:$D$2000,4,FALSE)),B204,IF(VLOOKUP(A204,'2014 ESPN Draft Results'!$A$2:$D$2000,4,FALSE)&lt;5,B204,CEILING(VLOOKUP(A204,'2014 ESPN Draft Results'!$A$2:$D$2000,4,FALSE),1))),2)</f>
        <v>1</v>
      </c>
      <c r="F204" s="7">
        <f>IF(I204&lt;2,0,E204)</f>
        <v>0</v>
      </c>
      <c r="G204" s="7">
        <f>ROUND(B204/IF(ISNA(VLOOKUP(A204,'2014 ESPN Draft Results'!$A$2:$D$2000,4,FALSE)),B204,IF(VLOOKUP(A204,'2014 ESPN Draft Results'!$A$2:$D$2000,4,FALSE)&lt;1,B204,CEILING(VLOOKUP(A204,'2014 ESPN Draft Results'!$A$2:$D$2000,4,FALSE),1))),2)</f>
        <v>1</v>
      </c>
      <c r="H204" s="7">
        <f>IF(I204&lt;2,0,G204)</f>
        <v>0</v>
      </c>
      <c r="I204" s="7">
        <f>B204/K204</f>
        <v>1.797752808988764</v>
      </c>
      <c r="J204" s="16">
        <v>0</v>
      </c>
      <c r="K204" s="5">
        <v>89</v>
      </c>
      <c r="L204" s="5">
        <v>277</v>
      </c>
      <c r="M204" s="5">
        <f>L204+W204+Z204+AB204+AA204</f>
        <v>311</v>
      </c>
      <c r="N204" s="5">
        <v>50</v>
      </c>
      <c r="O204" s="5">
        <v>65</v>
      </c>
      <c r="P204" s="5">
        <v>49</v>
      </c>
      <c r="Q204" s="5">
        <v>9</v>
      </c>
      <c r="R204" s="5">
        <v>0</v>
      </c>
      <c r="S204" s="5">
        <v>7</v>
      </c>
      <c r="T204" s="5">
        <v>33</v>
      </c>
      <c r="U204" s="5">
        <v>14</v>
      </c>
      <c r="V204" s="5">
        <v>5</v>
      </c>
      <c r="W204" s="5">
        <v>30</v>
      </c>
      <c r="X204" s="5">
        <v>59</v>
      </c>
      <c r="Y204" s="5">
        <v>1</v>
      </c>
      <c r="Z204" s="5">
        <v>0</v>
      </c>
      <c r="AA204" s="5">
        <v>2</v>
      </c>
      <c r="AB204" s="5">
        <v>2</v>
      </c>
      <c r="AC204" s="4">
        <v>1</v>
      </c>
      <c r="AD204" s="6">
        <v>0.23499999999999999</v>
      </c>
    </row>
    <row r="205" spans="1:30">
      <c r="A205" s="4" t="s">
        <v>406</v>
      </c>
      <c r="B205" s="7">
        <f>(M205*'H2H Points'!$B$16)+(N205*'H2H Points'!$B$2)+(O205*'H2H Points'!$B$17)+(P205*'H2H Points'!$B$4)+(Q205*'H2H Points'!$B$5)+(R205*'H2H Points'!$B$6)+(S205*'H2H Points'!$B$7)+(T205*'H2H Points'!$B$3)+(U205*'H2H Points'!$B$11)+(V205*'H2H Points'!$B$12)+(W205*'H2H Points'!$B$8)+(X205*'H2H Points'!$B$9)+(Y205*'H2H Points'!$B$18)+(Z205*'H2H Points'!$B$10)+(AB205*'H2H Points'!$B$13)</f>
        <v>150</v>
      </c>
      <c r="C205" s="7">
        <f>ROUND(B205/IF(ISNA(VLOOKUP(A205,'2014 ESPN Draft Results'!$A$2:$D$2000,4,FALSE)),1,IF(VLOOKUP(A205,'2014 ESPN Draft Results'!$A$2:$D$2000,4,FALSE)&lt;1,1,VLOOKUP(A205,'2014 ESPN Draft Results'!$A$2:$D$2000,4,FALSE))),2)</f>
        <v>150</v>
      </c>
      <c r="D205" s="7">
        <f>ROUND(B205/IF(ISNA(VLOOKUP(A205,'2014 ESPN Draft Results'!$A$2:$D$2000,4,FALSE)),B205,IF(VLOOKUP(A205,'2014 ESPN Draft Results'!$A$2:$D$2000,4,FALSE)&lt;5,B205,VLOOKUP(A205,'2014 ESPN Draft Results'!$A$2:$D$2000,4,FALSE))),2)</f>
        <v>1</v>
      </c>
      <c r="E205" s="7">
        <f>ROUND(B205/IF(ISNA(VLOOKUP(A205,'2014 ESPN Draft Results'!$A$2:$D$2000,4,FALSE)),B205,IF(VLOOKUP(A205,'2014 ESPN Draft Results'!$A$2:$D$2000,4,FALSE)&lt;5,B205,CEILING(VLOOKUP(A205,'2014 ESPN Draft Results'!$A$2:$D$2000,4,FALSE),1))),2)</f>
        <v>1</v>
      </c>
      <c r="F205" s="7">
        <f>IF(I205&lt;2,0,E205)</f>
        <v>0</v>
      </c>
      <c r="G205" s="7">
        <f>ROUND(B205/IF(ISNA(VLOOKUP(A205,'2014 ESPN Draft Results'!$A$2:$D$2000,4,FALSE)),B205,IF(VLOOKUP(A205,'2014 ESPN Draft Results'!$A$2:$D$2000,4,FALSE)&lt;1,B205,CEILING(VLOOKUP(A205,'2014 ESPN Draft Results'!$A$2:$D$2000,4,FALSE),1))),2)</f>
        <v>1</v>
      </c>
      <c r="H205" s="7">
        <f>IF(I205&lt;2,0,G205)</f>
        <v>0</v>
      </c>
      <c r="I205" s="7">
        <f>B205/K205</f>
        <v>1.7857142857142858</v>
      </c>
      <c r="J205" s="16">
        <v>0</v>
      </c>
      <c r="K205" s="5">
        <v>84</v>
      </c>
      <c r="L205" s="5">
        <v>267</v>
      </c>
      <c r="M205" s="5">
        <f>L205+W205+Z205+AB205+AA205</f>
        <v>288</v>
      </c>
      <c r="N205" s="5">
        <v>27</v>
      </c>
      <c r="O205" s="5">
        <v>64</v>
      </c>
      <c r="P205" s="5">
        <v>37</v>
      </c>
      <c r="Q205" s="5">
        <v>19</v>
      </c>
      <c r="R205" s="5">
        <v>1</v>
      </c>
      <c r="S205" s="5">
        <v>7</v>
      </c>
      <c r="T205" s="5">
        <v>27</v>
      </c>
      <c r="U205" s="5">
        <v>6</v>
      </c>
      <c r="V205" s="5">
        <v>1</v>
      </c>
      <c r="W205" s="5">
        <v>17</v>
      </c>
      <c r="X205" s="5">
        <v>36</v>
      </c>
      <c r="Y205" s="5">
        <v>1</v>
      </c>
      <c r="Z205" s="5">
        <v>1</v>
      </c>
      <c r="AA205" s="5">
        <v>0</v>
      </c>
      <c r="AB205" s="5">
        <v>3</v>
      </c>
      <c r="AC205" s="4">
        <v>8</v>
      </c>
      <c r="AD205" s="6">
        <v>0.24</v>
      </c>
    </row>
    <row r="206" spans="1:30">
      <c r="A206" s="4" t="s">
        <v>448</v>
      </c>
      <c r="B206" s="7">
        <f>(M206*'H2H Points'!$B$16)+(N206*'H2H Points'!$B$2)+(O206*'H2H Points'!$B$17)+(P206*'H2H Points'!$B$4)+(Q206*'H2H Points'!$B$5)+(R206*'H2H Points'!$B$6)+(S206*'H2H Points'!$B$7)+(T206*'H2H Points'!$B$3)+(U206*'H2H Points'!$B$11)+(V206*'H2H Points'!$B$12)+(W206*'H2H Points'!$B$8)+(X206*'H2H Points'!$B$9)+(Y206*'H2H Points'!$B$18)+(Z206*'H2H Points'!$B$10)+(AB206*'H2H Points'!$B$13)</f>
        <v>207</v>
      </c>
      <c r="C206" s="7">
        <f>ROUND(B206/IF(ISNA(VLOOKUP(A206,'2014 ESPN Draft Results'!$A$2:$D$2000,4,FALSE)),1,IF(VLOOKUP(A206,'2014 ESPN Draft Results'!$A$2:$D$2000,4,FALSE)&lt;1,1,VLOOKUP(A206,'2014 ESPN Draft Results'!$A$2:$D$2000,4,FALSE))),2)</f>
        <v>207</v>
      </c>
      <c r="D206" s="7">
        <f>ROUND(B206/IF(ISNA(VLOOKUP(A206,'2014 ESPN Draft Results'!$A$2:$D$2000,4,FALSE)),B206,IF(VLOOKUP(A206,'2014 ESPN Draft Results'!$A$2:$D$2000,4,FALSE)&lt;5,B206,VLOOKUP(A206,'2014 ESPN Draft Results'!$A$2:$D$2000,4,FALSE))),2)</f>
        <v>1</v>
      </c>
      <c r="E206" s="7">
        <f>ROUND(B206/IF(ISNA(VLOOKUP(A206,'2014 ESPN Draft Results'!$A$2:$D$2000,4,FALSE)),B206,IF(VLOOKUP(A206,'2014 ESPN Draft Results'!$A$2:$D$2000,4,FALSE)&lt;5,B206,CEILING(VLOOKUP(A206,'2014 ESPN Draft Results'!$A$2:$D$2000,4,FALSE),1))),2)</f>
        <v>1</v>
      </c>
      <c r="F206" s="7">
        <f>IF(I206&lt;2,0,E206)</f>
        <v>0</v>
      </c>
      <c r="G206" s="7">
        <f>ROUND(B206/IF(ISNA(VLOOKUP(A206,'2014 ESPN Draft Results'!$A$2:$D$2000,4,FALSE)),B206,IF(VLOOKUP(A206,'2014 ESPN Draft Results'!$A$2:$D$2000,4,FALSE)&lt;1,B206,CEILING(VLOOKUP(A206,'2014 ESPN Draft Results'!$A$2:$D$2000,4,FALSE),1))),2)</f>
        <v>1</v>
      </c>
      <c r="H206" s="7">
        <f>IF(I206&lt;2,0,G206)</f>
        <v>0</v>
      </c>
      <c r="I206" s="7">
        <f>B206/K206</f>
        <v>1.7844827586206897</v>
      </c>
      <c r="J206" s="16">
        <v>0</v>
      </c>
      <c r="K206" s="5">
        <v>116</v>
      </c>
      <c r="L206" s="5">
        <v>416</v>
      </c>
      <c r="M206" s="5">
        <f>L206+W206+Z206+AB206+AA206</f>
        <v>452</v>
      </c>
      <c r="N206" s="5">
        <v>46</v>
      </c>
      <c r="O206" s="5">
        <v>117</v>
      </c>
      <c r="P206" s="5">
        <v>86</v>
      </c>
      <c r="Q206" s="5">
        <v>24</v>
      </c>
      <c r="R206" s="5">
        <v>3</v>
      </c>
      <c r="S206" s="5">
        <v>4</v>
      </c>
      <c r="T206" s="5">
        <v>47</v>
      </c>
      <c r="U206" s="5">
        <v>13</v>
      </c>
      <c r="V206" s="5">
        <v>4</v>
      </c>
      <c r="W206" s="5">
        <v>20</v>
      </c>
      <c r="X206" s="5">
        <v>87</v>
      </c>
      <c r="Y206" s="5">
        <v>1</v>
      </c>
      <c r="Z206" s="5">
        <v>7</v>
      </c>
      <c r="AA206" s="5">
        <v>3</v>
      </c>
      <c r="AB206" s="5">
        <v>6</v>
      </c>
      <c r="AC206" s="4">
        <v>6</v>
      </c>
      <c r="AD206" s="6">
        <v>0.28100000000000003</v>
      </c>
    </row>
    <row r="207" spans="1:30">
      <c r="A207" s="4" t="s">
        <v>412</v>
      </c>
      <c r="B207" s="7">
        <f>(M207*'H2H Points'!$B$16)+(N207*'H2H Points'!$B$2)+(O207*'H2H Points'!$B$17)+(P207*'H2H Points'!$B$4)+(Q207*'H2H Points'!$B$5)+(R207*'H2H Points'!$B$6)+(S207*'H2H Points'!$B$7)+(T207*'H2H Points'!$B$3)+(U207*'H2H Points'!$B$11)+(V207*'H2H Points'!$B$12)+(W207*'H2H Points'!$B$8)+(X207*'H2H Points'!$B$9)+(Y207*'H2H Points'!$B$18)+(Z207*'H2H Points'!$B$10)+(AB207*'H2H Points'!$B$13)</f>
        <v>139</v>
      </c>
      <c r="C207" s="7">
        <f>ROUND(B207/IF(ISNA(VLOOKUP(A207,'2014 ESPN Draft Results'!$A$2:$D$2000,4,FALSE)),1,IF(VLOOKUP(A207,'2014 ESPN Draft Results'!$A$2:$D$2000,4,FALSE)&lt;1,1,VLOOKUP(A207,'2014 ESPN Draft Results'!$A$2:$D$2000,4,FALSE))),2)</f>
        <v>139</v>
      </c>
      <c r="D207" s="7">
        <f>ROUND(B207/IF(ISNA(VLOOKUP(A207,'2014 ESPN Draft Results'!$A$2:$D$2000,4,FALSE)),B207,IF(VLOOKUP(A207,'2014 ESPN Draft Results'!$A$2:$D$2000,4,FALSE)&lt;5,B207,VLOOKUP(A207,'2014 ESPN Draft Results'!$A$2:$D$2000,4,FALSE))),2)</f>
        <v>1</v>
      </c>
      <c r="E207" s="7">
        <f>ROUND(B207/IF(ISNA(VLOOKUP(A207,'2014 ESPN Draft Results'!$A$2:$D$2000,4,FALSE)),B207,IF(VLOOKUP(A207,'2014 ESPN Draft Results'!$A$2:$D$2000,4,FALSE)&lt;5,B207,CEILING(VLOOKUP(A207,'2014 ESPN Draft Results'!$A$2:$D$2000,4,FALSE),1))),2)</f>
        <v>1</v>
      </c>
      <c r="F207" s="7">
        <f>IF(I207&lt;2,0,E207)</f>
        <v>0</v>
      </c>
      <c r="G207" s="7">
        <f>ROUND(B207/IF(ISNA(VLOOKUP(A207,'2014 ESPN Draft Results'!$A$2:$D$2000,4,FALSE)),B207,IF(VLOOKUP(A207,'2014 ESPN Draft Results'!$A$2:$D$2000,4,FALSE)&lt;1,B207,CEILING(VLOOKUP(A207,'2014 ESPN Draft Results'!$A$2:$D$2000,4,FALSE),1))),2)</f>
        <v>1</v>
      </c>
      <c r="H207" s="7">
        <f>IF(I207&lt;2,0,G207)</f>
        <v>0</v>
      </c>
      <c r="I207" s="7">
        <f>B207/K207</f>
        <v>1.7820512820512822</v>
      </c>
      <c r="J207" s="16">
        <v>0</v>
      </c>
      <c r="K207" s="5">
        <v>78</v>
      </c>
      <c r="L207" s="5">
        <v>259</v>
      </c>
      <c r="M207" s="5">
        <f>L207+W207+Z207+AB207+AA207</f>
        <v>274</v>
      </c>
      <c r="N207" s="5">
        <v>28</v>
      </c>
      <c r="O207" s="5">
        <v>65</v>
      </c>
      <c r="P207" s="5">
        <v>45</v>
      </c>
      <c r="Q207" s="5">
        <v>13</v>
      </c>
      <c r="R207" s="5">
        <v>1</v>
      </c>
      <c r="S207" s="5">
        <v>6</v>
      </c>
      <c r="T207" s="5">
        <v>29</v>
      </c>
      <c r="U207" s="5">
        <v>1</v>
      </c>
      <c r="V207" s="5">
        <v>0</v>
      </c>
      <c r="W207" s="5">
        <v>12</v>
      </c>
      <c r="X207" s="5">
        <v>31</v>
      </c>
      <c r="Y207" s="5">
        <v>2</v>
      </c>
      <c r="Z207" s="5">
        <v>1</v>
      </c>
      <c r="AA207" s="5">
        <v>1</v>
      </c>
      <c r="AB207" s="5">
        <v>1</v>
      </c>
      <c r="AC207" s="4">
        <v>6</v>
      </c>
      <c r="AD207" s="6">
        <v>0.251</v>
      </c>
    </row>
    <row r="208" spans="1:30">
      <c r="A208" s="4" t="s">
        <v>411</v>
      </c>
      <c r="B208" s="7">
        <f>(M208*'H2H Points'!$B$16)+(N208*'H2H Points'!$B$2)+(O208*'H2H Points'!$B$17)+(P208*'H2H Points'!$B$4)+(Q208*'H2H Points'!$B$5)+(R208*'H2H Points'!$B$6)+(S208*'H2H Points'!$B$7)+(T208*'H2H Points'!$B$3)+(U208*'H2H Points'!$B$11)+(V208*'H2H Points'!$B$12)+(W208*'H2H Points'!$B$8)+(X208*'H2H Points'!$B$9)+(Y208*'H2H Points'!$B$18)+(Z208*'H2H Points'!$B$10)+(AB208*'H2H Points'!$B$13)</f>
        <v>226</v>
      </c>
      <c r="C208" s="7">
        <f>ROUND(B208/IF(ISNA(VLOOKUP(A208,'2014 ESPN Draft Results'!$A$2:$D$2000,4,FALSE)),1,IF(VLOOKUP(A208,'2014 ESPN Draft Results'!$A$2:$D$2000,4,FALSE)&lt;1,1,VLOOKUP(A208,'2014 ESPN Draft Results'!$A$2:$D$2000,4,FALSE))),2)</f>
        <v>226</v>
      </c>
      <c r="D208" s="7">
        <f>ROUND(B208/IF(ISNA(VLOOKUP(A208,'2014 ESPN Draft Results'!$A$2:$D$2000,4,FALSE)),B208,IF(VLOOKUP(A208,'2014 ESPN Draft Results'!$A$2:$D$2000,4,FALSE)&lt;5,B208,VLOOKUP(A208,'2014 ESPN Draft Results'!$A$2:$D$2000,4,FALSE))),2)</f>
        <v>1</v>
      </c>
      <c r="E208" s="7">
        <f>ROUND(B208/IF(ISNA(VLOOKUP(A208,'2014 ESPN Draft Results'!$A$2:$D$2000,4,FALSE)),B208,IF(VLOOKUP(A208,'2014 ESPN Draft Results'!$A$2:$D$2000,4,FALSE)&lt;5,B208,CEILING(VLOOKUP(A208,'2014 ESPN Draft Results'!$A$2:$D$2000,4,FALSE),1))),2)</f>
        <v>1</v>
      </c>
      <c r="F208" s="7">
        <f>IF(I208&lt;2,0,E208)</f>
        <v>0</v>
      </c>
      <c r="G208" s="7">
        <f>ROUND(B208/IF(ISNA(VLOOKUP(A208,'2014 ESPN Draft Results'!$A$2:$D$2000,4,FALSE)),B208,IF(VLOOKUP(A208,'2014 ESPN Draft Results'!$A$2:$D$2000,4,FALSE)&lt;1,B208,CEILING(VLOOKUP(A208,'2014 ESPN Draft Results'!$A$2:$D$2000,4,FALSE),1))),2)</f>
        <v>1</v>
      </c>
      <c r="H208" s="7">
        <f>IF(I208&lt;2,0,G208)</f>
        <v>0</v>
      </c>
      <c r="I208" s="7">
        <f>B208/K208</f>
        <v>1.7795275590551181</v>
      </c>
      <c r="J208" s="16">
        <v>0</v>
      </c>
      <c r="K208" s="5">
        <v>127</v>
      </c>
      <c r="L208" s="5">
        <v>385</v>
      </c>
      <c r="M208" s="5">
        <f>L208+W208+Z208+AB208+AA208</f>
        <v>442</v>
      </c>
      <c r="N208" s="5">
        <v>46</v>
      </c>
      <c r="O208" s="5">
        <v>104</v>
      </c>
      <c r="P208" s="5">
        <v>74</v>
      </c>
      <c r="Q208" s="5">
        <v>19</v>
      </c>
      <c r="R208" s="5">
        <v>1</v>
      </c>
      <c r="S208" s="5">
        <v>10</v>
      </c>
      <c r="T208" s="5">
        <v>55</v>
      </c>
      <c r="U208" s="5">
        <v>2</v>
      </c>
      <c r="V208" s="5">
        <v>2</v>
      </c>
      <c r="W208" s="5">
        <v>54</v>
      </c>
      <c r="X208" s="5">
        <v>86</v>
      </c>
      <c r="Y208" s="5">
        <v>2</v>
      </c>
      <c r="Z208" s="5">
        <v>1</v>
      </c>
      <c r="AA208" s="5">
        <v>1</v>
      </c>
      <c r="AB208" s="5">
        <v>1</v>
      </c>
      <c r="AC208" s="4">
        <v>12</v>
      </c>
      <c r="AD208" s="6">
        <v>0.27</v>
      </c>
    </row>
    <row r="209" spans="1:30">
      <c r="A209" s="4" t="s">
        <v>388</v>
      </c>
      <c r="B209" s="7">
        <f>(M209*'H2H Points'!$B$16)+(N209*'H2H Points'!$B$2)+(O209*'H2H Points'!$B$17)+(P209*'H2H Points'!$B$4)+(Q209*'H2H Points'!$B$5)+(R209*'H2H Points'!$B$6)+(S209*'H2H Points'!$B$7)+(T209*'H2H Points'!$B$3)+(U209*'H2H Points'!$B$11)+(V209*'H2H Points'!$B$12)+(W209*'H2H Points'!$B$8)+(X209*'H2H Points'!$B$9)+(Y209*'H2H Points'!$B$18)+(Z209*'H2H Points'!$B$10)+(AB209*'H2H Points'!$B$13)</f>
        <v>265</v>
      </c>
      <c r="C209" s="7">
        <f>ROUND(B209/IF(ISNA(VLOOKUP(A209,'2014 ESPN Draft Results'!$A$2:$D$2000,4,FALSE)),1,IF(VLOOKUP(A209,'2014 ESPN Draft Results'!$A$2:$D$2000,4,FALSE)&lt;1,1,VLOOKUP(A209,'2014 ESPN Draft Results'!$A$2:$D$2000,4,FALSE))),2)</f>
        <v>265</v>
      </c>
      <c r="D209" s="7">
        <f>ROUND(B209/IF(ISNA(VLOOKUP(A209,'2014 ESPN Draft Results'!$A$2:$D$2000,4,FALSE)),B209,IF(VLOOKUP(A209,'2014 ESPN Draft Results'!$A$2:$D$2000,4,FALSE)&lt;5,B209,VLOOKUP(A209,'2014 ESPN Draft Results'!$A$2:$D$2000,4,FALSE))),2)</f>
        <v>1</v>
      </c>
      <c r="E209" s="7">
        <f>ROUND(B209/IF(ISNA(VLOOKUP(A209,'2014 ESPN Draft Results'!$A$2:$D$2000,4,FALSE)),B209,IF(VLOOKUP(A209,'2014 ESPN Draft Results'!$A$2:$D$2000,4,FALSE)&lt;5,B209,CEILING(VLOOKUP(A209,'2014 ESPN Draft Results'!$A$2:$D$2000,4,FALSE),1))),2)</f>
        <v>1</v>
      </c>
      <c r="F209" s="7">
        <f>IF(I209&lt;2,0,E209)</f>
        <v>0</v>
      </c>
      <c r="G209" s="7">
        <f>ROUND(B209/IF(ISNA(VLOOKUP(A209,'2014 ESPN Draft Results'!$A$2:$D$2000,4,FALSE)),B209,IF(VLOOKUP(A209,'2014 ESPN Draft Results'!$A$2:$D$2000,4,FALSE)&lt;1,B209,CEILING(VLOOKUP(A209,'2014 ESPN Draft Results'!$A$2:$D$2000,4,FALSE),1))),2)</f>
        <v>1</v>
      </c>
      <c r="H209" s="7">
        <f>IF(I209&lt;2,0,G209)</f>
        <v>0</v>
      </c>
      <c r="I209" s="7">
        <f>B209/K209</f>
        <v>1.7785234899328859</v>
      </c>
      <c r="J209" s="16">
        <v>0</v>
      </c>
      <c r="K209" s="5">
        <v>149</v>
      </c>
      <c r="L209" s="5">
        <v>506</v>
      </c>
      <c r="M209" s="5">
        <f>L209+W209+Z209+AB209+AA209</f>
        <v>555</v>
      </c>
      <c r="N209" s="5">
        <v>56</v>
      </c>
      <c r="O209" s="5">
        <v>129</v>
      </c>
      <c r="P209" s="5">
        <v>88</v>
      </c>
      <c r="Q209" s="5">
        <v>27</v>
      </c>
      <c r="R209" s="5">
        <v>2</v>
      </c>
      <c r="S209" s="5">
        <v>12</v>
      </c>
      <c r="T209" s="5">
        <v>55</v>
      </c>
      <c r="U209" s="5">
        <v>4</v>
      </c>
      <c r="V209" s="5">
        <v>1</v>
      </c>
      <c r="W209" s="5">
        <v>35</v>
      </c>
      <c r="X209" s="5">
        <v>89</v>
      </c>
      <c r="Y209" s="5">
        <v>12</v>
      </c>
      <c r="Z209" s="5">
        <v>4</v>
      </c>
      <c r="AA209" s="5">
        <v>5</v>
      </c>
      <c r="AB209" s="5">
        <v>5</v>
      </c>
      <c r="AC209" s="4">
        <v>14</v>
      </c>
      <c r="AD209" s="6">
        <v>0.255</v>
      </c>
    </row>
    <row r="210" spans="1:30">
      <c r="A210" s="4" t="s">
        <v>619</v>
      </c>
      <c r="B210" s="7">
        <f>(M210*'H2H Points'!$B$16)+(N210*'H2H Points'!$B$2)+(O210*'H2H Points'!$B$17)+(P210*'H2H Points'!$B$4)+(Q210*'H2H Points'!$B$5)+(R210*'H2H Points'!$B$6)+(S210*'H2H Points'!$B$7)+(T210*'H2H Points'!$B$3)+(U210*'H2H Points'!$B$11)+(V210*'H2H Points'!$B$12)+(W210*'H2H Points'!$B$8)+(X210*'H2H Points'!$B$9)+(Y210*'H2H Points'!$B$18)+(Z210*'H2H Points'!$B$10)+(AB210*'H2H Points'!$B$13)</f>
        <v>37</v>
      </c>
      <c r="C210" s="7">
        <f>ROUND(B210/IF(ISNA(VLOOKUP(A210,'2014 ESPN Draft Results'!$A$2:$D$2000,4,FALSE)),1,IF(VLOOKUP(A210,'2014 ESPN Draft Results'!$A$2:$D$2000,4,FALSE)&lt;1,1,VLOOKUP(A210,'2014 ESPN Draft Results'!$A$2:$D$2000,4,FALSE))),2)</f>
        <v>37</v>
      </c>
      <c r="D210" s="7">
        <f>ROUND(B210/IF(ISNA(VLOOKUP(A210,'2014 ESPN Draft Results'!$A$2:$D$2000,4,FALSE)),B210,IF(VLOOKUP(A210,'2014 ESPN Draft Results'!$A$2:$D$2000,4,FALSE)&lt;5,B210,VLOOKUP(A210,'2014 ESPN Draft Results'!$A$2:$D$2000,4,FALSE))),2)</f>
        <v>1</v>
      </c>
      <c r="E210" s="7">
        <f>ROUND(B210/IF(ISNA(VLOOKUP(A210,'2014 ESPN Draft Results'!$A$2:$D$2000,4,FALSE)),B210,IF(VLOOKUP(A210,'2014 ESPN Draft Results'!$A$2:$D$2000,4,FALSE)&lt;5,B210,CEILING(VLOOKUP(A210,'2014 ESPN Draft Results'!$A$2:$D$2000,4,FALSE),1))),2)</f>
        <v>1</v>
      </c>
      <c r="F210" s="7">
        <f>IF(I210&lt;2,0,E210)</f>
        <v>0</v>
      </c>
      <c r="G210" s="7">
        <f>ROUND(B210/IF(ISNA(VLOOKUP(A210,'2014 ESPN Draft Results'!$A$2:$D$2000,4,FALSE)),B210,IF(VLOOKUP(A210,'2014 ESPN Draft Results'!$A$2:$D$2000,4,FALSE)&lt;1,B210,CEILING(VLOOKUP(A210,'2014 ESPN Draft Results'!$A$2:$D$2000,4,FALSE),1))),2)</f>
        <v>1</v>
      </c>
      <c r="H210" s="7">
        <f>IF(I210&lt;2,0,G210)</f>
        <v>0</v>
      </c>
      <c r="I210" s="7">
        <f>B210/K210</f>
        <v>1.7619047619047619</v>
      </c>
      <c r="J210" s="16">
        <v>0</v>
      </c>
      <c r="K210" s="5">
        <v>21</v>
      </c>
      <c r="L210" s="5">
        <v>45</v>
      </c>
      <c r="M210" s="5">
        <f>L210+W210+Z210+AB210+AA210</f>
        <v>49</v>
      </c>
      <c r="N210" s="5">
        <v>8</v>
      </c>
      <c r="O210" s="5">
        <v>15</v>
      </c>
      <c r="P210" s="5">
        <v>9</v>
      </c>
      <c r="Q210" s="5">
        <v>5</v>
      </c>
      <c r="R210" s="5">
        <v>1</v>
      </c>
      <c r="S210" s="5">
        <v>0</v>
      </c>
      <c r="T210" s="5">
        <v>6</v>
      </c>
      <c r="U210" s="5">
        <v>2</v>
      </c>
      <c r="V210" s="5">
        <v>0</v>
      </c>
      <c r="W210" s="5">
        <v>3</v>
      </c>
      <c r="X210" s="5">
        <v>4</v>
      </c>
      <c r="Y210" s="5">
        <v>0</v>
      </c>
      <c r="Z210" s="5">
        <v>0</v>
      </c>
      <c r="AA210" s="5">
        <v>1</v>
      </c>
      <c r="AB210" s="5">
        <v>0</v>
      </c>
      <c r="AC210" s="4">
        <v>1</v>
      </c>
      <c r="AD210" s="6">
        <v>0.33300000000000002</v>
      </c>
    </row>
    <row r="211" spans="1:30">
      <c r="A211" s="4" t="s">
        <v>452</v>
      </c>
      <c r="B211" s="7">
        <f>(M211*'H2H Points'!$B$16)+(N211*'H2H Points'!$B$2)+(O211*'H2H Points'!$B$17)+(P211*'H2H Points'!$B$4)+(Q211*'H2H Points'!$B$5)+(R211*'H2H Points'!$B$6)+(S211*'H2H Points'!$B$7)+(T211*'H2H Points'!$B$3)+(U211*'H2H Points'!$B$11)+(V211*'H2H Points'!$B$12)+(W211*'H2H Points'!$B$8)+(X211*'H2H Points'!$B$9)+(Y211*'H2H Points'!$B$18)+(Z211*'H2H Points'!$B$10)+(AB211*'H2H Points'!$B$13)</f>
        <v>181</v>
      </c>
      <c r="C211" s="7">
        <f>ROUND(B211/IF(ISNA(VLOOKUP(A211,'2014 ESPN Draft Results'!$A$2:$D$2000,4,FALSE)),1,IF(VLOOKUP(A211,'2014 ESPN Draft Results'!$A$2:$D$2000,4,FALSE)&lt;1,1,VLOOKUP(A211,'2014 ESPN Draft Results'!$A$2:$D$2000,4,FALSE))),2)</f>
        <v>181</v>
      </c>
      <c r="D211" s="7">
        <f>ROUND(B211/IF(ISNA(VLOOKUP(A211,'2014 ESPN Draft Results'!$A$2:$D$2000,4,FALSE)),B211,IF(VLOOKUP(A211,'2014 ESPN Draft Results'!$A$2:$D$2000,4,FALSE)&lt;5,B211,VLOOKUP(A211,'2014 ESPN Draft Results'!$A$2:$D$2000,4,FALSE))),2)</f>
        <v>1</v>
      </c>
      <c r="E211" s="7">
        <f>ROUND(B211/IF(ISNA(VLOOKUP(A211,'2014 ESPN Draft Results'!$A$2:$D$2000,4,FALSE)),B211,IF(VLOOKUP(A211,'2014 ESPN Draft Results'!$A$2:$D$2000,4,FALSE)&lt;5,B211,CEILING(VLOOKUP(A211,'2014 ESPN Draft Results'!$A$2:$D$2000,4,FALSE),1))),2)</f>
        <v>1</v>
      </c>
      <c r="F211" s="7">
        <f>IF(I211&lt;2,0,E211)</f>
        <v>0</v>
      </c>
      <c r="G211" s="7">
        <f>ROUND(B211/IF(ISNA(VLOOKUP(A211,'2014 ESPN Draft Results'!$A$2:$D$2000,4,FALSE)),B211,IF(VLOOKUP(A211,'2014 ESPN Draft Results'!$A$2:$D$2000,4,FALSE)&lt;1,B211,CEILING(VLOOKUP(A211,'2014 ESPN Draft Results'!$A$2:$D$2000,4,FALSE),1))),2)</f>
        <v>1</v>
      </c>
      <c r="H211" s="7">
        <f>IF(I211&lt;2,0,G211)</f>
        <v>0</v>
      </c>
      <c r="I211" s="7">
        <f>B211/K211</f>
        <v>1.7572815533980584</v>
      </c>
      <c r="J211" s="16">
        <v>0</v>
      </c>
      <c r="K211" s="5">
        <v>103</v>
      </c>
      <c r="L211" s="5">
        <v>372</v>
      </c>
      <c r="M211" s="5">
        <f>L211+W211+Z211+AB211+AA211</f>
        <v>410</v>
      </c>
      <c r="N211" s="5">
        <v>46</v>
      </c>
      <c r="O211" s="5">
        <v>86</v>
      </c>
      <c r="P211" s="5">
        <v>47</v>
      </c>
      <c r="Q211" s="5">
        <v>16</v>
      </c>
      <c r="R211" s="5">
        <v>3</v>
      </c>
      <c r="S211" s="5">
        <v>20</v>
      </c>
      <c r="T211" s="5">
        <v>57</v>
      </c>
      <c r="U211" s="5">
        <v>1</v>
      </c>
      <c r="V211" s="5">
        <v>2</v>
      </c>
      <c r="W211" s="5">
        <v>31</v>
      </c>
      <c r="X211" s="5">
        <v>127</v>
      </c>
      <c r="Y211" s="5">
        <v>4</v>
      </c>
      <c r="Z211" s="5">
        <v>6</v>
      </c>
      <c r="AA211" s="5">
        <v>0</v>
      </c>
      <c r="AB211" s="5">
        <v>1</v>
      </c>
      <c r="AC211" s="4">
        <v>6</v>
      </c>
      <c r="AD211" s="6">
        <v>0.23100000000000001</v>
      </c>
    </row>
    <row r="212" spans="1:30">
      <c r="A212" s="4" t="s">
        <v>449</v>
      </c>
      <c r="B212" s="7">
        <f>(M212*'H2H Points'!$B$16)+(N212*'H2H Points'!$B$2)+(O212*'H2H Points'!$B$17)+(P212*'H2H Points'!$B$4)+(Q212*'H2H Points'!$B$5)+(R212*'H2H Points'!$B$6)+(S212*'H2H Points'!$B$7)+(T212*'H2H Points'!$B$3)+(U212*'H2H Points'!$B$11)+(V212*'H2H Points'!$B$12)+(W212*'H2H Points'!$B$8)+(X212*'H2H Points'!$B$9)+(Y212*'H2H Points'!$B$18)+(Z212*'H2H Points'!$B$10)+(AB212*'H2H Points'!$B$13)</f>
        <v>252</v>
      </c>
      <c r="C212" s="7">
        <f>ROUND(B212/IF(ISNA(VLOOKUP(A212,'2014 ESPN Draft Results'!$A$2:$D$2000,4,FALSE)),1,IF(VLOOKUP(A212,'2014 ESPN Draft Results'!$A$2:$D$2000,4,FALSE)&lt;1,1,VLOOKUP(A212,'2014 ESPN Draft Results'!$A$2:$D$2000,4,FALSE))),2)</f>
        <v>252</v>
      </c>
      <c r="D212" s="7">
        <f>ROUND(B212/IF(ISNA(VLOOKUP(A212,'2014 ESPN Draft Results'!$A$2:$D$2000,4,FALSE)),B212,IF(VLOOKUP(A212,'2014 ESPN Draft Results'!$A$2:$D$2000,4,FALSE)&lt;5,B212,VLOOKUP(A212,'2014 ESPN Draft Results'!$A$2:$D$2000,4,FALSE))),2)</f>
        <v>1</v>
      </c>
      <c r="E212" s="7">
        <f>ROUND(B212/IF(ISNA(VLOOKUP(A212,'2014 ESPN Draft Results'!$A$2:$D$2000,4,FALSE)),B212,IF(VLOOKUP(A212,'2014 ESPN Draft Results'!$A$2:$D$2000,4,FALSE)&lt;5,B212,CEILING(VLOOKUP(A212,'2014 ESPN Draft Results'!$A$2:$D$2000,4,FALSE),1))),2)</f>
        <v>1</v>
      </c>
      <c r="F212" s="7">
        <f>IF(I212&lt;2,0,E212)</f>
        <v>0</v>
      </c>
      <c r="G212" s="7">
        <f>ROUND(B212/IF(ISNA(VLOOKUP(A212,'2014 ESPN Draft Results'!$A$2:$D$2000,4,FALSE)),B212,IF(VLOOKUP(A212,'2014 ESPN Draft Results'!$A$2:$D$2000,4,FALSE)&lt;1,B212,CEILING(VLOOKUP(A212,'2014 ESPN Draft Results'!$A$2:$D$2000,4,FALSE),1))),2)</f>
        <v>1</v>
      </c>
      <c r="H212" s="7">
        <f>IF(I212&lt;2,0,G212)</f>
        <v>0</v>
      </c>
      <c r="I212" s="7">
        <f>B212/K212</f>
        <v>1.7379310344827585</v>
      </c>
      <c r="J212" s="16">
        <v>0</v>
      </c>
      <c r="K212" s="5">
        <v>145</v>
      </c>
      <c r="L212" s="5">
        <v>523</v>
      </c>
      <c r="M212" s="5">
        <f>L212+W212+Z212+AB212+AA212</f>
        <v>563</v>
      </c>
      <c r="N212" s="5">
        <v>65</v>
      </c>
      <c r="O212" s="5">
        <v>121</v>
      </c>
      <c r="P212" s="5">
        <v>75</v>
      </c>
      <c r="Q212" s="5">
        <v>22</v>
      </c>
      <c r="R212" s="5">
        <v>3</v>
      </c>
      <c r="S212" s="5">
        <v>21</v>
      </c>
      <c r="T212" s="5">
        <v>58</v>
      </c>
      <c r="U212" s="5">
        <v>0</v>
      </c>
      <c r="V212" s="5">
        <v>1</v>
      </c>
      <c r="W212" s="5">
        <v>32</v>
      </c>
      <c r="X212" s="5">
        <v>122</v>
      </c>
      <c r="Y212" s="5">
        <v>3</v>
      </c>
      <c r="Z212" s="5">
        <v>5</v>
      </c>
      <c r="AA212" s="5">
        <v>0</v>
      </c>
      <c r="AB212" s="5">
        <v>3</v>
      </c>
      <c r="AC212" s="4">
        <v>19</v>
      </c>
      <c r="AD212" s="6">
        <v>0.23100000000000001</v>
      </c>
    </row>
    <row r="213" spans="1:30">
      <c r="A213" s="4" t="s">
        <v>254</v>
      </c>
      <c r="B213" s="7">
        <f>(M213*'H2H Points'!$B$16)+(N213*'H2H Points'!$B$2)+(O213*'H2H Points'!$B$17)+(P213*'H2H Points'!$B$4)+(Q213*'H2H Points'!$B$5)+(R213*'H2H Points'!$B$6)+(S213*'H2H Points'!$B$7)+(T213*'H2H Points'!$B$3)+(U213*'H2H Points'!$B$11)+(V213*'H2H Points'!$B$12)+(W213*'H2H Points'!$B$8)+(X213*'H2H Points'!$B$9)+(Y213*'H2H Points'!$B$18)+(Z213*'H2H Points'!$B$10)+(AB213*'H2H Points'!$B$13)</f>
        <v>265</v>
      </c>
      <c r="C213" s="7">
        <f>ROUND(B213/IF(ISNA(VLOOKUP(A213,'2014 ESPN Draft Results'!$A$2:$D$2000,4,FALSE)),1,IF(VLOOKUP(A213,'2014 ESPN Draft Results'!$A$2:$D$2000,4,FALSE)&lt;1,1,VLOOKUP(A213,'2014 ESPN Draft Results'!$A$2:$D$2000,4,FALSE))),2)</f>
        <v>139.47</v>
      </c>
      <c r="D213" s="7">
        <f>ROUND(B213/IF(ISNA(VLOOKUP(A213,'2014 ESPN Draft Results'!$A$2:$D$2000,4,FALSE)),B213,IF(VLOOKUP(A213,'2014 ESPN Draft Results'!$A$2:$D$2000,4,FALSE)&lt;5,B213,VLOOKUP(A213,'2014 ESPN Draft Results'!$A$2:$D$2000,4,FALSE))),2)</f>
        <v>1</v>
      </c>
      <c r="E213" s="7">
        <f>ROUND(B213/IF(ISNA(VLOOKUP(A213,'2014 ESPN Draft Results'!$A$2:$D$2000,4,FALSE)),B213,IF(VLOOKUP(A213,'2014 ESPN Draft Results'!$A$2:$D$2000,4,FALSE)&lt;5,B213,CEILING(VLOOKUP(A213,'2014 ESPN Draft Results'!$A$2:$D$2000,4,FALSE),1))),2)</f>
        <v>1</v>
      </c>
      <c r="F213" s="7">
        <f>IF(I213&lt;2,0,E213)</f>
        <v>0</v>
      </c>
      <c r="G213" s="7">
        <f>ROUND(B213/IF(ISNA(VLOOKUP(A213,'2014 ESPN Draft Results'!$A$2:$D$2000,4,FALSE)),B213,IF(VLOOKUP(A213,'2014 ESPN Draft Results'!$A$2:$D$2000,4,FALSE)&lt;1,B213,CEILING(VLOOKUP(A213,'2014 ESPN Draft Results'!$A$2:$D$2000,4,FALSE),1))),2)</f>
        <v>132.5</v>
      </c>
      <c r="H213" s="7">
        <f>IF(I213&lt;2,0,G213)</f>
        <v>0</v>
      </c>
      <c r="I213" s="7">
        <f>B213/K213</f>
        <v>1.7320261437908497</v>
      </c>
      <c r="J213" s="16">
        <v>1.9</v>
      </c>
      <c r="K213" s="5">
        <v>153</v>
      </c>
      <c r="L213" s="5">
        <v>569</v>
      </c>
      <c r="M213" s="5">
        <f>L213+W213+Z213+AB213+AA213</f>
        <v>648</v>
      </c>
      <c r="N213" s="5">
        <v>65</v>
      </c>
      <c r="O213" s="5">
        <v>127</v>
      </c>
      <c r="P213" s="5">
        <v>85</v>
      </c>
      <c r="Q213" s="5">
        <v>18</v>
      </c>
      <c r="R213" s="5">
        <v>1</v>
      </c>
      <c r="S213" s="5">
        <v>23</v>
      </c>
      <c r="T213" s="5">
        <v>95</v>
      </c>
      <c r="U213" s="5">
        <v>0</v>
      </c>
      <c r="V213" s="5">
        <v>0</v>
      </c>
      <c r="W213" s="5">
        <v>67</v>
      </c>
      <c r="X213" s="5">
        <v>190</v>
      </c>
      <c r="Y213" s="5">
        <v>7</v>
      </c>
      <c r="Z213" s="5">
        <v>7</v>
      </c>
      <c r="AA213" s="5">
        <v>0</v>
      </c>
      <c r="AB213" s="5">
        <v>5</v>
      </c>
      <c r="AC213" s="4">
        <v>10</v>
      </c>
      <c r="AD213" s="6">
        <v>0.223</v>
      </c>
    </row>
    <row r="214" spans="1:30">
      <c r="A214" s="4" t="s">
        <v>419</v>
      </c>
      <c r="B214" s="7">
        <f>(M214*'H2H Points'!$B$16)+(N214*'H2H Points'!$B$2)+(O214*'H2H Points'!$B$17)+(P214*'H2H Points'!$B$4)+(Q214*'H2H Points'!$B$5)+(R214*'H2H Points'!$B$6)+(S214*'H2H Points'!$B$7)+(T214*'H2H Points'!$B$3)+(U214*'H2H Points'!$B$11)+(V214*'H2H Points'!$B$12)+(W214*'H2H Points'!$B$8)+(X214*'H2H Points'!$B$9)+(Y214*'H2H Points'!$B$18)+(Z214*'H2H Points'!$B$10)+(AB214*'H2H Points'!$B$13)</f>
        <v>195</v>
      </c>
      <c r="C214" s="7">
        <f>ROUND(B214/IF(ISNA(VLOOKUP(A214,'2014 ESPN Draft Results'!$A$2:$D$2000,4,FALSE)),1,IF(VLOOKUP(A214,'2014 ESPN Draft Results'!$A$2:$D$2000,4,FALSE)&lt;1,1,VLOOKUP(A214,'2014 ESPN Draft Results'!$A$2:$D$2000,4,FALSE))),2)</f>
        <v>195</v>
      </c>
      <c r="D214" s="7">
        <f>ROUND(B214/IF(ISNA(VLOOKUP(A214,'2014 ESPN Draft Results'!$A$2:$D$2000,4,FALSE)),B214,IF(VLOOKUP(A214,'2014 ESPN Draft Results'!$A$2:$D$2000,4,FALSE)&lt;5,B214,VLOOKUP(A214,'2014 ESPN Draft Results'!$A$2:$D$2000,4,FALSE))),2)</f>
        <v>1</v>
      </c>
      <c r="E214" s="7">
        <f>ROUND(B214/IF(ISNA(VLOOKUP(A214,'2014 ESPN Draft Results'!$A$2:$D$2000,4,FALSE)),B214,IF(VLOOKUP(A214,'2014 ESPN Draft Results'!$A$2:$D$2000,4,FALSE)&lt;5,B214,CEILING(VLOOKUP(A214,'2014 ESPN Draft Results'!$A$2:$D$2000,4,FALSE),1))),2)</f>
        <v>1</v>
      </c>
      <c r="F214" s="7">
        <f>IF(I214&lt;2,0,E214)</f>
        <v>0</v>
      </c>
      <c r="G214" s="7">
        <f>ROUND(B214/IF(ISNA(VLOOKUP(A214,'2014 ESPN Draft Results'!$A$2:$D$2000,4,FALSE)),B214,IF(VLOOKUP(A214,'2014 ESPN Draft Results'!$A$2:$D$2000,4,FALSE)&lt;1,B214,CEILING(VLOOKUP(A214,'2014 ESPN Draft Results'!$A$2:$D$2000,4,FALSE),1))),2)</f>
        <v>1</v>
      </c>
      <c r="H214" s="7">
        <f>IF(I214&lt;2,0,G214)</f>
        <v>0</v>
      </c>
      <c r="I214" s="7">
        <f>B214/K214</f>
        <v>1.7256637168141593</v>
      </c>
      <c r="J214" s="16">
        <v>0</v>
      </c>
      <c r="K214" s="5">
        <v>113</v>
      </c>
      <c r="L214" s="5">
        <v>351</v>
      </c>
      <c r="M214" s="5">
        <f>L214+W214+Z214+AB214+AA214</f>
        <v>402</v>
      </c>
      <c r="N214" s="5">
        <v>40</v>
      </c>
      <c r="O214" s="5">
        <v>84</v>
      </c>
      <c r="P214" s="5">
        <v>60</v>
      </c>
      <c r="Q214" s="5">
        <v>16</v>
      </c>
      <c r="R214" s="5">
        <v>4</v>
      </c>
      <c r="S214" s="5">
        <v>4</v>
      </c>
      <c r="T214" s="5">
        <v>36</v>
      </c>
      <c r="U214" s="5">
        <v>21</v>
      </c>
      <c r="V214" s="5">
        <v>4</v>
      </c>
      <c r="W214" s="5">
        <v>43</v>
      </c>
      <c r="X214" s="5">
        <v>63</v>
      </c>
      <c r="Y214" s="5">
        <v>2</v>
      </c>
      <c r="Z214" s="5">
        <v>0</v>
      </c>
      <c r="AA214" s="5">
        <v>6</v>
      </c>
      <c r="AB214" s="5">
        <v>2</v>
      </c>
      <c r="AC214" s="4">
        <v>2</v>
      </c>
      <c r="AD214" s="6">
        <v>0.23899999999999999</v>
      </c>
    </row>
    <row r="215" spans="1:30">
      <c r="A215" s="4" t="s">
        <v>436</v>
      </c>
      <c r="B215" s="7">
        <f>(M215*'H2H Points'!$B$16)+(N215*'H2H Points'!$B$2)+(O215*'H2H Points'!$B$17)+(P215*'H2H Points'!$B$4)+(Q215*'H2H Points'!$B$5)+(R215*'H2H Points'!$B$6)+(S215*'H2H Points'!$B$7)+(T215*'H2H Points'!$B$3)+(U215*'H2H Points'!$B$11)+(V215*'H2H Points'!$B$12)+(W215*'H2H Points'!$B$8)+(X215*'H2H Points'!$B$9)+(Y215*'H2H Points'!$B$18)+(Z215*'H2H Points'!$B$10)+(AB215*'H2H Points'!$B$13)</f>
        <v>138</v>
      </c>
      <c r="C215" s="7">
        <f>ROUND(B215/IF(ISNA(VLOOKUP(A215,'2014 ESPN Draft Results'!$A$2:$D$2000,4,FALSE)),1,IF(VLOOKUP(A215,'2014 ESPN Draft Results'!$A$2:$D$2000,4,FALSE)&lt;1,1,VLOOKUP(A215,'2014 ESPN Draft Results'!$A$2:$D$2000,4,FALSE))),2)</f>
        <v>138</v>
      </c>
      <c r="D215" s="7">
        <f>ROUND(B215/IF(ISNA(VLOOKUP(A215,'2014 ESPN Draft Results'!$A$2:$D$2000,4,FALSE)),B215,IF(VLOOKUP(A215,'2014 ESPN Draft Results'!$A$2:$D$2000,4,FALSE)&lt;5,B215,VLOOKUP(A215,'2014 ESPN Draft Results'!$A$2:$D$2000,4,FALSE))),2)</f>
        <v>1</v>
      </c>
      <c r="E215" s="7">
        <f>ROUND(B215/IF(ISNA(VLOOKUP(A215,'2014 ESPN Draft Results'!$A$2:$D$2000,4,FALSE)),B215,IF(VLOOKUP(A215,'2014 ESPN Draft Results'!$A$2:$D$2000,4,FALSE)&lt;5,B215,CEILING(VLOOKUP(A215,'2014 ESPN Draft Results'!$A$2:$D$2000,4,FALSE),1))),2)</f>
        <v>1</v>
      </c>
      <c r="F215" s="7">
        <f>IF(I215&lt;2,0,E215)</f>
        <v>0</v>
      </c>
      <c r="G215" s="7">
        <f>ROUND(B215/IF(ISNA(VLOOKUP(A215,'2014 ESPN Draft Results'!$A$2:$D$2000,4,FALSE)),B215,IF(VLOOKUP(A215,'2014 ESPN Draft Results'!$A$2:$D$2000,4,FALSE)&lt;1,B215,CEILING(VLOOKUP(A215,'2014 ESPN Draft Results'!$A$2:$D$2000,4,FALSE),1))),2)</f>
        <v>1</v>
      </c>
      <c r="H215" s="7">
        <f>IF(I215&lt;2,0,G215)</f>
        <v>0</v>
      </c>
      <c r="I215" s="7">
        <f>B215/K215</f>
        <v>1.7250000000000001</v>
      </c>
      <c r="J215" s="16">
        <v>0</v>
      </c>
      <c r="K215" s="5">
        <v>80</v>
      </c>
      <c r="L215" s="5">
        <v>270</v>
      </c>
      <c r="M215" s="5">
        <f>L215+W215+Z215+AB215+AA215</f>
        <v>299</v>
      </c>
      <c r="N215" s="5">
        <v>35</v>
      </c>
      <c r="O215" s="5">
        <v>61</v>
      </c>
      <c r="P215" s="5">
        <v>41</v>
      </c>
      <c r="Q215" s="5">
        <v>9</v>
      </c>
      <c r="R215" s="5">
        <v>5</v>
      </c>
      <c r="S215" s="5">
        <v>6</v>
      </c>
      <c r="T215" s="5">
        <v>27</v>
      </c>
      <c r="U215" s="5">
        <v>3</v>
      </c>
      <c r="V215" s="5">
        <v>0</v>
      </c>
      <c r="W215" s="5">
        <v>22</v>
      </c>
      <c r="X215" s="5">
        <v>52</v>
      </c>
      <c r="Y215" s="5">
        <v>3</v>
      </c>
      <c r="Z215" s="5">
        <v>3</v>
      </c>
      <c r="AA215" s="5">
        <v>2</v>
      </c>
      <c r="AB215" s="5">
        <v>2</v>
      </c>
      <c r="AC215" s="4">
        <v>1</v>
      </c>
      <c r="AD215" s="6">
        <v>0.22600000000000001</v>
      </c>
    </row>
    <row r="216" spans="1:30">
      <c r="A216" s="4" t="s">
        <v>639</v>
      </c>
      <c r="B216" s="7">
        <f>(M216*'H2H Points'!$B$16)+(N216*'H2H Points'!$B$2)+(O216*'H2H Points'!$B$17)+(P216*'H2H Points'!$B$4)+(Q216*'H2H Points'!$B$5)+(R216*'H2H Points'!$B$6)+(S216*'H2H Points'!$B$7)+(T216*'H2H Points'!$B$3)+(U216*'H2H Points'!$B$11)+(V216*'H2H Points'!$B$12)+(W216*'H2H Points'!$B$8)+(X216*'H2H Points'!$B$9)+(Y216*'H2H Points'!$B$18)+(Z216*'H2H Points'!$B$10)+(AB216*'H2H Points'!$B$13)</f>
        <v>31</v>
      </c>
      <c r="C216" s="7">
        <f>ROUND(B216/IF(ISNA(VLOOKUP(A216,'2014 ESPN Draft Results'!$A$2:$D$2000,4,FALSE)),1,IF(VLOOKUP(A216,'2014 ESPN Draft Results'!$A$2:$D$2000,4,FALSE)&lt;1,1,VLOOKUP(A216,'2014 ESPN Draft Results'!$A$2:$D$2000,4,FALSE))),2)</f>
        <v>31</v>
      </c>
      <c r="D216" s="7">
        <f>ROUND(B216/IF(ISNA(VLOOKUP(A216,'2014 ESPN Draft Results'!$A$2:$D$2000,4,FALSE)),B216,IF(VLOOKUP(A216,'2014 ESPN Draft Results'!$A$2:$D$2000,4,FALSE)&lt;5,B216,VLOOKUP(A216,'2014 ESPN Draft Results'!$A$2:$D$2000,4,FALSE))),2)</f>
        <v>1</v>
      </c>
      <c r="E216" s="7">
        <f>ROUND(B216/IF(ISNA(VLOOKUP(A216,'2014 ESPN Draft Results'!$A$2:$D$2000,4,FALSE)),B216,IF(VLOOKUP(A216,'2014 ESPN Draft Results'!$A$2:$D$2000,4,FALSE)&lt;5,B216,CEILING(VLOOKUP(A216,'2014 ESPN Draft Results'!$A$2:$D$2000,4,FALSE),1))),2)</f>
        <v>1</v>
      </c>
      <c r="F216" s="7">
        <f>IF(I216&lt;2,0,E216)</f>
        <v>0</v>
      </c>
      <c r="G216" s="7">
        <f>ROUND(B216/IF(ISNA(VLOOKUP(A216,'2014 ESPN Draft Results'!$A$2:$D$2000,4,FALSE)),B216,IF(VLOOKUP(A216,'2014 ESPN Draft Results'!$A$2:$D$2000,4,FALSE)&lt;1,B216,CEILING(VLOOKUP(A216,'2014 ESPN Draft Results'!$A$2:$D$2000,4,FALSE),1))),2)</f>
        <v>1</v>
      </c>
      <c r="H216" s="7">
        <f>IF(I216&lt;2,0,G216)</f>
        <v>0</v>
      </c>
      <c r="I216" s="7">
        <f>B216/K216</f>
        <v>1.7222222222222223</v>
      </c>
      <c r="J216" s="16">
        <v>0</v>
      </c>
      <c r="K216" s="5">
        <v>18</v>
      </c>
      <c r="L216" s="5">
        <v>59</v>
      </c>
      <c r="M216" s="5">
        <f>L216+W216+Z216+AB216+AA216</f>
        <v>66</v>
      </c>
      <c r="N216" s="5">
        <v>6</v>
      </c>
      <c r="O216" s="5">
        <v>13</v>
      </c>
      <c r="P216" s="5">
        <v>9</v>
      </c>
      <c r="Q216" s="5">
        <v>0</v>
      </c>
      <c r="R216" s="5">
        <v>1</v>
      </c>
      <c r="S216" s="5">
        <v>3</v>
      </c>
      <c r="T216" s="5">
        <v>11</v>
      </c>
      <c r="U216" s="5">
        <v>0</v>
      </c>
      <c r="V216" s="5">
        <v>0</v>
      </c>
      <c r="W216" s="5">
        <v>7</v>
      </c>
      <c r="X216" s="5">
        <v>17</v>
      </c>
      <c r="Y216" s="5">
        <v>0</v>
      </c>
      <c r="Z216" s="5">
        <v>0</v>
      </c>
      <c r="AA216" s="5">
        <v>0</v>
      </c>
      <c r="AB216" s="5">
        <v>0</v>
      </c>
      <c r="AC216" s="4">
        <v>3</v>
      </c>
      <c r="AD216" s="6">
        <v>0.22</v>
      </c>
    </row>
    <row r="217" spans="1:30">
      <c r="A217" s="4" t="s">
        <v>434</v>
      </c>
      <c r="B217" s="7">
        <f>(M217*'H2H Points'!$B$16)+(N217*'H2H Points'!$B$2)+(O217*'H2H Points'!$B$17)+(P217*'H2H Points'!$B$4)+(Q217*'H2H Points'!$B$5)+(R217*'H2H Points'!$B$6)+(S217*'H2H Points'!$B$7)+(T217*'H2H Points'!$B$3)+(U217*'H2H Points'!$B$11)+(V217*'H2H Points'!$B$12)+(W217*'H2H Points'!$B$8)+(X217*'H2H Points'!$B$9)+(Y217*'H2H Points'!$B$18)+(Z217*'H2H Points'!$B$10)+(AB217*'H2H Points'!$B$13)</f>
        <v>250</v>
      </c>
      <c r="C217" s="7">
        <f>ROUND(B217/IF(ISNA(VLOOKUP(A217,'2014 ESPN Draft Results'!$A$2:$D$2000,4,FALSE)),1,IF(VLOOKUP(A217,'2014 ESPN Draft Results'!$A$2:$D$2000,4,FALSE)&lt;1,1,VLOOKUP(A217,'2014 ESPN Draft Results'!$A$2:$D$2000,4,FALSE))),2)</f>
        <v>250</v>
      </c>
      <c r="D217" s="7">
        <f>ROUND(B217/IF(ISNA(VLOOKUP(A217,'2014 ESPN Draft Results'!$A$2:$D$2000,4,FALSE)),B217,IF(VLOOKUP(A217,'2014 ESPN Draft Results'!$A$2:$D$2000,4,FALSE)&lt;5,B217,VLOOKUP(A217,'2014 ESPN Draft Results'!$A$2:$D$2000,4,FALSE))),2)</f>
        <v>1</v>
      </c>
      <c r="E217" s="7">
        <f>ROUND(B217/IF(ISNA(VLOOKUP(A217,'2014 ESPN Draft Results'!$A$2:$D$2000,4,FALSE)),B217,IF(VLOOKUP(A217,'2014 ESPN Draft Results'!$A$2:$D$2000,4,FALSE)&lt;5,B217,CEILING(VLOOKUP(A217,'2014 ESPN Draft Results'!$A$2:$D$2000,4,FALSE),1))),2)</f>
        <v>1</v>
      </c>
      <c r="F217" s="7">
        <f>IF(I217&lt;2,0,E217)</f>
        <v>0</v>
      </c>
      <c r="G217" s="7">
        <f>ROUND(B217/IF(ISNA(VLOOKUP(A217,'2014 ESPN Draft Results'!$A$2:$D$2000,4,FALSE)),B217,IF(VLOOKUP(A217,'2014 ESPN Draft Results'!$A$2:$D$2000,4,FALSE)&lt;1,B217,CEILING(VLOOKUP(A217,'2014 ESPN Draft Results'!$A$2:$D$2000,4,FALSE),1))),2)</f>
        <v>1</v>
      </c>
      <c r="H217" s="7">
        <f>IF(I217&lt;2,0,G217)</f>
        <v>0</v>
      </c>
      <c r="I217" s="7">
        <f>B217/K217</f>
        <v>1.7123287671232876</v>
      </c>
      <c r="J217" s="16">
        <v>0</v>
      </c>
      <c r="K217" s="5">
        <v>146</v>
      </c>
      <c r="L217" s="5">
        <v>496</v>
      </c>
      <c r="M217" s="5">
        <f>L217+W217+Z217+AB217+AA217</f>
        <v>547</v>
      </c>
      <c r="N217" s="5">
        <v>59</v>
      </c>
      <c r="O217" s="5">
        <v>122</v>
      </c>
      <c r="P217" s="5">
        <v>72</v>
      </c>
      <c r="Q217" s="5">
        <v>33</v>
      </c>
      <c r="R217" s="5">
        <v>2</v>
      </c>
      <c r="S217" s="5">
        <v>15</v>
      </c>
      <c r="T217" s="5">
        <v>53</v>
      </c>
      <c r="U217" s="5">
        <v>0</v>
      </c>
      <c r="V217" s="5">
        <v>1</v>
      </c>
      <c r="W217" s="5">
        <v>46</v>
      </c>
      <c r="X217" s="5">
        <v>116</v>
      </c>
      <c r="Y217" s="5">
        <v>4</v>
      </c>
      <c r="Z217" s="5">
        <v>1</v>
      </c>
      <c r="AA217" s="5">
        <v>0</v>
      </c>
      <c r="AB217" s="5">
        <v>4</v>
      </c>
      <c r="AC217" s="4">
        <v>10</v>
      </c>
      <c r="AD217" s="6">
        <v>0.246</v>
      </c>
    </row>
    <row r="218" spans="1:30">
      <c r="A218" s="4" t="s">
        <v>444</v>
      </c>
      <c r="B218" s="7">
        <f>(M218*'H2H Points'!$B$16)+(N218*'H2H Points'!$B$2)+(O218*'H2H Points'!$B$17)+(P218*'H2H Points'!$B$4)+(Q218*'H2H Points'!$B$5)+(R218*'H2H Points'!$B$6)+(S218*'H2H Points'!$B$7)+(T218*'H2H Points'!$B$3)+(U218*'H2H Points'!$B$11)+(V218*'H2H Points'!$B$12)+(W218*'H2H Points'!$B$8)+(X218*'H2H Points'!$B$9)+(Y218*'H2H Points'!$B$18)+(Z218*'H2H Points'!$B$10)+(AB218*'H2H Points'!$B$13)</f>
        <v>159</v>
      </c>
      <c r="C218" s="7">
        <f>ROUND(B218/IF(ISNA(VLOOKUP(A218,'2014 ESPN Draft Results'!$A$2:$D$2000,4,FALSE)),1,IF(VLOOKUP(A218,'2014 ESPN Draft Results'!$A$2:$D$2000,4,FALSE)&lt;1,1,VLOOKUP(A218,'2014 ESPN Draft Results'!$A$2:$D$2000,4,FALSE))),2)</f>
        <v>159</v>
      </c>
      <c r="D218" s="7">
        <f>ROUND(B218/IF(ISNA(VLOOKUP(A218,'2014 ESPN Draft Results'!$A$2:$D$2000,4,FALSE)),B218,IF(VLOOKUP(A218,'2014 ESPN Draft Results'!$A$2:$D$2000,4,FALSE)&lt;5,B218,VLOOKUP(A218,'2014 ESPN Draft Results'!$A$2:$D$2000,4,FALSE))),2)</f>
        <v>1</v>
      </c>
      <c r="E218" s="7">
        <f>ROUND(B218/IF(ISNA(VLOOKUP(A218,'2014 ESPN Draft Results'!$A$2:$D$2000,4,FALSE)),B218,IF(VLOOKUP(A218,'2014 ESPN Draft Results'!$A$2:$D$2000,4,FALSE)&lt;5,B218,CEILING(VLOOKUP(A218,'2014 ESPN Draft Results'!$A$2:$D$2000,4,FALSE),1))),2)</f>
        <v>1</v>
      </c>
      <c r="F218" s="7">
        <f>IF(I218&lt;2,0,E218)</f>
        <v>0</v>
      </c>
      <c r="G218" s="7">
        <f>ROUND(B218/IF(ISNA(VLOOKUP(A218,'2014 ESPN Draft Results'!$A$2:$D$2000,4,FALSE)),B218,IF(VLOOKUP(A218,'2014 ESPN Draft Results'!$A$2:$D$2000,4,FALSE)&lt;1,B218,CEILING(VLOOKUP(A218,'2014 ESPN Draft Results'!$A$2:$D$2000,4,FALSE),1))),2)</f>
        <v>1</v>
      </c>
      <c r="H218" s="7">
        <f>IF(I218&lt;2,0,G218)</f>
        <v>0</v>
      </c>
      <c r="I218" s="7">
        <f>B218/K218</f>
        <v>1.7096774193548387</v>
      </c>
      <c r="J218" s="16">
        <v>0</v>
      </c>
      <c r="K218" s="5">
        <v>93</v>
      </c>
      <c r="L218" s="5">
        <v>306</v>
      </c>
      <c r="M218" s="5">
        <f>L218+W218+Z218+AB218+AA218</f>
        <v>338</v>
      </c>
      <c r="N218" s="5">
        <v>36</v>
      </c>
      <c r="O218" s="5">
        <v>73</v>
      </c>
      <c r="P218" s="5">
        <v>45</v>
      </c>
      <c r="Q218" s="5">
        <v>15</v>
      </c>
      <c r="R218" s="5">
        <v>0</v>
      </c>
      <c r="S218" s="5">
        <v>13</v>
      </c>
      <c r="T218" s="5">
        <v>40</v>
      </c>
      <c r="U218" s="5">
        <v>0</v>
      </c>
      <c r="V218" s="5">
        <v>1</v>
      </c>
      <c r="W218" s="5">
        <v>17</v>
      </c>
      <c r="X218" s="5">
        <v>71</v>
      </c>
      <c r="Y218" s="5">
        <v>1</v>
      </c>
      <c r="Z218" s="5">
        <v>7</v>
      </c>
      <c r="AA218" s="5">
        <v>4</v>
      </c>
      <c r="AB218" s="5">
        <v>4</v>
      </c>
      <c r="AC218" s="4">
        <v>4</v>
      </c>
      <c r="AD218" s="6">
        <v>0.23899999999999999</v>
      </c>
    </row>
    <row r="219" spans="1:30">
      <c r="A219" s="4" t="s">
        <v>455</v>
      </c>
      <c r="B219" s="7">
        <f>(M219*'H2H Points'!$B$16)+(N219*'H2H Points'!$B$2)+(O219*'H2H Points'!$B$17)+(P219*'H2H Points'!$B$4)+(Q219*'H2H Points'!$B$5)+(R219*'H2H Points'!$B$6)+(S219*'H2H Points'!$B$7)+(T219*'H2H Points'!$B$3)+(U219*'H2H Points'!$B$11)+(V219*'H2H Points'!$B$12)+(W219*'H2H Points'!$B$8)+(X219*'H2H Points'!$B$9)+(Y219*'H2H Points'!$B$18)+(Z219*'H2H Points'!$B$10)+(AB219*'H2H Points'!$B$13)</f>
        <v>116</v>
      </c>
      <c r="C219" s="7">
        <f>ROUND(B219/IF(ISNA(VLOOKUP(A219,'2014 ESPN Draft Results'!$A$2:$D$2000,4,FALSE)),1,IF(VLOOKUP(A219,'2014 ESPN Draft Results'!$A$2:$D$2000,4,FALSE)&lt;1,1,VLOOKUP(A219,'2014 ESPN Draft Results'!$A$2:$D$2000,4,FALSE))),2)</f>
        <v>116</v>
      </c>
      <c r="D219" s="7">
        <f>ROUND(B219/IF(ISNA(VLOOKUP(A219,'2014 ESPN Draft Results'!$A$2:$D$2000,4,FALSE)),B219,IF(VLOOKUP(A219,'2014 ESPN Draft Results'!$A$2:$D$2000,4,FALSE)&lt;5,B219,VLOOKUP(A219,'2014 ESPN Draft Results'!$A$2:$D$2000,4,FALSE))),2)</f>
        <v>1</v>
      </c>
      <c r="E219" s="7">
        <f>ROUND(B219/IF(ISNA(VLOOKUP(A219,'2014 ESPN Draft Results'!$A$2:$D$2000,4,FALSE)),B219,IF(VLOOKUP(A219,'2014 ESPN Draft Results'!$A$2:$D$2000,4,FALSE)&lt;5,B219,CEILING(VLOOKUP(A219,'2014 ESPN Draft Results'!$A$2:$D$2000,4,FALSE),1))),2)</f>
        <v>1</v>
      </c>
      <c r="F219" s="7">
        <f>IF(I219&lt;2,0,E219)</f>
        <v>0</v>
      </c>
      <c r="G219" s="7">
        <f>ROUND(B219/IF(ISNA(VLOOKUP(A219,'2014 ESPN Draft Results'!$A$2:$D$2000,4,FALSE)),B219,IF(VLOOKUP(A219,'2014 ESPN Draft Results'!$A$2:$D$2000,4,FALSE)&lt;1,B219,CEILING(VLOOKUP(A219,'2014 ESPN Draft Results'!$A$2:$D$2000,4,FALSE),1))),2)</f>
        <v>1</v>
      </c>
      <c r="H219" s="7">
        <f>IF(I219&lt;2,0,G219)</f>
        <v>0</v>
      </c>
      <c r="I219" s="7">
        <f>B219/K219</f>
        <v>1.7058823529411764</v>
      </c>
      <c r="J219" s="16">
        <v>0</v>
      </c>
      <c r="K219" s="5">
        <v>68</v>
      </c>
      <c r="L219" s="5">
        <v>237</v>
      </c>
      <c r="M219" s="5">
        <f>L219+W219+Z219+AB219+AA219</f>
        <v>266</v>
      </c>
      <c r="N219" s="5">
        <v>27</v>
      </c>
      <c r="O219" s="5">
        <v>62</v>
      </c>
      <c r="P219" s="5">
        <v>48</v>
      </c>
      <c r="Q219" s="5">
        <v>10</v>
      </c>
      <c r="R219" s="5">
        <v>2</v>
      </c>
      <c r="S219" s="5">
        <v>2</v>
      </c>
      <c r="T219" s="5">
        <v>17</v>
      </c>
      <c r="U219" s="5">
        <v>10</v>
      </c>
      <c r="V219" s="5">
        <v>1</v>
      </c>
      <c r="W219" s="5">
        <v>13</v>
      </c>
      <c r="X219" s="5">
        <v>35</v>
      </c>
      <c r="Y219" s="5">
        <v>0</v>
      </c>
      <c r="Z219" s="5">
        <v>1</v>
      </c>
      <c r="AA219" s="5">
        <v>13</v>
      </c>
      <c r="AB219" s="5">
        <v>2</v>
      </c>
      <c r="AC219" s="4">
        <v>3</v>
      </c>
      <c r="AD219" s="6">
        <v>0.26200000000000001</v>
      </c>
    </row>
    <row r="220" spans="1:30">
      <c r="A220" s="4" t="s">
        <v>447</v>
      </c>
      <c r="B220" s="7">
        <f>(M220*'H2H Points'!$B$16)+(N220*'H2H Points'!$B$2)+(O220*'H2H Points'!$B$17)+(P220*'H2H Points'!$B$4)+(Q220*'H2H Points'!$B$5)+(R220*'H2H Points'!$B$6)+(S220*'H2H Points'!$B$7)+(T220*'H2H Points'!$B$3)+(U220*'H2H Points'!$B$11)+(V220*'H2H Points'!$B$12)+(W220*'H2H Points'!$B$8)+(X220*'H2H Points'!$B$9)+(Y220*'H2H Points'!$B$18)+(Z220*'H2H Points'!$B$10)+(AB220*'H2H Points'!$B$13)</f>
        <v>155</v>
      </c>
      <c r="C220" s="7">
        <f>ROUND(B220/IF(ISNA(VLOOKUP(A220,'2014 ESPN Draft Results'!$A$2:$D$2000,4,FALSE)),1,IF(VLOOKUP(A220,'2014 ESPN Draft Results'!$A$2:$D$2000,4,FALSE)&lt;1,1,VLOOKUP(A220,'2014 ESPN Draft Results'!$A$2:$D$2000,4,FALSE))),2)</f>
        <v>155</v>
      </c>
      <c r="D220" s="7">
        <f>ROUND(B220/IF(ISNA(VLOOKUP(A220,'2014 ESPN Draft Results'!$A$2:$D$2000,4,FALSE)),B220,IF(VLOOKUP(A220,'2014 ESPN Draft Results'!$A$2:$D$2000,4,FALSE)&lt;5,B220,VLOOKUP(A220,'2014 ESPN Draft Results'!$A$2:$D$2000,4,FALSE))),2)</f>
        <v>1</v>
      </c>
      <c r="E220" s="7">
        <f>ROUND(B220/IF(ISNA(VLOOKUP(A220,'2014 ESPN Draft Results'!$A$2:$D$2000,4,FALSE)),B220,IF(VLOOKUP(A220,'2014 ESPN Draft Results'!$A$2:$D$2000,4,FALSE)&lt;5,B220,CEILING(VLOOKUP(A220,'2014 ESPN Draft Results'!$A$2:$D$2000,4,FALSE),1))),2)</f>
        <v>1</v>
      </c>
      <c r="F220" s="7">
        <f>IF(I220&lt;2,0,E220)</f>
        <v>0</v>
      </c>
      <c r="G220" s="7">
        <f>ROUND(B220/IF(ISNA(VLOOKUP(A220,'2014 ESPN Draft Results'!$A$2:$D$2000,4,FALSE)),B220,IF(VLOOKUP(A220,'2014 ESPN Draft Results'!$A$2:$D$2000,4,FALSE)&lt;1,B220,CEILING(VLOOKUP(A220,'2014 ESPN Draft Results'!$A$2:$D$2000,4,FALSE),1))),2)</f>
        <v>1</v>
      </c>
      <c r="H220" s="7">
        <f>IF(I220&lt;2,0,G220)</f>
        <v>0</v>
      </c>
      <c r="I220" s="7">
        <f>B220/K220</f>
        <v>1.7032967032967032</v>
      </c>
      <c r="J220" s="16">
        <v>0</v>
      </c>
      <c r="K220" s="5">
        <v>91</v>
      </c>
      <c r="L220" s="5">
        <v>317</v>
      </c>
      <c r="M220" s="5">
        <f>L220+W220+Z220+AB220+AA220</f>
        <v>348</v>
      </c>
      <c r="N220" s="5">
        <v>40</v>
      </c>
      <c r="O220" s="5">
        <v>75</v>
      </c>
      <c r="P220" s="5">
        <v>50</v>
      </c>
      <c r="Q220" s="5">
        <v>16</v>
      </c>
      <c r="R220" s="5">
        <v>4</v>
      </c>
      <c r="S220" s="5">
        <v>5</v>
      </c>
      <c r="T220" s="5">
        <v>21</v>
      </c>
      <c r="U220" s="5">
        <v>7</v>
      </c>
      <c r="V220" s="5">
        <v>4</v>
      </c>
      <c r="W220" s="5">
        <v>28</v>
      </c>
      <c r="X220" s="5">
        <v>53</v>
      </c>
      <c r="Y220" s="5">
        <v>1</v>
      </c>
      <c r="Z220" s="5">
        <v>1</v>
      </c>
      <c r="AA220" s="5">
        <v>1</v>
      </c>
      <c r="AB220" s="5">
        <v>1</v>
      </c>
      <c r="AC220" s="4">
        <v>9</v>
      </c>
      <c r="AD220" s="6">
        <v>0.23699999999999999</v>
      </c>
    </row>
    <row r="221" spans="1:30">
      <c r="A221" s="4" t="s">
        <v>630</v>
      </c>
      <c r="B221" s="7">
        <f>(M221*'H2H Points'!$B$16)+(N221*'H2H Points'!$B$2)+(O221*'H2H Points'!$B$17)+(P221*'H2H Points'!$B$4)+(Q221*'H2H Points'!$B$5)+(R221*'H2H Points'!$B$6)+(S221*'H2H Points'!$B$7)+(T221*'H2H Points'!$B$3)+(U221*'H2H Points'!$B$11)+(V221*'H2H Points'!$B$12)+(W221*'H2H Points'!$B$8)+(X221*'H2H Points'!$B$9)+(Y221*'H2H Points'!$B$18)+(Z221*'H2H Points'!$B$10)+(AB221*'H2H Points'!$B$13)</f>
        <v>34</v>
      </c>
      <c r="C221" s="7">
        <f>ROUND(B221/IF(ISNA(VLOOKUP(A221,'2014 ESPN Draft Results'!$A$2:$D$2000,4,FALSE)),1,IF(VLOOKUP(A221,'2014 ESPN Draft Results'!$A$2:$D$2000,4,FALSE)&lt;1,1,VLOOKUP(A221,'2014 ESPN Draft Results'!$A$2:$D$2000,4,FALSE))),2)</f>
        <v>34</v>
      </c>
      <c r="D221" s="7">
        <f>ROUND(B221/IF(ISNA(VLOOKUP(A221,'2014 ESPN Draft Results'!$A$2:$D$2000,4,FALSE)),B221,IF(VLOOKUP(A221,'2014 ESPN Draft Results'!$A$2:$D$2000,4,FALSE)&lt;5,B221,VLOOKUP(A221,'2014 ESPN Draft Results'!$A$2:$D$2000,4,FALSE))),2)</f>
        <v>1</v>
      </c>
      <c r="E221" s="7">
        <f>ROUND(B221/IF(ISNA(VLOOKUP(A221,'2014 ESPN Draft Results'!$A$2:$D$2000,4,FALSE)),B221,IF(VLOOKUP(A221,'2014 ESPN Draft Results'!$A$2:$D$2000,4,FALSE)&lt;5,B221,CEILING(VLOOKUP(A221,'2014 ESPN Draft Results'!$A$2:$D$2000,4,FALSE),1))),2)</f>
        <v>1</v>
      </c>
      <c r="F221" s="7">
        <f>IF(I221&lt;2,0,E221)</f>
        <v>0</v>
      </c>
      <c r="G221" s="7">
        <f>ROUND(B221/IF(ISNA(VLOOKUP(A221,'2014 ESPN Draft Results'!$A$2:$D$2000,4,FALSE)),B221,IF(VLOOKUP(A221,'2014 ESPN Draft Results'!$A$2:$D$2000,4,FALSE)&lt;1,B221,CEILING(VLOOKUP(A221,'2014 ESPN Draft Results'!$A$2:$D$2000,4,FALSE),1))),2)</f>
        <v>1</v>
      </c>
      <c r="H221" s="7">
        <f>IF(I221&lt;2,0,G221)</f>
        <v>0</v>
      </c>
      <c r="I221" s="7">
        <f>B221/K221</f>
        <v>1.7</v>
      </c>
      <c r="J221" s="16">
        <v>0</v>
      </c>
      <c r="K221" s="5">
        <v>20</v>
      </c>
      <c r="L221" s="5">
        <v>62</v>
      </c>
      <c r="M221" s="5">
        <f>L221+W221+Z221+AB221+AA221</f>
        <v>65</v>
      </c>
      <c r="N221" s="5">
        <v>7</v>
      </c>
      <c r="O221" s="5">
        <v>18</v>
      </c>
      <c r="P221" s="5">
        <v>13</v>
      </c>
      <c r="Q221" s="5">
        <v>2</v>
      </c>
      <c r="R221" s="5">
        <v>1</v>
      </c>
      <c r="S221" s="5">
        <v>2</v>
      </c>
      <c r="T221" s="5">
        <v>9</v>
      </c>
      <c r="U221" s="5">
        <v>4</v>
      </c>
      <c r="V221" s="5">
        <v>2</v>
      </c>
      <c r="W221" s="5">
        <v>2</v>
      </c>
      <c r="X221" s="5">
        <v>14</v>
      </c>
      <c r="Y221" s="5">
        <v>0</v>
      </c>
      <c r="Z221" s="5">
        <v>0</v>
      </c>
      <c r="AA221" s="5">
        <v>1</v>
      </c>
      <c r="AB221" s="5">
        <v>0</v>
      </c>
      <c r="AC221" s="4">
        <v>1</v>
      </c>
      <c r="AD221" s="6">
        <v>0.28999999999999998</v>
      </c>
    </row>
    <row r="222" spans="1:30">
      <c r="A222" s="4" t="s">
        <v>428</v>
      </c>
      <c r="B222" s="7">
        <f>(M222*'H2H Points'!$B$16)+(N222*'H2H Points'!$B$2)+(O222*'H2H Points'!$B$17)+(P222*'H2H Points'!$B$4)+(Q222*'H2H Points'!$B$5)+(R222*'H2H Points'!$B$6)+(S222*'H2H Points'!$B$7)+(T222*'H2H Points'!$B$3)+(U222*'H2H Points'!$B$11)+(V222*'H2H Points'!$B$12)+(W222*'H2H Points'!$B$8)+(X222*'H2H Points'!$B$9)+(Y222*'H2H Points'!$B$18)+(Z222*'H2H Points'!$B$10)+(AB222*'H2H Points'!$B$13)</f>
        <v>183</v>
      </c>
      <c r="C222" s="7">
        <f>ROUND(B222/IF(ISNA(VLOOKUP(A222,'2014 ESPN Draft Results'!$A$2:$D$2000,4,FALSE)),1,IF(VLOOKUP(A222,'2014 ESPN Draft Results'!$A$2:$D$2000,4,FALSE)&lt;1,1,VLOOKUP(A222,'2014 ESPN Draft Results'!$A$2:$D$2000,4,FALSE))),2)</f>
        <v>183</v>
      </c>
      <c r="D222" s="7">
        <f>ROUND(B222/IF(ISNA(VLOOKUP(A222,'2014 ESPN Draft Results'!$A$2:$D$2000,4,FALSE)),B222,IF(VLOOKUP(A222,'2014 ESPN Draft Results'!$A$2:$D$2000,4,FALSE)&lt;5,B222,VLOOKUP(A222,'2014 ESPN Draft Results'!$A$2:$D$2000,4,FALSE))),2)</f>
        <v>1</v>
      </c>
      <c r="E222" s="7">
        <f>ROUND(B222/IF(ISNA(VLOOKUP(A222,'2014 ESPN Draft Results'!$A$2:$D$2000,4,FALSE)),B222,IF(VLOOKUP(A222,'2014 ESPN Draft Results'!$A$2:$D$2000,4,FALSE)&lt;5,B222,CEILING(VLOOKUP(A222,'2014 ESPN Draft Results'!$A$2:$D$2000,4,FALSE),1))),2)</f>
        <v>1</v>
      </c>
      <c r="F222" s="7">
        <f>IF(I222&lt;2,0,E222)</f>
        <v>0</v>
      </c>
      <c r="G222" s="7">
        <f>ROUND(B222/IF(ISNA(VLOOKUP(A222,'2014 ESPN Draft Results'!$A$2:$D$2000,4,FALSE)),B222,IF(VLOOKUP(A222,'2014 ESPN Draft Results'!$A$2:$D$2000,4,FALSE)&lt;1,B222,CEILING(VLOOKUP(A222,'2014 ESPN Draft Results'!$A$2:$D$2000,4,FALSE),1))),2)</f>
        <v>1</v>
      </c>
      <c r="H222" s="7">
        <f>IF(I222&lt;2,0,G222)</f>
        <v>0</v>
      </c>
      <c r="I222" s="7">
        <f>B222/K222</f>
        <v>1.6944444444444444</v>
      </c>
      <c r="J222" s="16">
        <v>0</v>
      </c>
      <c r="K222" s="5">
        <v>108</v>
      </c>
      <c r="L222" s="5">
        <v>306</v>
      </c>
      <c r="M222" s="5">
        <f>L222+W222+Z222+AB222+AA222</f>
        <v>373</v>
      </c>
      <c r="N222" s="5">
        <v>41</v>
      </c>
      <c r="O222" s="5">
        <v>77</v>
      </c>
      <c r="P222" s="5">
        <v>48</v>
      </c>
      <c r="Q222" s="5">
        <v>22</v>
      </c>
      <c r="R222" s="5">
        <v>0</v>
      </c>
      <c r="S222" s="5">
        <v>7</v>
      </c>
      <c r="T222" s="5">
        <v>43</v>
      </c>
      <c r="U222" s="5">
        <v>3</v>
      </c>
      <c r="V222" s="5">
        <v>0</v>
      </c>
      <c r="W222" s="5">
        <v>54</v>
      </c>
      <c r="X222" s="5">
        <v>91</v>
      </c>
      <c r="Y222" s="5">
        <v>3</v>
      </c>
      <c r="Z222" s="5">
        <v>8</v>
      </c>
      <c r="AA222" s="5">
        <v>0</v>
      </c>
      <c r="AB222" s="5">
        <v>5</v>
      </c>
      <c r="AC222" s="4">
        <v>3</v>
      </c>
      <c r="AD222" s="6">
        <v>0.252</v>
      </c>
    </row>
    <row r="223" spans="1:30">
      <c r="A223" s="4" t="s">
        <v>555</v>
      </c>
      <c r="B223" s="7">
        <f>(M223*'H2H Points'!$B$16)+(N223*'H2H Points'!$B$2)+(O223*'H2H Points'!$B$17)+(P223*'H2H Points'!$B$4)+(Q223*'H2H Points'!$B$5)+(R223*'H2H Points'!$B$6)+(S223*'H2H Points'!$B$7)+(T223*'H2H Points'!$B$3)+(U223*'H2H Points'!$B$11)+(V223*'H2H Points'!$B$12)+(W223*'H2H Points'!$B$8)+(X223*'H2H Points'!$B$9)+(Y223*'H2H Points'!$B$18)+(Z223*'H2H Points'!$B$10)+(AB223*'H2H Points'!$B$13)</f>
        <v>83</v>
      </c>
      <c r="C223" s="7">
        <f>ROUND(B223/IF(ISNA(VLOOKUP(A223,'2014 ESPN Draft Results'!$A$2:$D$2000,4,FALSE)),1,IF(VLOOKUP(A223,'2014 ESPN Draft Results'!$A$2:$D$2000,4,FALSE)&lt;1,1,VLOOKUP(A223,'2014 ESPN Draft Results'!$A$2:$D$2000,4,FALSE))),2)</f>
        <v>83</v>
      </c>
      <c r="D223" s="7">
        <f>ROUND(B223/IF(ISNA(VLOOKUP(A223,'2014 ESPN Draft Results'!$A$2:$D$2000,4,FALSE)),B223,IF(VLOOKUP(A223,'2014 ESPN Draft Results'!$A$2:$D$2000,4,FALSE)&lt;5,B223,VLOOKUP(A223,'2014 ESPN Draft Results'!$A$2:$D$2000,4,FALSE))),2)</f>
        <v>1</v>
      </c>
      <c r="E223" s="7">
        <f>ROUND(B223/IF(ISNA(VLOOKUP(A223,'2014 ESPN Draft Results'!$A$2:$D$2000,4,FALSE)),B223,IF(VLOOKUP(A223,'2014 ESPN Draft Results'!$A$2:$D$2000,4,FALSE)&lt;5,B223,CEILING(VLOOKUP(A223,'2014 ESPN Draft Results'!$A$2:$D$2000,4,FALSE),1))),2)</f>
        <v>1</v>
      </c>
      <c r="F223" s="7">
        <f>IF(I223&lt;2,0,E223)</f>
        <v>0</v>
      </c>
      <c r="G223" s="7">
        <f>ROUND(B223/IF(ISNA(VLOOKUP(A223,'2014 ESPN Draft Results'!$A$2:$D$2000,4,FALSE)),B223,IF(VLOOKUP(A223,'2014 ESPN Draft Results'!$A$2:$D$2000,4,FALSE)&lt;1,B223,CEILING(VLOOKUP(A223,'2014 ESPN Draft Results'!$A$2:$D$2000,4,FALSE),1))),2)</f>
        <v>1</v>
      </c>
      <c r="H223" s="7">
        <f>IF(I223&lt;2,0,G223)</f>
        <v>0</v>
      </c>
      <c r="I223" s="7">
        <f>B223/K223</f>
        <v>1.6938775510204083</v>
      </c>
      <c r="J223" s="16">
        <v>0</v>
      </c>
      <c r="K223" s="5">
        <v>49</v>
      </c>
      <c r="L223" s="5">
        <v>144</v>
      </c>
      <c r="M223" s="5">
        <f>L223+W223+Z223+AB223+AA223</f>
        <v>158</v>
      </c>
      <c r="N223" s="5">
        <v>19</v>
      </c>
      <c r="O223" s="5">
        <v>39</v>
      </c>
      <c r="P223" s="5">
        <v>22</v>
      </c>
      <c r="Q223" s="5">
        <v>10</v>
      </c>
      <c r="R223" s="5">
        <v>1</v>
      </c>
      <c r="S223" s="5">
        <v>6</v>
      </c>
      <c r="T223" s="5">
        <v>17</v>
      </c>
      <c r="U223" s="5">
        <v>5</v>
      </c>
      <c r="V223" s="5">
        <v>0</v>
      </c>
      <c r="W223" s="5">
        <v>12</v>
      </c>
      <c r="X223" s="5">
        <v>40</v>
      </c>
      <c r="Y223" s="5">
        <v>0</v>
      </c>
      <c r="Z223" s="5">
        <v>1</v>
      </c>
      <c r="AA223" s="5">
        <v>1</v>
      </c>
      <c r="AB223" s="5">
        <v>0</v>
      </c>
      <c r="AC223" s="4">
        <v>2</v>
      </c>
      <c r="AD223" s="6">
        <v>0.27100000000000002</v>
      </c>
    </row>
    <row r="224" spans="1:30">
      <c r="A224" s="4" t="s">
        <v>443</v>
      </c>
      <c r="B224" s="7">
        <f>(M224*'H2H Points'!$B$16)+(N224*'H2H Points'!$B$2)+(O224*'H2H Points'!$B$17)+(P224*'H2H Points'!$B$4)+(Q224*'H2H Points'!$B$5)+(R224*'H2H Points'!$B$6)+(S224*'H2H Points'!$B$7)+(T224*'H2H Points'!$B$3)+(U224*'H2H Points'!$B$11)+(V224*'H2H Points'!$B$12)+(W224*'H2H Points'!$B$8)+(X224*'H2H Points'!$B$9)+(Y224*'H2H Points'!$B$18)+(Z224*'H2H Points'!$B$10)+(AB224*'H2H Points'!$B$13)</f>
        <v>193</v>
      </c>
      <c r="C224" s="7">
        <f>ROUND(B224/IF(ISNA(VLOOKUP(A224,'2014 ESPN Draft Results'!$A$2:$D$2000,4,FALSE)),1,IF(VLOOKUP(A224,'2014 ESPN Draft Results'!$A$2:$D$2000,4,FALSE)&lt;1,1,VLOOKUP(A224,'2014 ESPN Draft Results'!$A$2:$D$2000,4,FALSE))),2)</f>
        <v>193</v>
      </c>
      <c r="D224" s="7">
        <f>ROUND(B224/IF(ISNA(VLOOKUP(A224,'2014 ESPN Draft Results'!$A$2:$D$2000,4,FALSE)),B224,IF(VLOOKUP(A224,'2014 ESPN Draft Results'!$A$2:$D$2000,4,FALSE)&lt;5,B224,VLOOKUP(A224,'2014 ESPN Draft Results'!$A$2:$D$2000,4,FALSE))),2)</f>
        <v>1</v>
      </c>
      <c r="E224" s="7">
        <f>ROUND(B224/IF(ISNA(VLOOKUP(A224,'2014 ESPN Draft Results'!$A$2:$D$2000,4,FALSE)),B224,IF(VLOOKUP(A224,'2014 ESPN Draft Results'!$A$2:$D$2000,4,FALSE)&lt;5,B224,CEILING(VLOOKUP(A224,'2014 ESPN Draft Results'!$A$2:$D$2000,4,FALSE),1))),2)</f>
        <v>1</v>
      </c>
      <c r="F224" s="7">
        <f>IF(I224&lt;2,0,E224)</f>
        <v>0</v>
      </c>
      <c r="G224" s="7">
        <f>ROUND(B224/IF(ISNA(VLOOKUP(A224,'2014 ESPN Draft Results'!$A$2:$D$2000,4,FALSE)),B224,IF(VLOOKUP(A224,'2014 ESPN Draft Results'!$A$2:$D$2000,4,FALSE)&lt;1,B224,CEILING(VLOOKUP(A224,'2014 ESPN Draft Results'!$A$2:$D$2000,4,FALSE),1))),2)</f>
        <v>1</v>
      </c>
      <c r="H224" s="7">
        <f>IF(I224&lt;2,0,G224)</f>
        <v>0</v>
      </c>
      <c r="I224" s="7">
        <f>B224/K224</f>
        <v>1.6929824561403508</v>
      </c>
      <c r="J224" s="16">
        <v>0</v>
      </c>
      <c r="K224" s="5">
        <v>114</v>
      </c>
      <c r="L224" s="5">
        <v>386</v>
      </c>
      <c r="M224" s="5">
        <f>L224+W224+Z224+AB224+AA224</f>
        <v>417</v>
      </c>
      <c r="N224" s="5">
        <v>39</v>
      </c>
      <c r="O224" s="5">
        <v>100</v>
      </c>
      <c r="P224" s="5">
        <v>70</v>
      </c>
      <c r="Q224" s="5">
        <v>14</v>
      </c>
      <c r="R224" s="5">
        <v>7</v>
      </c>
      <c r="S224" s="5">
        <v>9</v>
      </c>
      <c r="T224" s="5">
        <v>48</v>
      </c>
      <c r="U224" s="5">
        <v>4</v>
      </c>
      <c r="V224" s="5">
        <v>7</v>
      </c>
      <c r="W224" s="5">
        <v>17</v>
      </c>
      <c r="X224" s="5">
        <v>71</v>
      </c>
      <c r="Y224" s="5">
        <v>1</v>
      </c>
      <c r="Z224" s="5">
        <v>5</v>
      </c>
      <c r="AA224" s="5">
        <v>6</v>
      </c>
      <c r="AB224" s="5">
        <v>3</v>
      </c>
      <c r="AC224" s="4">
        <v>7</v>
      </c>
      <c r="AD224" s="6">
        <v>0.25900000000000001</v>
      </c>
    </row>
    <row r="225" spans="1:30">
      <c r="A225" s="4" t="s">
        <v>248</v>
      </c>
      <c r="B225" s="7">
        <f>(M225*'H2H Points'!$B$16)+(N225*'H2H Points'!$B$2)+(O225*'H2H Points'!$B$17)+(P225*'H2H Points'!$B$4)+(Q225*'H2H Points'!$B$5)+(R225*'H2H Points'!$B$6)+(S225*'H2H Points'!$B$7)+(T225*'H2H Points'!$B$3)+(U225*'H2H Points'!$B$11)+(V225*'H2H Points'!$B$12)+(W225*'H2H Points'!$B$8)+(X225*'H2H Points'!$B$9)+(Y225*'H2H Points'!$B$18)+(Z225*'H2H Points'!$B$10)+(AB225*'H2H Points'!$B$13)</f>
        <v>245</v>
      </c>
      <c r="C225" s="7">
        <f>ROUND(B225/IF(ISNA(VLOOKUP(A225,'2014 ESPN Draft Results'!$A$2:$D$2000,4,FALSE)),1,IF(VLOOKUP(A225,'2014 ESPN Draft Results'!$A$2:$D$2000,4,FALSE)&lt;1,1,VLOOKUP(A225,'2014 ESPN Draft Results'!$A$2:$D$2000,4,FALSE))),2)</f>
        <v>245</v>
      </c>
      <c r="D225" s="7">
        <f>ROUND(B225/IF(ISNA(VLOOKUP(A225,'2014 ESPN Draft Results'!$A$2:$D$2000,4,FALSE)),B225,IF(VLOOKUP(A225,'2014 ESPN Draft Results'!$A$2:$D$2000,4,FALSE)&lt;5,B225,VLOOKUP(A225,'2014 ESPN Draft Results'!$A$2:$D$2000,4,FALSE))),2)</f>
        <v>1</v>
      </c>
      <c r="E225" s="7">
        <f>ROUND(B225/IF(ISNA(VLOOKUP(A225,'2014 ESPN Draft Results'!$A$2:$D$2000,4,FALSE)),B225,IF(VLOOKUP(A225,'2014 ESPN Draft Results'!$A$2:$D$2000,4,FALSE)&lt;5,B225,CEILING(VLOOKUP(A225,'2014 ESPN Draft Results'!$A$2:$D$2000,4,FALSE),1))),2)</f>
        <v>1</v>
      </c>
      <c r="F225" s="7">
        <f>IF(I225&lt;2,0,E225)</f>
        <v>0</v>
      </c>
      <c r="G225" s="7">
        <f>ROUND(B225/IF(ISNA(VLOOKUP(A225,'2014 ESPN Draft Results'!$A$2:$D$2000,4,FALSE)),B225,IF(VLOOKUP(A225,'2014 ESPN Draft Results'!$A$2:$D$2000,4,FALSE)&lt;1,B225,CEILING(VLOOKUP(A225,'2014 ESPN Draft Results'!$A$2:$D$2000,4,FALSE),1))),2)</f>
        <v>1</v>
      </c>
      <c r="H225" s="7">
        <f>IF(I225&lt;2,0,G225)</f>
        <v>0</v>
      </c>
      <c r="I225" s="7">
        <f>B225/K225</f>
        <v>1.6896551724137931</v>
      </c>
      <c r="J225" s="16">
        <v>0</v>
      </c>
      <c r="K225" s="5">
        <v>145</v>
      </c>
      <c r="L225" s="5">
        <v>581</v>
      </c>
      <c r="M225" s="5">
        <f>L225+W225+Z225+AB225+AA225</f>
        <v>634</v>
      </c>
      <c r="N225" s="5">
        <v>47</v>
      </c>
      <c r="O225" s="5">
        <v>149</v>
      </c>
      <c r="P225" s="5">
        <v>125</v>
      </c>
      <c r="Q225" s="5">
        <v>19</v>
      </c>
      <c r="R225" s="5">
        <v>1</v>
      </c>
      <c r="S225" s="5">
        <v>4</v>
      </c>
      <c r="T225" s="5">
        <v>50</v>
      </c>
      <c r="U225" s="5">
        <v>10</v>
      </c>
      <c r="V225" s="5">
        <v>2</v>
      </c>
      <c r="W225" s="5">
        <v>35</v>
      </c>
      <c r="X225" s="5">
        <v>87</v>
      </c>
      <c r="Y225" s="5">
        <v>0</v>
      </c>
      <c r="Z225" s="5">
        <v>6</v>
      </c>
      <c r="AA225" s="5">
        <v>8</v>
      </c>
      <c r="AB225" s="5">
        <v>4</v>
      </c>
      <c r="AC225" s="4">
        <v>15</v>
      </c>
      <c r="AD225" s="6">
        <v>0.25600000000000001</v>
      </c>
    </row>
    <row r="226" spans="1:30">
      <c r="A226" s="4" t="s">
        <v>429</v>
      </c>
      <c r="B226" s="7">
        <f>(M226*'H2H Points'!$B$16)+(N226*'H2H Points'!$B$2)+(O226*'H2H Points'!$B$17)+(P226*'H2H Points'!$B$4)+(Q226*'H2H Points'!$B$5)+(R226*'H2H Points'!$B$6)+(S226*'H2H Points'!$B$7)+(T226*'H2H Points'!$B$3)+(U226*'H2H Points'!$B$11)+(V226*'H2H Points'!$B$12)+(W226*'H2H Points'!$B$8)+(X226*'H2H Points'!$B$9)+(Y226*'H2H Points'!$B$18)+(Z226*'H2H Points'!$B$10)+(AB226*'H2H Points'!$B$13)</f>
        <v>258</v>
      </c>
      <c r="C226" s="7">
        <f>ROUND(B226/IF(ISNA(VLOOKUP(A226,'2014 ESPN Draft Results'!$A$2:$D$2000,4,FALSE)),1,IF(VLOOKUP(A226,'2014 ESPN Draft Results'!$A$2:$D$2000,4,FALSE)&lt;1,1,VLOOKUP(A226,'2014 ESPN Draft Results'!$A$2:$D$2000,4,FALSE))),2)</f>
        <v>258</v>
      </c>
      <c r="D226" s="7">
        <f>ROUND(B226/IF(ISNA(VLOOKUP(A226,'2014 ESPN Draft Results'!$A$2:$D$2000,4,FALSE)),B226,IF(VLOOKUP(A226,'2014 ESPN Draft Results'!$A$2:$D$2000,4,FALSE)&lt;5,B226,VLOOKUP(A226,'2014 ESPN Draft Results'!$A$2:$D$2000,4,FALSE))),2)</f>
        <v>1</v>
      </c>
      <c r="E226" s="7">
        <f>ROUND(B226/IF(ISNA(VLOOKUP(A226,'2014 ESPN Draft Results'!$A$2:$D$2000,4,FALSE)),B226,IF(VLOOKUP(A226,'2014 ESPN Draft Results'!$A$2:$D$2000,4,FALSE)&lt;5,B226,CEILING(VLOOKUP(A226,'2014 ESPN Draft Results'!$A$2:$D$2000,4,FALSE),1))),2)</f>
        <v>1</v>
      </c>
      <c r="F226" s="7">
        <f>IF(I226&lt;2,0,E226)</f>
        <v>0</v>
      </c>
      <c r="G226" s="7">
        <f>ROUND(B226/IF(ISNA(VLOOKUP(A226,'2014 ESPN Draft Results'!$A$2:$D$2000,4,FALSE)),B226,IF(VLOOKUP(A226,'2014 ESPN Draft Results'!$A$2:$D$2000,4,FALSE)&lt;1,B226,CEILING(VLOOKUP(A226,'2014 ESPN Draft Results'!$A$2:$D$2000,4,FALSE),1))),2)</f>
        <v>1</v>
      </c>
      <c r="H226" s="7">
        <f>IF(I226&lt;2,0,G226)</f>
        <v>0</v>
      </c>
      <c r="I226" s="7">
        <f>B226/K226</f>
        <v>1.6862745098039216</v>
      </c>
      <c r="J226" s="16">
        <v>0</v>
      </c>
      <c r="K226" s="5">
        <v>153</v>
      </c>
      <c r="L226" s="5">
        <v>491</v>
      </c>
      <c r="M226" s="5">
        <f>L226+W226+Z226+AB226+AA226</f>
        <v>564</v>
      </c>
      <c r="N226" s="5">
        <v>54</v>
      </c>
      <c r="O226" s="5">
        <v>121</v>
      </c>
      <c r="P226" s="5">
        <v>81</v>
      </c>
      <c r="Q226" s="5">
        <v>20</v>
      </c>
      <c r="R226" s="5">
        <v>10</v>
      </c>
      <c r="S226" s="5">
        <v>10</v>
      </c>
      <c r="T226" s="5">
        <v>69</v>
      </c>
      <c r="U226" s="5">
        <v>5</v>
      </c>
      <c r="V226" s="5">
        <v>3</v>
      </c>
      <c r="W226" s="5">
        <v>59</v>
      </c>
      <c r="X226" s="5">
        <v>129</v>
      </c>
      <c r="Y226" s="5">
        <v>10</v>
      </c>
      <c r="Z226" s="5">
        <v>2</v>
      </c>
      <c r="AA226" s="5">
        <v>2</v>
      </c>
      <c r="AB226" s="5">
        <v>10</v>
      </c>
      <c r="AC226" s="4">
        <v>4</v>
      </c>
      <c r="AD226" s="6">
        <v>0.246</v>
      </c>
    </row>
    <row r="227" spans="1:30">
      <c r="A227" s="4" t="s">
        <v>563</v>
      </c>
      <c r="B227" s="7">
        <f>(M227*'H2H Points'!$B$16)+(N227*'H2H Points'!$B$2)+(O227*'H2H Points'!$B$17)+(P227*'H2H Points'!$B$4)+(Q227*'H2H Points'!$B$5)+(R227*'H2H Points'!$B$6)+(S227*'H2H Points'!$B$7)+(T227*'H2H Points'!$B$3)+(U227*'H2H Points'!$B$11)+(V227*'H2H Points'!$B$12)+(W227*'H2H Points'!$B$8)+(X227*'H2H Points'!$B$9)+(Y227*'H2H Points'!$B$18)+(Z227*'H2H Points'!$B$10)+(AB227*'H2H Points'!$B$13)</f>
        <v>70</v>
      </c>
      <c r="C227" s="7">
        <f>ROUND(B227/IF(ISNA(VLOOKUP(A227,'2014 ESPN Draft Results'!$A$2:$D$2000,4,FALSE)),1,IF(VLOOKUP(A227,'2014 ESPN Draft Results'!$A$2:$D$2000,4,FALSE)&lt;1,1,VLOOKUP(A227,'2014 ESPN Draft Results'!$A$2:$D$2000,4,FALSE))),2)</f>
        <v>70</v>
      </c>
      <c r="D227" s="7">
        <f>ROUND(B227/IF(ISNA(VLOOKUP(A227,'2014 ESPN Draft Results'!$A$2:$D$2000,4,FALSE)),B227,IF(VLOOKUP(A227,'2014 ESPN Draft Results'!$A$2:$D$2000,4,FALSE)&lt;5,B227,VLOOKUP(A227,'2014 ESPN Draft Results'!$A$2:$D$2000,4,FALSE))),2)</f>
        <v>1</v>
      </c>
      <c r="E227" s="7">
        <f>ROUND(B227/IF(ISNA(VLOOKUP(A227,'2014 ESPN Draft Results'!$A$2:$D$2000,4,FALSE)),B227,IF(VLOOKUP(A227,'2014 ESPN Draft Results'!$A$2:$D$2000,4,FALSE)&lt;5,B227,CEILING(VLOOKUP(A227,'2014 ESPN Draft Results'!$A$2:$D$2000,4,FALSE),1))),2)</f>
        <v>1</v>
      </c>
      <c r="F227" s="7">
        <f>IF(I227&lt;2,0,E227)</f>
        <v>0</v>
      </c>
      <c r="G227" s="7">
        <f>ROUND(B227/IF(ISNA(VLOOKUP(A227,'2014 ESPN Draft Results'!$A$2:$D$2000,4,FALSE)),B227,IF(VLOOKUP(A227,'2014 ESPN Draft Results'!$A$2:$D$2000,4,FALSE)&lt;1,B227,CEILING(VLOOKUP(A227,'2014 ESPN Draft Results'!$A$2:$D$2000,4,FALSE),1))),2)</f>
        <v>1</v>
      </c>
      <c r="H227" s="7">
        <f>IF(I227&lt;2,0,G227)</f>
        <v>0</v>
      </c>
      <c r="I227" s="7">
        <f>B227/K227</f>
        <v>1.6666666666666667</v>
      </c>
      <c r="J227" s="16">
        <v>0</v>
      </c>
      <c r="K227" s="5">
        <v>42</v>
      </c>
      <c r="L227" s="5">
        <v>121</v>
      </c>
      <c r="M227" s="5">
        <f>L227+W227+Z227+AB227+AA227</f>
        <v>134</v>
      </c>
      <c r="N227" s="5">
        <v>13</v>
      </c>
      <c r="O227" s="5">
        <v>30</v>
      </c>
      <c r="P227" s="5">
        <v>18</v>
      </c>
      <c r="Q227" s="5">
        <v>6</v>
      </c>
      <c r="R227" s="5">
        <v>3</v>
      </c>
      <c r="S227" s="5">
        <v>3</v>
      </c>
      <c r="T227" s="5">
        <v>14</v>
      </c>
      <c r="U227" s="5">
        <v>0</v>
      </c>
      <c r="V227" s="5">
        <v>0</v>
      </c>
      <c r="W227" s="5">
        <v>12</v>
      </c>
      <c r="X227" s="5">
        <v>21</v>
      </c>
      <c r="Y227" s="5">
        <v>0</v>
      </c>
      <c r="Z227" s="5">
        <v>1</v>
      </c>
      <c r="AA227" s="5">
        <v>0</v>
      </c>
      <c r="AB227" s="5">
        <v>0</v>
      </c>
      <c r="AC227" s="4">
        <v>1</v>
      </c>
      <c r="AD227" s="6">
        <v>0.248</v>
      </c>
    </row>
    <row r="228" spans="1:30">
      <c r="A228" s="4" t="s">
        <v>280</v>
      </c>
      <c r="B228" s="7">
        <f>(M228*'H2H Points'!$B$16)+(N228*'H2H Points'!$B$2)+(O228*'H2H Points'!$B$17)+(P228*'H2H Points'!$B$4)+(Q228*'H2H Points'!$B$5)+(R228*'H2H Points'!$B$6)+(S228*'H2H Points'!$B$7)+(T228*'H2H Points'!$B$3)+(U228*'H2H Points'!$B$11)+(V228*'H2H Points'!$B$12)+(W228*'H2H Points'!$B$8)+(X228*'H2H Points'!$B$9)+(Y228*'H2H Points'!$B$18)+(Z228*'H2H Points'!$B$10)+(AB228*'H2H Points'!$B$13)</f>
        <v>233</v>
      </c>
      <c r="C228" s="7">
        <f>ROUND(B228/IF(ISNA(VLOOKUP(A228,'2014 ESPN Draft Results'!$A$2:$D$2000,4,FALSE)),1,IF(VLOOKUP(A228,'2014 ESPN Draft Results'!$A$2:$D$2000,4,FALSE)&lt;1,1,VLOOKUP(A228,'2014 ESPN Draft Results'!$A$2:$D$2000,4,FALSE))),2)</f>
        <v>233</v>
      </c>
      <c r="D228" s="7">
        <f>ROUND(B228/IF(ISNA(VLOOKUP(A228,'2014 ESPN Draft Results'!$A$2:$D$2000,4,FALSE)),B228,IF(VLOOKUP(A228,'2014 ESPN Draft Results'!$A$2:$D$2000,4,FALSE)&lt;5,B228,VLOOKUP(A228,'2014 ESPN Draft Results'!$A$2:$D$2000,4,FALSE))),2)</f>
        <v>1</v>
      </c>
      <c r="E228" s="7">
        <f>ROUND(B228/IF(ISNA(VLOOKUP(A228,'2014 ESPN Draft Results'!$A$2:$D$2000,4,FALSE)),B228,IF(VLOOKUP(A228,'2014 ESPN Draft Results'!$A$2:$D$2000,4,FALSE)&lt;5,B228,CEILING(VLOOKUP(A228,'2014 ESPN Draft Results'!$A$2:$D$2000,4,FALSE),1))),2)</f>
        <v>1</v>
      </c>
      <c r="F228" s="7">
        <f>IF(I228&lt;2,0,E228)</f>
        <v>0</v>
      </c>
      <c r="G228" s="7">
        <f>ROUND(B228/IF(ISNA(VLOOKUP(A228,'2014 ESPN Draft Results'!$A$2:$D$2000,4,FALSE)),B228,IF(VLOOKUP(A228,'2014 ESPN Draft Results'!$A$2:$D$2000,4,FALSE)&lt;1,B228,CEILING(VLOOKUP(A228,'2014 ESPN Draft Results'!$A$2:$D$2000,4,FALSE),1))),2)</f>
        <v>1</v>
      </c>
      <c r="H228" s="7">
        <f>IF(I228&lt;2,0,G228)</f>
        <v>0</v>
      </c>
      <c r="I228" s="7">
        <f>B228/K228</f>
        <v>1.6642857142857144</v>
      </c>
      <c r="J228" s="16">
        <v>0</v>
      </c>
      <c r="K228" s="5">
        <v>140</v>
      </c>
      <c r="L228" s="5">
        <v>457</v>
      </c>
      <c r="M228" s="5">
        <f>L228+W228+Z228+AB228+AA228</f>
        <v>500</v>
      </c>
      <c r="N228" s="5">
        <v>45</v>
      </c>
      <c r="O228" s="5">
        <v>97</v>
      </c>
      <c r="P228" s="5">
        <v>60</v>
      </c>
      <c r="Q228" s="5">
        <v>21</v>
      </c>
      <c r="R228" s="5">
        <v>1</v>
      </c>
      <c r="S228" s="5">
        <v>15</v>
      </c>
      <c r="T228" s="5">
        <v>54</v>
      </c>
      <c r="U228" s="5">
        <v>1</v>
      </c>
      <c r="V228" s="5">
        <v>0</v>
      </c>
      <c r="W228" s="5">
        <v>35</v>
      </c>
      <c r="X228" s="5">
        <v>74</v>
      </c>
      <c r="Y228" s="5">
        <v>1</v>
      </c>
      <c r="Z228" s="5">
        <v>3</v>
      </c>
      <c r="AA228" s="5">
        <v>1</v>
      </c>
      <c r="AB228" s="5">
        <v>4</v>
      </c>
      <c r="AC228" s="4">
        <v>12</v>
      </c>
      <c r="AD228" s="6">
        <v>0.21199999999999999</v>
      </c>
    </row>
    <row r="229" spans="1:30">
      <c r="A229" s="4" t="s">
        <v>195</v>
      </c>
      <c r="B229" s="7">
        <f>(M229*'H2H Points'!$B$16)+(N229*'H2H Points'!$B$2)+(O229*'H2H Points'!$B$17)+(P229*'H2H Points'!$B$4)+(Q229*'H2H Points'!$B$5)+(R229*'H2H Points'!$B$6)+(S229*'H2H Points'!$B$7)+(T229*'H2H Points'!$B$3)+(U229*'H2H Points'!$B$11)+(V229*'H2H Points'!$B$12)+(W229*'H2H Points'!$B$8)+(X229*'H2H Points'!$B$9)+(Y229*'H2H Points'!$B$18)+(Z229*'H2H Points'!$B$10)+(AB229*'H2H Points'!$B$13)</f>
        <v>242</v>
      </c>
      <c r="C229" s="7">
        <f>ROUND(B229/IF(ISNA(VLOOKUP(A229,'2014 ESPN Draft Results'!$A$2:$D$2000,4,FALSE)),1,IF(VLOOKUP(A229,'2014 ESPN Draft Results'!$A$2:$D$2000,4,FALSE)&lt;1,1,VLOOKUP(A229,'2014 ESPN Draft Results'!$A$2:$D$2000,4,FALSE))),2)</f>
        <v>49.39</v>
      </c>
      <c r="D229" s="7">
        <f>ROUND(B229/IF(ISNA(VLOOKUP(A229,'2014 ESPN Draft Results'!$A$2:$D$2000,4,FALSE)),B229,IF(VLOOKUP(A229,'2014 ESPN Draft Results'!$A$2:$D$2000,4,FALSE)&lt;5,B229,VLOOKUP(A229,'2014 ESPN Draft Results'!$A$2:$D$2000,4,FALSE))),2)</f>
        <v>1</v>
      </c>
      <c r="E229" s="7">
        <f>ROUND(B229/IF(ISNA(VLOOKUP(A229,'2014 ESPN Draft Results'!$A$2:$D$2000,4,FALSE)),B229,IF(VLOOKUP(A229,'2014 ESPN Draft Results'!$A$2:$D$2000,4,FALSE)&lt;5,B229,CEILING(VLOOKUP(A229,'2014 ESPN Draft Results'!$A$2:$D$2000,4,FALSE),1))),2)</f>
        <v>1</v>
      </c>
      <c r="F229" s="7">
        <f>IF(I229&lt;2,0,E229)</f>
        <v>0</v>
      </c>
      <c r="G229" s="7">
        <f>ROUND(B229/IF(ISNA(VLOOKUP(A229,'2014 ESPN Draft Results'!$A$2:$D$2000,4,FALSE)),B229,IF(VLOOKUP(A229,'2014 ESPN Draft Results'!$A$2:$D$2000,4,FALSE)&lt;1,B229,CEILING(VLOOKUP(A229,'2014 ESPN Draft Results'!$A$2:$D$2000,4,FALSE),1))),2)</f>
        <v>48.4</v>
      </c>
      <c r="H229" s="7">
        <f>IF(I229&lt;2,0,G229)</f>
        <v>0</v>
      </c>
      <c r="I229" s="7">
        <f>B229/K229</f>
        <v>1.6575342465753424</v>
      </c>
      <c r="J229" s="16">
        <v>4.9000000000000004</v>
      </c>
      <c r="K229" s="5">
        <v>146</v>
      </c>
      <c r="L229" s="5">
        <v>540</v>
      </c>
      <c r="M229" s="5">
        <f>L229+W229+Z229+AB229+AA229</f>
        <v>576</v>
      </c>
      <c r="N229" s="5">
        <v>44</v>
      </c>
      <c r="O229" s="5">
        <v>132</v>
      </c>
      <c r="P229" s="5">
        <v>103</v>
      </c>
      <c r="Q229" s="5">
        <v>18</v>
      </c>
      <c r="R229" s="5">
        <v>4</v>
      </c>
      <c r="S229" s="5">
        <v>7</v>
      </c>
      <c r="T229" s="5">
        <v>46</v>
      </c>
      <c r="U229" s="5">
        <v>4</v>
      </c>
      <c r="V229" s="5">
        <v>5</v>
      </c>
      <c r="W229" s="5">
        <v>32</v>
      </c>
      <c r="X229" s="5">
        <v>60</v>
      </c>
      <c r="Y229" s="5">
        <v>4</v>
      </c>
      <c r="Z229" s="5">
        <v>0</v>
      </c>
      <c r="AA229" s="5">
        <v>2</v>
      </c>
      <c r="AB229" s="5">
        <v>2</v>
      </c>
      <c r="AC229" s="4">
        <v>25</v>
      </c>
      <c r="AD229" s="6">
        <v>0.24399999999999999</v>
      </c>
    </row>
    <row r="230" spans="1:30">
      <c r="A230" s="4" t="s">
        <v>231</v>
      </c>
      <c r="B230" s="7">
        <f>(M230*'H2H Points'!$B$16)+(N230*'H2H Points'!$B$2)+(O230*'H2H Points'!$B$17)+(P230*'H2H Points'!$B$4)+(Q230*'H2H Points'!$B$5)+(R230*'H2H Points'!$B$6)+(S230*'H2H Points'!$B$7)+(T230*'H2H Points'!$B$3)+(U230*'H2H Points'!$B$11)+(V230*'H2H Points'!$B$12)+(W230*'H2H Points'!$B$8)+(X230*'H2H Points'!$B$9)+(Y230*'H2H Points'!$B$18)+(Z230*'H2H Points'!$B$10)+(AB230*'H2H Points'!$B$13)</f>
        <v>175</v>
      </c>
      <c r="C230" s="7">
        <f>ROUND(B230/IF(ISNA(VLOOKUP(A230,'2014 ESPN Draft Results'!$A$2:$D$2000,4,FALSE)),1,IF(VLOOKUP(A230,'2014 ESPN Draft Results'!$A$2:$D$2000,4,FALSE)&lt;1,1,VLOOKUP(A230,'2014 ESPN Draft Results'!$A$2:$D$2000,4,FALSE))),2)</f>
        <v>62.5</v>
      </c>
      <c r="D230" s="7">
        <f>ROUND(B230/IF(ISNA(VLOOKUP(A230,'2014 ESPN Draft Results'!$A$2:$D$2000,4,FALSE)),B230,IF(VLOOKUP(A230,'2014 ESPN Draft Results'!$A$2:$D$2000,4,FALSE)&lt;5,B230,VLOOKUP(A230,'2014 ESPN Draft Results'!$A$2:$D$2000,4,FALSE))),2)</f>
        <v>1</v>
      </c>
      <c r="E230" s="7">
        <f>ROUND(B230/IF(ISNA(VLOOKUP(A230,'2014 ESPN Draft Results'!$A$2:$D$2000,4,FALSE)),B230,IF(VLOOKUP(A230,'2014 ESPN Draft Results'!$A$2:$D$2000,4,FALSE)&lt;5,B230,CEILING(VLOOKUP(A230,'2014 ESPN Draft Results'!$A$2:$D$2000,4,FALSE),1))),2)</f>
        <v>1</v>
      </c>
      <c r="F230" s="7">
        <f>IF(I230&lt;2,0,E230)</f>
        <v>0</v>
      </c>
      <c r="G230" s="7">
        <f>ROUND(B230/IF(ISNA(VLOOKUP(A230,'2014 ESPN Draft Results'!$A$2:$D$2000,4,FALSE)),B230,IF(VLOOKUP(A230,'2014 ESPN Draft Results'!$A$2:$D$2000,4,FALSE)&lt;1,B230,CEILING(VLOOKUP(A230,'2014 ESPN Draft Results'!$A$2:$D$2000,4,FALSE),1))),2)</f>
        <v>58.33</v>
      </c>
      <c r="H230" s="7">
        <f>IF(I230&lt;2,0,G230)</f>
        <v>0</v>
      </c>
      <c r="I230" s="7">
        <f>B230/K230</f>
        <v>1.6509433962264151</v>
      </c>
      <c r="J230" s="16">
        <v>2.8</v>
      </c>
      <c r="K230" s="5">
        <v>106</v>
      </c>
      <c r="L230" s="5">
        <v>444</v>
      </c>
      <c r="M230" s="5">
        <f>L230+W230+Z230+AB230+AA230</f>
        <v>487</v>
      </c>
      <c r="N230" s="5">
        <v>57</v>
      </c>
      <c r="O230" s="5">
        <v>114</v>
      </c>
      <c r="P230" s="5">
        <v>84</v>
      </c>
      <c r="Q230" s="5">
        <v>17</v>
      </c>
      <c r="R230" s="5">
        <v>10</v>
      </c>
      <c r="S230" s="5">
        <v>3</v>
      </c>
      <c r="T230" s="5">
        <v>28</v>
      </c>
      <c r="U230" s="5">
        <v>10</v>
      </c>
      <c r="V230" s="5">
        <v>6</v>
      </c>
      <c r="W230" s="5">
        <v>35</v>
      </c>
      <c r="X230" s="5">
        <v>114</v>
      </c>
      <c r="Y230" s="5">
        <v>1</v>
      </c>
      <c r="Z230" s="5">
        <v>3</v>
      </c>
      <c r="AA230" s="5">
        <v>3</v>
      </c>
      <c r="AB230" s="5">
        <v>2</v>
      </c>
      <c r="AC230" s="4">
        <v>5</v>
      </c>
      <c r="AD230" s="6">
        <v>0.25700000000000001</v>
      </c>
    </row>
    <row r="231" spans="1:30">
      <c r="A231" s="4" t="s">
        <v>439</v>
      </c>
      <c r="B231" s="7">
        <f>(M231*'H2H Points'!$B$16)+(N231*'H2H Points'!$B$2)+(O231*'H2H Points'!$B$17)+(P231*'H2H Points'!$B$4)+(Q231*'H2H Points'!$B$5)+(R231*'H2H Points'!$B$6)+(S231*'H2H Points'!$B$7)+(T231*'H2H Points'!$B$3)+(U231*'H2H Points'!$B$11)+(V231*'H2H Points'!$B$12)+(W231*'H2H Points'!$B$8)+(X231*'H2H Points'!$B$9)+(Y231*'H2H Points'!$B$18)+(Z231*'H2H Points'!$B$10)+(AB231*'H2H Points'!$B$13)</f>
        <v>231</v>
      </c>
      <c r="C231" s="7">
        <f>ROUND(B231/IF(ISNA(VLOOKUP(A231,'2014 ESPN Draft Results'!$A$2:$D$2000,4,FALSE)),1,IF(VLOOKUP(A231,'2014 ESPN Draft Results'!$A$2:$D$2000,4,FALSE)&lt;1,1,VLOOKUP(A231,'2014 ESPN Draft Results'!$A$2:$D$2000,4,FALSE))),2)</f>
        <v>231</v>
      </c>
      <c r="D231" s="7">
        <f>ROUND(B231/IF(ISNA(VLOOKUP(A231,'2014 ESPN Draft Results'!$A$2:$D$2000,4,FALSE)),B231,IF(VLOOKUP(A231,'2014 ESPN Draft Results'!$A$2:$D$2000,4,FALSE)&lt;5,B231,VLOOKUP(A231,'2014 ESPN Draft Results'!$A$2:$D$2000,4,FALSE))),2)</f>
        <v>1</v>
      </c>
      <c r="E231" s="7">
        <f>ROUND(B231/IF(ISNA(VLOOKUP(A231,'2014 ESPN Draft Results'!$A$2:$D$2000,4,FALSE)),B231,IF(VLOOKUP(A231,'2014 ESPN Draft Results'!$A$2:$D$2000,4,FALSE)&lt;5,B231,CEILING(VLOOKUP(A231,'2014 ESPN Draft Results'!$A$2:$D$2000,4,FALSE),1))),2)</f>
        <v>1</v>
      </c>
      <c r="F231" s="7">
        <f>IF(I231&lt;2,0,E231)</f>
        <v>0</v>
      </c>
      <c r="G231" s="7">
        <f>ROUND(B231/IF(ISNA(VLOOKUP(A231,'2014 ESPN Draft Results'!$A$2:$D$2000,4,FALSE)),B231,IF(VLOOKUP(A231,'2014 ESPN Draft Results'!$A$2:$D$2000,4,FALSE)&lt;1,B231,CEILING(VLOOKUP(A231,'2014 ESPN Draft Results'!$A$2:$D$2000,4,FALSE),1))),2)</f>
        <v>1</v>
      </c>
      <c r="H231" s="7">
        <f>IF(I231&lt;2,0,G231)</f>
        <v>0</v>
      </c>
      <c r="I231" s="7">
        <f>B231/K231</f>
        <v>1.65</v>
      </c>
      <c r="J231" s="16">
        <v>0</v>
      </c>
      <c r="K231" s="5">
        <v>140</v>
      </c>
      <c r="L231" s="5">
        <v>413</v>
      </c>
      <c r="M231" s="5">
        <f>L231+W231+Z231+AB231+AA231</f>
        <v>468</v>
      </c>
      <c r="N231" s="5">
        <v>52</v>
      </c>
      <c r="O231" s="5">
        <v>125</v>
      </c>
      <c r="P231" s="5">
        <v>103</v>
      </c>
      <c r="Q231" s="5">
        <v>16</v>
      </c>
      <c r="R231" s="5">
        <v>3</v>
      </c>
      <c r="S231" s="5">
        <v>3</v>
      </c>
      <c r="T231" s="5">
        <v>46</v>
      </c>
      <c r="U231" s="5">
        <v>6</v>
      </c>
      <c r="V231" s="5">
        <v>3</v>
      </c>
      <c r="W231" s="5">
        <v>28</v>
      </c>
      <c r="X231" s="5">
        <v>78</v>
      </c>
      <c r="Y231" s="5">
        <v>3</v>
      </c>
      <c r="Z231" s="5">
        <v>20</v>
      </c>
      <c r="AA231" s="5">
        <v>3</v>
      </c>
      <c r="AB231" s="5">
        <v>4</v>
      </c>
      <c r="AC231" s="4">
        <v>17</v>
      </c>
      <c r="AD231" s="6">
        <v>0.30299999999999999</v>
      </c>
    </row>
    <row r="232" spans="1:30">
      <c r="A232" s="4" t="s">
        <v>461</v>
      </c>
      <c r="B232" s="7">
        <f>(M232*'H2H Points'!$B$16)+(N232*'H2H Points'!$B$2)+(O232*'H2H Points'!$B$17)+(P232*'H2H Points'!$B$4)+(Q232*'H2H Points'!$B$5)+(R232*'H2H Points'!$B$6)+(S232*'H2H Points'!$B$7)+(T232*'H2H Points'!$B$3)+(U232*'H2H Points'!$B$11)+(V232*'H2H Points'!$B$12)+(W232*'H2H Points'!$B$8)+(X232*'H2H Points'!$B$9)+(Y232*'H2H Points'!$B$18)+(Z232*'H2H Points'!$B$10)+(AB232*'H2H Points'!$B$13)</f>
        <v>153</v>
      </c>
      <c r="C232" s="7">
        <f>ROUND(B232/IF(ISNA(VLOOKUP(A232,'2014 ESPN Draft Results'!$A$2:$D$2000,4,FALSE)),1,IF(VLOOKUP(A232,'2014 ESPN Draft Results'!$A$2:$D$2000,4,FALSE)&lt;1,1,VLOOKUP(A232,'2014 ESPN Draft Results'!$A$2:$D$2000,4,FALSE))),2)</f>
        <v>153</v>
      </c>
      <c r="D232" s="7">
        <f>ROUND(B232/IF(ISNA(VLOOKUP(A232,'2014 ESPN Draft Results'!$A$2:$D$2000,4,FALSE)),B232,IF(VLOOKUP(A232,'2014 ESPN Draft Results'!$A$2:$D$2000,4,FALSE)&lt;5,B232,VLOOKUP(A232,'2014 ESPN Draft Results'!$A$2:$D$2000,4,FALSE))),2)</f>
        <v>1</v>
      </c>
      <c r="E232" s="7">
        <f>ROUND(B232/IF(ISNA(VLOOKUP(A232,'2014 ESPN Draft Results'!$A$2:$D$2000,4,FALSE)),B232,IF(VLOOKUP(A232,'2014 ESPN Draft Results'!$A$2:$D$2000,4,FALSE)&lt;5,B232,CEILING(VLOOKUP(A232,'2014 ESPN Draft Results'!$A$2:$D$2000,4,FALSE),1))),2)</f>
        <v>1</v>
      </c>
      <c r="F232" s="7">
        <f>IF(I232&lt;2,0,E232)</f>
        <v>0</v>
      </c>
      <c r="G232" s="7">
        <f>ROUND(B232/IF(ISNA(VLOOKUP(A232,'2014 ESPN Draft Results'!$A$2:$D$2000,4,FALSE)),B232,IF(VLOOKUP(A232,'2014 ESPN Draft Results'!$A$2:$D$2000,4,FALSE)&lt;1,B232,CEILING(VLOOKUP(A232,'2014 ESPN Draft Results'!$A$2:$D$2000,4,FALSE),1))),2)</f>
        <v>1</v>
      </c>
      <c r="H232" s="7">
        <f>IF(I232&lt;2,0,G232)</f>
        <v>0</v>
      </c>
      <c r="I232" s="7">
        <f>B232/K232</f>
        <v>1.6451612903225807</v>
      </c>
      <c r="J232" s="16">
        <v>0</v>
      </c>
      <c r="K232" s="5">
        <v>93</v>
      </c>
      <c r="L232" s="5">
        <v>319</v>
      </c>
      <c r="M232" s="5">
        <f>L232+W232+Z232+AB232+AA232</f>
        <v>360</v>
      </c>
      <c r="N232" s="5">
        <v>22</v>
      </c>
      <c r="O232" s="5">
        <v>80</v>
      </c>
      <c r="P232" s="5">
        <v>62</v>
      </c>
      <c r="Q232" s="5">
        <v>16</v>
      </c>
      <c r="R232" s="5">
        <v>1</v>
      </c>
      <c r="S232" s="5">
        <v>1</v>
      </c>
      <c r="T232" s="5">
        <v>31</v>
      </c>
      <c r="U232" s="5">
        <v>2</v>
      </c>
      <c r="V232" s="5">
        <v>1</v>
      </c>
      <c r="W232" s="5">
        <v>36</v>
      </c>
      <c r="X232" s="5">
        <v>40</v>
      </c>
      <c r="Y232" s="5">
        <v>2</v>
      </c>
      <c r="Z232" s="5">
        <v>1</v>
      </c>
      <c r="AA232" s="5">
        <v>3</v>
      </c>
      <c r="AB232" s="5">
        <v>1</v>
      </c>
      <c r="AC232" s="4">
        <v>8</v>
      </c>
      <c r="AD232" s="6">
        <v>0.251</v>
      </c>
    </row>
    <row r="233" spans="1:30">
      <c r="A233" s="4" t="s">
        <v>190</v>
      </c>
      <c r="B233" s="7">
        <f>(M233*'H2H Points'!$B$16)+(N233*'H2H Points'!$B$2)+(O233*'H2H Points'!$B$17)+(P233*'H2H Points'!$B$4)+(Q233*'H2H Points'!$B$5)+(R233*'H2H Points'!$B$6)+(S233*'H2H Points'!$B$7)+(T233*'H2H Points'!$B$3)+(U233*'H2H Points'!$B$11)+(V233*'H2H Points'!$B$12)+(W233*'H2H Points'!$B$8)+(X233*'H2H Points'!$B$9)+(Y233*'H2H Points'!$B$18)+(Z233*'H2H Points'!$B$10)+(AB233*'H2H Points'!$B$13)</f>
        <v>222</v>
      </c>
      <c r="C233" s="7">
        <f>ROUND(B233/IF(ISNA(VLOOKUP(A233,'2014 ESPN Draft Results'!$A$2:$D$2000,4,FALSE)),1,IF(VLOOKUP(A233,'2014 ESPN Draft Results'!$A$2:$D$2000,4,FALSE)&lt;1,1,VLOOKUP(A233,'2014 ESPN Draft Results'!$A$2:$D$2000,4,FALSE))),2)</f>
        <v>47.23</v>
      </c>
      <c r="D233" s="7">
        <f>ROUND(B233/IF(ISNA(VLOOKUP(A233,'2014 ESPN Draft Results'!$A$2:$D$2000,4,FALSE)),B233,IF(VLOOKUP(A233,'2014 ESPN Draft Results'!$A$2:$D$2000,4,FALSE)&lt;5,B233,VLOOKUP(A233,'2014 ESPN Draft Results'!$A$2:$D$2000,4,FALSE))),2)</f>
        <v>1</v>
      </c>
      <c r="E233" s="7">
        <f>ROUND(B233/IF(ISNA(VLOOKUP(A233,'2014 ESPN Draft Results'!$A$2:$D$2000,4,FALSE)),B233,IF(VLOOKUP(A233,'2014 ESPN Draft Results'!$A$2:$D$2000,4,FALSE)&lt;5,B233,CEILING(VLOOKUP(A233,'2014 ESPN Draft Results'!$A$2:$D$2000,4,FALSE),1))),2)</f>
        <v>1</v>
      </c>
      <c r="F233" s="7">
        <f>IF(I233&lt;2,0,E233)</f>
        <v>0</v>
      </c>
      <c r="G233" s="7">
        <f>ROUND(B233/IF(ISNA(VLOOKUP(A233,'2014 ESPN Draft Results'!$A$2:$D$2000,4,FALSE)),B233,IF(VLOOKUP(A233,'2014 ESPN Draft Results'!$A$2:$D$2000,4,FALSE)&lt;1,B233,CEILING(VLOOKUP(A233,'2014 ESPN Draft Results'!$A$2:$D$2000,4,FALSE),1))),2)</f>
        <v>44.4</v>
      </c>
      <c r="H233" s="7">
        <f>IF(I233&lt;2,0,G233)</f>
        <v>0</v>
      </c>
      <c r="I233" s="7">
        <f>B233/K233</f>
        <v>1.6444444444444444</v>
      </c>
      <c r="J233" s="16">
        <v>4.7</v>
      </c>
      <c r="K233" s="5">
        <v>135</v>
      </c>
      <c r="L233" s="5">
        <v>470</v>
      </c>
      <c r="M233" s="5">
        <f>L233+W233+Z233+AB233+AA233</f>
        <v>531</v>
      </c>
      <c r="N233" s="5">
        <v>55</v>
      </c>
      <c r="O233" s="5">
        <v>114</v>
      </c>
      <c r="P233" s="5">
        <v>80</v>
      </c>
      <c r="Q233" s="5">
        <v>20</v>
      </c>
      <c r="R233" s="5">
        <v>1</v>
      </c>
      <c r="S233" s="5">
        <v>13</v>
      </c>
      <c r="T233" s="5">
        <v>49</v>
      </c>
      <c r="U233" s="5">
        <v>7</v>
      </c>
      <c r="V233" s="5">
        <v>3</v>
      </c>
      <c r="W233" s="5">
        <v>51</v>
      </c>
      <c r="X233" s="5">
        <v>122</v>
      </c>
      <c r="Y233" s="5">
        <v>1</v>
      </c>
      <c r="Z233" s="5">
        <v>9</v>
      </c>
      <c r="AA233" s="5">
        <v>0</v>
      </c>
      <c r="AB233" s="5">
        <v>1</v>
      </c>
      <c r="AC233" s="4">
        <v>17</v>
      </c>
      <c r="AD233" s="6">
        <v>0.24299999999999999</v>
      </c>
    </row>
    <row r="234" spans="1:30">
      <c r="A234" s="4" t="s">
        <v>213</v>
      </c>
      <c r="B234" s="7">
        <f>(M234*'H2H Points'!$B$16)+(N234*'H2H Points'!$B$2)+(O234*'H2H Points'!$B$17)+(P234*'H2H Points'!$B$4)+(Q234*'H2H Points'!$B$5)+(R234*'H2H Points'!$B$6)+(S234*'H2H Points'!$B$7)+(T234*'H2H Points'!$B$3)+(U234*'H2H Points'!$B$11)+(V234*'H2H Points'!$B$12)+(W234*'H2H Points'!$B$8)+(X234*'H2H Points'!$B$9)+(Y234*'H2H Points'!$B$18)+(Z234*'H2H Points'!$B$10)+(AB234*'H2H Points'!$B$13)</f>
        <v>253</v>
      </c>
      <c r="C234" s="7">
        <f>ROUND(B234/IF(ISNA(VLOOKUP(A234,'2014 ESPN Draft Results'!$A$2:$D$2000,4,FALSE)),1,IF(VLOOKUP(A234,'2014 ESPN Draft Results'!$A$2:$D$2000,4,FALSE)&lt;1,1,VLOOKUP(A234,'2014 ESPN Draft Results'!$A$2:$D$2000,4,FALSE))),2)</f>
        <v>72.290000000000006</v>
      </c>
      <c r="D234" s="7">
        <f>ROUND(B234/IF(ISNA(VLOOKUP(A234,'2014 ESPN Draft Results'!$A$2:$D$2000,4,FALSE)),B234,IF(VLOOKUP(A234,'2014 ESPN Draft Results'!$A$2:$D$2000,4,FALSE)&lt;5,B234,VLOOKUP(A234,'2014 ESPN Draft Results'!$A$2:$D$2000,4,FALSE))),2)</f>
        <v>1</v>
      </c>
      <c r="E234" s="7">
        <f>ROUND(B234/IF(ISNA(VLOOKUP(A234,'2014 ESPN Draft Results'!$A$2:$D$2000,4,FALSE)),B234,IF(VLOOKUP(A234,'2014 ESPN Draft Results'!$A$2:$D$2000,4,FALSE)&lt;5,B234,CEILING(VLOOKUP(A234,'2014 ESPN Draft Results'!$A$2:$D$2000,4,FALSE),1))),2)</f>
        <v>1</v>
      </c>
      <c r="F234" s="7">
        <f>IF(I234&lt;2,0,E234)</f>
        <v>0</v>
      </c>
      <c r="G234" s="7">
        <f>ROUND(B234/IF(ISNA(VLOOKUP(A234,'2014 ESPN Draft Results'!$A$2:$D$2000,4,FALSE)),B234,IF(VLOOKUP(A234,'2014 ESPN Draft Results'!$A$2:$D$2000,4,FALSE)&lt;1,B234,CEILING(VLOOKUP(A234,'2014 ESPN Draft Results'!$A$2:$D$2000,4,FALSE),1))),2)</f>
        <v>63.25</v>
      </c>
      <c r="H234" s="7">
        <f>IF(I234&lt;2,0,G234)</f>
        <v>0</v>
      </c>
      <c r="I234" s="7">
        <f>B234/K234</f>
        <v>1.6428571428571428</v>
      </c>
      <c r="J234" s="16">
        <v>3.5</v>
      </c>
      <c r="K234" s="5">
        <v>154</v>
      </c>
      <c r="L234" s="5">
        <v>597</v>
      </c>
      <c r="M234" s="5">
        <f>L234+W234+Z234+AB234+AA234</f>
        <v>656</v>
      </c>
      <c r="N234" s="5">
        <v>71</v>
      </c>
      <c r="O234" s="5">
        <v>153</v>
      </c>
      <c r="P234" s="5">
        <v>113</v>
      </c>
      <c r="Q234" s="5">
        <v>30</v>
      </c>
      <c r="R234" s="5">
        <v>6</v>
      </c>
      <c r="S234" s="5">
        <v>4</v>
      </c>
      <c r="T234" s="5">
        <v>47</v>
      </c>
      <c r="U234" s="5">
        <v>20</v>
      </c>
      <c r="V234" s="5">
        <v>6</v>
      </c>
      <c r="W234" s="5">
        <v>47</v>
      </c>
      <c r="X234" s="5">
        <v>144</v>
      </c>
      <c r="Y234" s="5">
        <v>0</v>
      </c>
      <c r="Z234" s="5">
        <v>2</v>
      </c>
      <c r="AA234" s="5">
        <v>1</v>
      </c>
      <c r="AB234" s="5">
        <v>9</v>
      </c>
      <c r="AC234" s="4">
        <v>15</v>
      </c>
      <c r="AD234" s="6">
        <v>0.25600000000000001</v>
      </c>
    </row>
    <row r="235" spans="1:30">
      <c r="A235" s="4" t="s">
        <v>422</v>
      </c>
      <c r="B235" s="7">
        <f>(M235*'H2H Points'!$B$16)+(N235*'H2H Points'!$B$2)+(O235*'H2H Points'!$B$17)+(P235*'H2H Points'!$B$4)+(Q235*'H2H Points'!$B$5)+(R235*'H2H Points'!$B$6)+(S235*'H2H Points'!$B$7)+(T235*'H2H Points'!$B$3)+(U235*'H2H Points'!$B$11)+(V235*'H2H Points'!$B$12)+(W235*'H2H Points'!$B$8)+(X235*'H2H Points'!$B$9)+(Y235*'H2H Points'!$B$18)+(Z235*'H2H Points'!$B$10)+(AB235*'H2H Points'!$B$13)</f>
        <v>177</v>
      </c>
      <c r="C235" s="7">
        <f>ROUND(B235/IF(ISNA(VLOOKUP(A235,'2014 ESPN Draft Results'!$A$2:$D$2000,4,FALSE)),1,IF(VLOOKUP(A235,'2014 ESPN Draft Results'!$A$2:$D$2000,4,FALSE)&lt;1,1,VLOOKUP(A235,'2014 ESPN Draft Results'!$A$2:$D$2000,4,FALSE))),2)</f>
        <v>177</v>
      </c>
      <c r="D235" s="7">
        <f>ROUND(B235/IF(ISNA(VLOOKUP(A235,'2014 ESPN Draft Results'!$A$2:$D$2000,4,FALSE)),B235,IF(VLOOKUP(A235,'2014 ESPN Draft Results'!$A$2:$D$2000,4,FALSE)&lt;5,B235,VLOOKUP(A235,'2014 ESPN Draft Results'!$A$2:$D$2000,4,FALSE))),2)</f>
        <v>1</v>
      </c>
      <c r="E235" s="7">
        <f>ROUND(B235/IF(ISNA(VLOOKUP(A235,'2014 ESPN Draft Results'!$A$2:$D$2000,4,FALSE)),B235,IF(VLOOKUP(A235,'2014 ESPN Draft Results'!$A$2:$D$2000,4,FALSE)&lt;5,B235,CEILING(VLOOKUP(A235,'2014 ESPN Draft Results'!$A$2:$D$2000,4,FALSE),1))),2)</f>
        <v>1</v>
      </c>
      <c r="F235" s="7">
        <f>IF(I235&lt;2,0,E235)</f>
        <v>0</v>
      </c>
      <c r="G235" s="7">
        <f>ROUND(B235/IF(ISNA(VLOOKUP(A235,'2014 ESPN Draft Results'!$A$2:$D$2000,4,FALSE)),B235,IF(VLOOKUP(A235,'2014 ESPN Draft Results'!$A$2:$D$2000,4,FALSE)&lt;1,B235,CEILING(VLOOKUP(A235,'2014 ESPN Draft Results'!$A$2:$D$2000,4,FALSE),1))),2)</f>
        <v>1</v>
      </c>
      <c r="H235" s="7">
        <f>IF(I235&lt;2,0,G235)</f>
        <v>0</v>
      </c>
      <c r="I235" s="7">
        <f>B235/K235</f>
        <v>1.6388888888888888</v>
      </c>
      <c r="J235" s="16">
        <v>0</v>
      </c>
      <c r="K235" s="5">
        <v>108</v>
      </c>
      <c r="L235" s="5">
        <v>331</v>
      </c>
      <c r="M235" s="5">
        <f>L235+W235+Z235+AB235+AA235</f>
        <v>364</v>
      </c>
      <c r="N235" s="5">
        <v>35</v>
      </c>
      <c r="O235" s="5">
        <v>87</v>
      </c>
      <c r="P235" s="5">
        <v>53</v>
      </c>
      <c r="Q235" s="5">
        <v>16</v>
      </c>
      <c r="R235" s="5">
        <v>8</v>
      </c>
      <c r="S235" s="5">
        <v>10</v>
      </c>
      <c r="T235" s="5">
        <v>35</v>
      </c>
      <c r="U235" s="5">
        <v>5</v>
      </c>
      <c r="V235" s="5">
        <v>4</v>
      </c>
      <c r="W235" s="5">
        <v>23</v>
      </c>
      <c r="X235" s="5">
        <v>71</v>
      </c>
      <c r="Y235" s="5">
        <v>2</v>
      </c>
      <c r="Z235" s="5">
        <v>3</v>
      </c>
      <c r="AA235" s="5">
        <v>5</v>
      </c>
      <c r="AB235" s="5">
        <v>2</v>
      </c>
      <c r="AC235" s="4">
        <v>3</v>
      </c>
      <c r="AD235" s="6">
        <v>0.26300000000000001</v>
      </c>
    </row>
    <row r="236" spans="1:30">
      <c r="A236" s="4" t="s">
        <v>463</v>
      </c>
      <c r="B236" s="7">
        <f>(M236*'H2H Points'!$B$16)+(N236*'H2H Points'!$B$2)+(O236*'H2H Points'!$B$17)+(P236*'H2H Points'!$B$4)+(Q236*'H2H Points'!$B$5)+(R236*'H2H Points'!$B$6)+(S236*'H2H Points'!$B$7)+(T236*'H2H Points'!$B$3)+(U236*'H2H Points'!$B$11)+(V236*'H2H Points'!$B$12)+(W236*'H2H Points'!$B$8)+(X236*'H2H Points'!$B$9)+(Y236*'H2H Points'!$B$18)+(Z236*'H2H Points'!$B$10)+(AB236*'H2H Points'!$B$13)</f>
        <v>208</v>
      </c>
      <c r="C236" s="7">
        <f>ROUND(B236/IF(ISNA(VLOOKUP(A236,'2014 ESPN Draft Results'!$A$2:$D$2000,4,FALSE)),1,IF(VLOOKUP(A236,'2014 ESPN Draft Results'!$A$2:$D$2000,4,FALSE)&lt;1,1,VLOOKUP(A236,'2014 ESPN Draft Results'!$A$2:$D$2000,4,FALSE))),2)</f>
        <v>208</v>
      </c>
      <c r="D236" s="7">
        <f>ROUND(B236/IF(ISNA(VLOOKUP(A236,'2014 ESPN Draft Results'!$A$2:$D$2000,4,FALSE)),B236,IF(VLOOKUP(A236,'2014 ESPN Draft Results'!$A$2:$D$2000,4,FALSE)&lt;5,B236,VLOOKUP(A236,'2014 ESPN Draft Results'!$A$2:$D$2000,4,FALSE))),2)</f>
        <v>1</v>
      </c>
      <c r="E236" s="7">
        <f>ROUND(B236/IF(ISNA(VLOOKUP(A236,'2014 ESPN Draft Results'!$A$2:$D$2000,4,FALSE)),B236,IF(VLOOKUP(A236,'2014 ESPN Draft Results'!$A$2:$D$2000,4,FALSE)&lt;5,B236,CEILING(VLOOKUP(A236,'2014 ESPN Draft Results'!$A$2:$D$2000,4,FALSE),1))),2)</f>
        <v>1</v>
      </c>
      <c r="F236" s="7">
        <f>IF(I236&lt;2,0,E236)</f>
        <v>0</v>
      </c>
      <c r="G236" s="7">
        <f>ROUND(B236/IF(ISNA(VLOOKUP(A236,'2014 ESPN Draft Results'!$A$2:$D$2000,4,FALSE)),B236,IF(VLOOKUP(A236,'2014 ESPN Draft Results'!$A$2:$D$2000,4,FALSE)&lt;1,B236,CEILING(VLOOKUP(A236,'2014 ESPN Draft Results'!$A$2:$D$2000,4,FALSE),1))),2)</f>
        <v>1</v>
      </c>
      <c r="H236" s="7">
        <f>IF(I236&lt;2,0,G236)</f>
        <v>0</v>
      </c>
      <c r="I236" s="7">
        <f>B236/K236</f>
        <v>1.6377952755905512</v>
      </c>
      <c r="J236" s="16">
        <v>0</v>
      </c>
      <c r="K236" s="5">
        <v>127</v>
      </c>
      <c r="L236" s="5">
        <v>446</v>
      </c>
      <c r="M236" s="5">
        <f>L236+W236+Z236+AB236+AA236</f>
        <v>483</v>
      </c>
      <c r="N236" s="5">
        <v>53</v>
      </c>
      <c r="O236" s="5">
        <v>101</v>
      </c>
      <c r="P236" s="5">
        <v>65</v>
      </c>
      <c r="Q236" s="5">
        <v>27</v>
      </c>
      <c r="R236" s="5">
        <v>0</v>
      </c>
      <c r="S236" s="5">
        <v>9</v>
      </c>
      <c r="T236" s="5">
        <v>44</v>
      </c>
      <c r="U236" s="5">
        <v>3</v>
      </c>
      <c r="V236" s="5">
        <v>0</v>
      </c>
      <c r="W236" s="5">
        <v>22</v>
      </c>
      <c r="X236" s="5">
        <v>81</v>
      </c>
      <c r="Y236" s="5">
        <v>2</v>
      </c>
      <c r="Z236" s="5">
        <v>7</v>
      </c>
      <c r="AA236" s="5">
        <v>3</v>
      </c>
      <c r="AB236" s="5">
        <v>5</v>
      </c>
      <c r="AC236" s="4">
        <v>17</v>
      </c>
      <c r="AD236" s="6">
        <v>0.22600000000000001</v>
      </c>
    </row>
    <row r="237" spans="1:30">
      <c r="A237" s="4" t="s">
        <v>693</v>
      </c>
      <c r="B237" s="7">
        <f>(M237*'H2H Points'!$B$16)+(N237*'H2H Points'!$B$2)+(O237*'H2H Points'!$B$17)+(P237*'H2H Points'!$B$4)+(Q237*'H2H Points'!$B$5)+(R237*'H2H Points'!$B$6)+(S237*'H2H Points'!$B$7)+(T237*'H2H Points'!$B$3)+(U237*'H2H Points'!$B$11)+(V237*'H2H Points'!$B$12)+(W237*'H2H Points'!$B$8)+(X237*'H2H Points'!$B$9)+(Y237*'H2H Points'!$B$18)+(Z237*'H2H Points'!$B$10)+(AB237*'H2H Points'!$B$13)</f>
        <v>18</v>
      </c>
      <c r="C237" s="7">
        <f>ROUND(B237/IF(ISNA(VLOOKUP(A237,'2014 ESPN Draft Results'!$A$2:$D$2000,4,FALSE)),1,IF(VLOOKUP(A237,'2014 ESPN Draft Results'!$A$2:$D$2000,4,FALSE)&lt;1,1,VLOOKUP(A237,'2014 ESPN Draft Results'!$A$2:$D$2000,4,FALSE))),2)</f>
        <v>18</v>
      </c>
      <c r="D237" s="7">
        <f>ROUND(B237/IF(ISNA(VLOOKUP(A237,'2014 ESPN Draft Results'!$A$2:$D$2000,4,FALSE)),B237,IF(VLOOKUP(A237,'2014 ESPN Draft Results'!$A$2:$D$2000,4,FALSE)&lt;5,B237,VLOOKUP(A237,'2014 ESPN Draft Results'!$A$2:$D$2000,4,FALSE))),2)</f>
        <v>1</v>
      </c>
      <c r="E237" s="7">
        <f>ROUND(B237/IF(ISNA(VLOOKUP(A237,'2014 ESPN Draft Results'!$A$2:$D$2000,4,FALSE)),B237,IF(VLOOKUP(A237,'2014 ESPN Draft Results'!$A$2:$D$2000,4,FALSE)&lt;5,B237,CEILING(VLOOKUP(A237,'2014 ESPN Draft Results'!$A$2:$D$2000,4,FALSE),1))),2)</f>
        <v>1</v>
      </c>
      <c r="F237" s="7">
        <f>IF(I237&lt;2,0,E237)</f>
        <v>0</v>
      </c>
      <c r="G237" s="7">
        <f>ROUND(B237/IF(ISNA(VLOOKUP(A237,'2014 ESPN Draft Results'!$A$2:$D$2000,4,FALSE)),B237,IF(VLOOKUP(A237,'2014 ESPN Draft Results'!$A$2:$D$2000,4,FALSE)&lt;1,B237,CEILING(VLOOKUP(A237,'2014 ESPN Draft Results'!$A$2:$D$2000,4,FALSE),1))),2)</f>
        <v>1</v>
      </c>
      <c r="H237" s="7">
        <f>IF(I237&lt;2,0,G237)</f>
        <v>0</v>
      </c>
      <c r="I237" s="7">
        <f>B237/K237</f>
        <v>1.6363636363636365</v>
      </c>
      <c r="J237" s="16">
        <v>0</v>
      </c>
      <c r="K237" s="5">
        <v>11</v>
      </c>
      <c r="L237" s="5">
        <v>31</v>
      </c>
      <c r="M237" s="5">
        <f>L237+W237+Z237+AB237+AA237</f>
        <v>36</v>
      </c>
      <c r="N237" s="5">
        <v>6</v>
      </c>
      <c r="O237" s="5">
        <v>8</v>
      </c>
      <c r="P237" s="5">
        <v>4</v>
      </c>
      <c r="Q237" s="5">
        <v>3</v>
      </c>
      <c r="R237" s="5">
        <v>0</v>
      </c>
      <c r="S237" s="5">
        <v>1</v>
      </c>
      <c r="T237" s="5">
        <v>4</v>
      </c>
      <c r="U237" s="5">
        <v>0</v>
      </c>
      <c r="V237" s="5">
        <v>0</v>
      </c>
      <c r="W237" s="5">
        <v>3</v>
      </c>
      <c r="X237" s="5">
        <v>11</v>
      </c>
      <c r="Y237" s="5">
        <v>0</v>
      </c>
      <c r="Z237" s="5">
        <v>2</v>
      </c>
      <c r="AA237" s="5">
        <v>0</v>
      </c>
      <c r="AB237" s="5">
        <v>0</v>
      </c>
      <c r="AC237" s="4">
        <v>0</v>
      </c>
      <c r="AD237" s="6">
        <v>0.25800000000000001</v>
      </c>
    </row>
    <row r="238" spans="1:30">
      <c r="A238" s="4" t="s">
        <v>292</v>
      </c>
      <c r="B238" s="7">
        <f>(M238*'H2H Points'!$B$16)+(N238*'H2H Points'!$B$2)+(O238*'H2H Points'!$B$17)+(P238*'H2H Points'!$B$4)+(Q238*'H2H Points'!$B$5)+(R238*'H2H Points'!$B$6)+(S238*'H2H Points'!$B$7)+(T238*'H2H Points'!$B$3)+(U238*'H2H Points'!$B$11)+(V238*'H2H Points'!$B$12)+(W238*'H2H Points'!$B$8)+(X238*'H2H Points'!$B$9)+(Y238*'H2H Points'!$B$18)+(Z238*'H2H Points'!$B$10)+(AB238*'H2H Points'!$B$13)</f>
        <v>214</v>
      </c>
      <c r="C238" s="7">
        <f>ROUND(B238/IF(ISNA(VLOOKUP(A238,'2014 ESPN Draft Results'!$A$2:$D$2000,4,FALSE)),1,IF(VLOOKUP(A238,'2014 ESPN Draft Results'!$A$2:$D$2000,4,FALSE)&lt;1,1,VLOOKUP(A238,'2014 ESPN Draft Results'!$A$2:$D$2000,4,FALSE))),2)</f>
        <v>214</v>
      </c>
      <c r="D238" s="7">
        <f>ROUND(B238/IF(ISNA(VLOOKUP(A238,'2014 ESPN Draft Results'!$A$2:$D$2000,4,FALSE)),B238,IF(VLOOKUP(A238,'2014 ESPN Draft Results'!$A$2:$D$2000,4,FALSE)&lt;5,B238,VLOOKUP(A238,'2014 ESPN Draft Results'!$A$2:$D$2000,4,FALSE))),2)</f>
        <v>1</v>
      </c>
      <c r="E238" s="7">
        <f>ROUND(B238/IF(ISNA(VLOOKUP(A238,'2014 ESPN Draft Results'!$A$2:$D$2000,4,FALSE)),B238,IF(VLOOKUP(A238,'2014 ESPN Draft Results'!$A$2:$D$2000,4,FALSE)&lt;5,B238,CEILING(VLOOKUP(A238,'2014 ESPN Draft Results'!$A$2:$D$2000,4,FALSE),1))),2)</f>
        <v>1</v>
      </c>
      <c r="F238" s="7">
        <f>IF(I238&lt;2,0,E238)</f>
        <v>0</v>
      </c>
      <c r="G238" s="7">
        <f>ROUND(B238/IF(ISNA(VLOOKUP(A238,'2014 ESPN Draft Results'!$A$2:$D$2000,4,FALSE)),B238,IF(VLOOKUP(A238,'2014 ESPN Draft Results'!$A$2:$D$2000,4,FALSE)&lt;1,B238,CEILING(VLOOKUP(A238,'2014 ESPN Draft Results'!$A$2:$D$2000,4,FALSE),1))),2)</f>
        <v>1</v>
      </c>
      <c r="H238" s="7">
        <f>IF(I238&lt;2,0,G238)</f>
        <v>0</v>
      </c>
      <c r="I238" s="7">
        <f>B238/K238</f>
        <v>1.633587786259542</v>
      </c>
      <c r="J238" s="16">
        <v>0</v>
      </c>
      <c r="K238" s="5">
        <v>131</v>
      </c>
      <c r="L238" s="5">
        <v>429</v>
      </c>
      <c r="M238" s="5">
        <f>L238+W238+Z238+AB238+AA238</f>
        <v>511</v>
      </c>
      <c r="N238" s="5">
        <v>49</v>
      </c>
      <c r="O238" s="5">
        <v>94</v>
      </c>
      <c r="P238" s="5">
        <v>54</v>
      </c>
      <c r="Q238" s="5">
        <v>18</v>
      </c>
      <c r="R238" s="5">
        <v>0</v>
      </c>
      <c r="S238" s="5">
        <v>22</v>
      </c>
      <c r="T238" s="5">
        <v>64</v>
      </c>
      <c r="U238" s="5">
        <v>1</v>
      </c>
      <c r="V238" s="5">
        <v>1</v>
      </c>
      <c r="W238" s="5">
        <v>71</v>
      </c>
      <c r="X238" s="5">
        <v>159</v>
      </c>
      <c r="Y238" s="5">
        <v>5</v>
      </c>
      <c r="Z238" s="5">
        <v>7</v>
      </c>
      <c r="AA238" s="5">
        <v>0</v>
      </c>
      <c r="AB238" s="5">
        <v>4</v>
      </c>
      <c r="AC238" s="4">
        <v>5</v>
      </c>
      <c r="AD238" s="6">
        <v>0.219</v>
      </c>
    </row>
    <row r="239" spans="1:30">
      <c r="A239" s="4" t="s">
        <v>480</v>
      </c>
      <c r="B239" s="7">
        <f>(M239*'H2H Points'!$B$16)+(N239*'H2H Points'!$B$2)+(O239*'H2H Points'!$B$17)+(P239*'H2H Points'!$B$4)+(Q239*'H2H Points'!$B$5)+(R239*'H2H Points'!$B$6)+(S239*'H2H Points'!$B$7)+(T239*'H2H Points'!$B$3)+(U239*'H2H Points'!$B$11)+(V239*'H2H Points'!$B$12)+(W239*'H2H Points'!$B$8)+(X239*'H2H Points'!$B$9)+(Y239*'H2H Points'!$B$18)+(Z239*'H2H Points'!$B$10)+(AB239*'H2H Points'!$B$13)</f>
        <v>160</v>
      </c>
      <c r="C239" s="7">
        <f>ROUND(B239/IF(ISNA(VLOOKUP(A239,'2014 ESPN Draft Results'!$A$2:$D$2000,4,FALSE)),1,IF(VLOOKUP(A239,'2014 ESPN Draft Results'!$A$2:$D$2000,4,FALSE)&lt;1,1,VLOOKUP(A239,'2014 ESPN Draft Results'!$A$2:$D$2000,4,FALSE))),2)</f>
        <v>160</v>
      </c>
      <c r="D239" s="7">
        <f>ROUND(B239/IF(ISNA(VLOOKUP(A239,'2014 ESPN Draft Results'!$A$2:$D$2000,4,FALSE)),B239,IF(VLOOKUP(A239,'2014 ESPN Draft Results'!$A$2:$D$2000,4,FALSE)&lt;5,B239,VLOOKUP(A239,'2014 ESPN Draft Results'!$A$2:$D$2000,4,FALSE))),2)</f>
        <v>1</v>
      </c>
      <c r="E239" s="7">
        <f>ROUND(B239/IF(ISNA(VLOOKUP(A239,'2014 ESPN Draft Results'!$A$2:$D$2000,4,FALSE)),B239,IF(VLOOKUP(A239,'2014 ESPN Draft Results'!$A$2:$D$2000,4,FALSE)&lt;5,B239,CEILING(VLOOKUP(A239,'2014 ESPN Draft Results'!$A$2:$D$2000,4,FALSE),1))),2)</f>
        <v>1</v>
      </c>
      <c r="F239" s="7">
        <f>IF(I239&lt;2,0,E239)</f>
        <v>0</v>
      </c>
      <c r="G239" s="7">
        <f>ROUND(B239/IF(ISNA(VLOOKUP(A239,'2014 ESPN Draft Results'!$A$2:$D$2000,4,FALSE)),B239,IF(VLOOKUP(A239,'2014 ESPN Draft Results'!$A$2:$D$2000,4,FALSE)&lt;1,B239,CEILING(VLOOKUP(A239,'2014 ESPN Draft Results'!$A$2:$D$2000,4,FALSE),1))),2)</f>
        <v>1</v>
      </c>
      <c r="H239" s="7">
        <f>IF(I239&lt;2,0,G239)</f>
        <v>0</v>
      </c>
      <c r="I239" s="7">
        <f>B239/K239</f>
        <v>1.6326530612244898</v>
      </c>
      <c r="J239" s="16">
        <v>0</v>
      </c>
      <c r="K239" s="5">
        <v>98</v>
      </c>
      <c r="L239" s="5">
        <v>367</v>
      </c>
      <c r="M239" s="5">
        <f>L239+W239+Z239+AB239+AA239</f>
        <v>401</v>
      </c>
      <c r="N239" s="5">
        <v>28</v>
      </c>
      <c r="O239" s="5">
        <v>80</v>
      </c>
      <c r="P239" s="5">
        <v>52</v>
      </c>
      <c r="Q239" s="5">
        <v>20</v>
      </c>
      <c r="R239" s="5">
        <v>0</v>
      </c>
      <c r="S239" s="5">
        <v>8</v>
      </c>
      <c r="T239" s="5">
        <v>42</v>
      </c>
      <c r="U239" s="5">
        <v>0</v>
      </c>
      <c r="V239" s="5">
        <v>0</v>
      </c>
      <c r="W239" s="5">
        <v>27</v>
      </c>
      <c r="X239" s="5">
        <v>68</v>
      </c>
      <c r="Y239" s="5">
        <v>3</v>
      </c>
      <c r="Z239" s="5">
        <v>3</v>
      </c>
      <c r="AA239" s="5">
        <v>0</v>
      </c>
      <c r="AB239" s="5">
        <v>4</v>
      </c>
      <c r="AC239" s="4">
        <v>12</v>
      </c>
      <c r="AD239" s="6">
        <v>0.218</v>
      </c>
    </row>
    <row r="240" spans="1:30">
      <c r="A240" s="4" t="s">
        <v>464</v>
      </c>
      <c r="B240" s="7">
        <f>(M240*'H2H Points'!$B$16)+(N240*'H2H Points'!$B$2)+(O240*'H2H Points'!$B$17)+(P240*'H2H Points'!$B$4)+(Q240*'H2H Points'!$B$5)+(R240*'H2H Points'!$B$6)+(S240*'H2H Points'!$B$7)+(T240*'H2H Points'!$B$3)+(U240*'H2H Points'!$B$11)+(V240*'H2H Points'!$B$12)+(W240*'H2H Points'!$B$8)+(X240*'H2H Points'!$B$9)+(Y240*'H2H Points'!$B$18)+(Z240*'H2H Points'!$B$10)+(AB240*'H2H Points'!$B$13)</f>
        <v>223</v>
      </c>
      <c r="C240" s="7">
        <f>ROUND(B240/IF(ISNA(VLOOKUP(A240,'2014 ESPN Draft Results'!$A$2:$D$2000,4,FALSE)),1,IF(VLOOKUP(A240,'2014 ESPN Draft Results'!$A$2:$D$2000,4,FALSE)&lt;1,1,VLOOKUP(A240,'2014 ESPN Draft Results'!$A$2:$D$2000,4,FALSE))),2)</f>
        <v>223</v>
      </c>
      <c r="D240" s="7">
        <f>ROUND(B240/IF(ISNA(VLOOKUP(A240,'2014 ESPN Draft Results'!$A$2:$D$2000,4,FALSE)),B240,IF(VLOOKUP(A240,'2014 ESPN Draft Results'!$A$2:$D$2000,4,FALSE)&lt;5,B240,VLOOKUP(A240,'2014 ESPN Draft Results'!$A$2:$D$2000,4,FALSE))),2)</f>
        <v>1</v>
      </c>
      <c r="E240" s="7">
        <f>ROUND(B240/IF(ISNA(VLOOKUP(A240,'2014 ESPN Draft Results'!$A$2:$D$2000,4,FALSE)),B240,IF(VLOOKUP(A240,'2014 ESPN Draft Results'!$A$2:$D$2000,4,FALSE)&lt;5,B240,CEILING(VLOOKUP(A240,'2014 ESPN Draft Results'!$A$2:$D$2000,4,FALSE),1))),2)</f>
        <v>1</v>
      </c>
      <c r="F240" s="7">
        <f>IF(I240&lt;2,0,E240)</f>
        <v>0</v>
      </c>
      <c r="G240" s="7">
        <f>ROUND(B240/IF(ISNA(VLOOKUP(A240,'2014 ESPN Draft Results'!$A$2:$D$2000,4,FALSE)),B240,IF(VLOOKUP(A240,'2014 ESPN Draft Results'!$A$2:$D$2000,4,FALSE)&lt;1,B240,CEILING(VLOOKUP(A240,'2014 ESPN Draft Results'!$A$2:$D$2000,4,FALSE),1))),2)</f>
        <v>1</v>
      </c>
      <c r="H240" s="7">
        <f>IF(I240&lt;2,0,G240)</f>
        <v>0</v>
      </c>
      <c r="I240" s="7">
        <f>B240/K240</f>
        <v>1.6277372262773722</v>
      </c>
      <c r="J240" s="16">
        <v>0</v>
      </c>
      <c r="K240" s="5">
        <v>137</v>
      </c>
      <c r="L240" s="5">
        <v>476</v>
      </c>
      <c r="M240" s="5">
        <f>L240+W240+Z240+AB240+AA240</f>
        <v>529</v>
      </c>
      <c r="N240" s="5">
        <v>33</v>
      </c>
      <c r="O240" s="5">
        <v>123</v>
      </c>
      <c r="P240" s="5">
        <v>98</v>
      </c>
      <c r="Q240" s="5">
        <v>18</v>
      </c>
      <c r="R240" s="5">
        <v>0</v>
      </c>
      <c r="S240" s="5">
        <v>7</v>
      </c>
      <c r="T240" s="5">
        <v>39</v>
      </c>
      <c r="U240" s="5">
        <v>1</v>
      </c>
      <c r="V240" s="5">
        <v>1</v>
      </c>
      <c r="W240" s="5">
        <v>43</v>
      </c>
      <c r="X240" s="5">
        <v>60</v>
      </c>
      <c r="Y240" s="5">
        <v>3</v>
      </c>
      <c r="Z240" s="5">
        <v>4</v>
      </c>
      <c r="AA240" s="5">
        <v>4</v>
      </c>
      <c r="AB240" s="5">
        <v>2</v>
      </c>
      <c r="AC240" s="4">
        <v>15</v>
      </c>
      <c r="AD240" s="6">
        <v>0.25800000000000001</v>
      </c>
    </row>
    <row r="241" spans="1:30">
      <c r="A241" s="4" t="s">
        <v>200</v>
      </c>
      <c r="B241" s="7">
        <f>(M241*'H2H Points'!$B$16)+(N241*'H2H Points'!$B$2)+(O241*'H2H Points'!$B$17)+(P241*'H2H Points'!$B$4)+(Q241*'H2H Points'!$B$5)+(R241*'H2H Points'!$B$6)+(S241*'H2H Points'!$B$7)+(T241*'H2H Points'!$B$3)+(U241*'H2H Points'!$B$11)+(V241*'H2H Points'!$B$12)+(W241*'H2H Points'!$B$8)+(X241*'H2H Points'!$B$9)+(Y241*'H2H Points'!$B$18)+(Z241*'H2H Points'!$B$10)+(AB241*'H2H Points'!$B$13)</f>
        <v>250</v>
      </c>
      <c r="C241" s="7">
        <f>ROUND(B241/IF(ISNA(VLOOKUP(A241,'2014 ESPN Draft Results'!$A$2:$D$2000,4,FALSE)),1,IF(VLOOKUP(A241,'2014 ESPN Draft Results'!$A$2:$D$2000,4,FALSE)&lt;1,1,VLOOKUP(A241,'2014 ESPN Draft Results'!$A$2:$D$2000,4,FALSE))),2)</f>
        <v>56.82</v>
      </c>
      <c r="D241" s="7">
        <f>ROUND(B241/IF(ISNA(VLOOKUP(A241,'2014 ESPN Draft Results'!$A$2:$D$2000,4,FALSE)),B241,IF(VLOOKUP(A241,'2014 ESPN Draft Results'!$A$2:$D$2000,4,FALSE)&lt;5,B241,VLOOKUP(A241,'2014 ESPN Draft Results'!$A$2:$D$2000,4,FALSE))),2)</f>
        <v>1</v>
      </c>
      <c r="E241" s="7">
        <f>ROUND(B241/IF(ISNA(VLOOKUP(A241,'2014 ESPN Draft Results'!$A$2:$D$2000,4,FALSE)),B241,IF(VLOOKUP(A241,'2014 ESPN Draft Results'!$A$2:$D$2000,4,FALSE)&lt;5,B241,CEILING(VLOOKUP(A241,'2014 ESPN Draft Results'!$A$2:$D$2000,4,FALSE),1))),2)</f>
        <v>1</v>
      </c>
      <c r="F241" s="7">
        <f>IF(I241&lt;2,0,E241)</f>
        <v>0</v>
      </c>
      <c r="G241" s="7">
        <f>ROUND(B241/IF(ISNA(VLOOKUP(A241,'2014 ESPN Draft Results'!$A$2:$D$2000,4,FALSE)),B241,IF(VLOOKUP(A241,'2014 ESPN Draft Results'!$A$2:$D$2000,4,FALSE)&lt;1,B241,CEILING(VLOOKUP(A241,'2014 ESPN Draft Results'!$A$2:$D$2000,4,FALSE),1))),2)</f>
        <v>50</v>
      </c>
      <c r="H241" s="7">
        <f>IF(I241&lt;2,0,G241)</f>
        <v>0</v>
      </c>
      <c r="I241" s="7">
        <f>B241/K241</f>
        <v>1.6129032258064515</v>
      </c>
      <c r="J241" s="16">
        <v>4.4000000000000004</v>
      </c>
      <c r="K241" s="5">
        <v>155</v>
      </c>
      <c r="L241" s="5">
        <v>533</v>
      </c>
      <c r="M241" s="5">
        <f>L241+W241+Z241+AB241+AA241</f>
        <v>583</v>
      </c>
      <c r="N241" s="5">
        <v>68</v>
      </c>
      <c r="O241" s="5">
        <v>146</v>
      </c>
      <c r="P241" s="5">
        <v>119</v>
      </c>
      <c r="Q241" s="5">
        <v>13</v>
      </c>
      <c r="R241" s="5">
        <v>7</v>
      </c>
      <c r="S241" s="5">
        <v>7</v>
      </c>
      <c r="T241" s="5">
        <v>40</v>
      </c>
      <c r="U241" s="5">
        <v>31</v>
      </c>
      <c r="V241" s="5">
        <v>12</v>
      </c>
      <c r="W241" s="5">
        <v>39</v>
      </c>
      <c r="X241" s="5">
        <v>114</v>
      </c>
      <c r="Y241" s="5">
        <v>3</v>
      </c>
      <c r="Z241" s="5">
        <v>2</v>
      </c>
      <c r="AA241" s="5">
        <v>7</v>
      </c>
      <c r="AB241" s="5">
        <v>2</v>
      </c>
      <c r="AC241" s="4">
        <v>4</v>
      </c>
      <c r="AD241" s="6">
        <v>0.27400000000000002</v>
      </c>
    </row>
    <row r="242" spans="1:30">
      <c r="A242" s="4" t="s">
        <v>416</v>
      </c>
      <c r="B242" s="7">
        <f>(M242*'H2H Points'!$B$16)+(N242*'H2H Points'!$B$2)+(O242*'H2H Points'!$B$17)+(P242*'H2H Points'!$B$4)+(Q242*'H2H Points'!$B$5)+(R242*'H2H Points'!$B$6)+(S242*'H2H Points'!$B$7)+(T242*'H2H Points'!$B$3)+(U242*'H2H Points'!$B$11)+(V242*'H2H Points'!$B$12)+(W242*'H2H Points'!$B$8)+(X242*'H2H Points'!$B$9)+(Y242*'H2H Points'!$B$18)+(Z242*'H2H Points'!$B$10)+(AB242*'H2H Points'!$B$13)</f>
        <v>212</v>
      </c>
      <c r="C242" s="7">
        <f>ROUND(B242/IF(ISNA(VLOOKUP(A242,'2014 ESPN Draft Results'!$A$2:$D$2000,4,FALSE)),1,IF(VLOOKUP(A242,'2014 ESPN Draft Results'!$A$2:$D$2000,4,FALSE)&lt;1,1,VLOOKUP(A242,'2014 ESPN Draft Results'!$A$2:$D$2000,4,FALSE))),2)</f>
        <v>212</v>
      </c>
      <c r="D242" s="7">
        <f>ROUND(B242/IF(ISNA(VLOOKUP(A242,'2014 ESPN Draft Results'!$A$2:$D$2000,4,FALSE)),B242,IF(VLOOKUP(A242,'2014 ESPN Draft Results'!$A$2:$D$2000,4,FALSE)&lt;5,B242,VLOOKUP(A242,'2014 ESPN Draft Results'!$A$2:$D$2000,4,FALSE))),2)</f>
        <v>1</v>
      </c>
      <c r="E242" s="7">
        <f>ROUND(B242/IF(ISNA(VLOOKUP(A242,'2014 ESPN Draft Results'!$A$2:$D$2000,4,FALSE)),B242,IF(VLOOKUP(A242,'2014 ESPN Draft Results'!$A$2:$D$2000,4,FALSE)&lt;5,B242,CEILING(VLOOKUP(A242,'2014 ESPN Draft Results'!$A$2:$D$2000,4,FALSE),1))),2)</f>
        <v>1</v>
      </c>
      <c r="F242" s="7">
        <f>IF(I242&lt;2,0,E242)</f>
        <v>0</v>
      </c>
      <c r="G242" s="7">
        <f>ROUND(B242/IF(ISNA(VLOOKUP(A242,'2014 ESPN Draft Results'!$A$2:$D$2000,4,FALSE)),B242,IF(VLOOKUP(A242,'2014 ESPN Draft Results'!$A$2:$D$2000,4,FALSE)&lt;1,B242,CEILING(VLOOKUP(A242,'2014 ESPN Draft Results'!$A$2:$D$2000,4,FALSE),1))),2)</f>
        <v>1</v>
      </c>
      <c r="H242" s="7">
        <f>IF(I242&lt;2,0,G242)</f>
        <v>0</v>
      </c>
      <c r="I242" s="7">
        <f>B242/K242</f>
        <v>1.606060606060606</v>
      </c>
      <c r="J242" s="16">
        <v>0</v>
      </c>
      <c r="K242" s="5">
        <v>132</v>
      </c>
      <c r="L242" s="5">
        <v>388</v>
      </c>
      <c r="M242" s="5">
        <f>L242+W242+Z242+AB242+AA242</f>
        <v>424</v>
      </c>
      <c r="N242" s="5">
        <v>67</v>
      </c>
      <c r="O242" s="5">
        <v>112</v>
      </c>
      <c r="P242" s="5">
        <v>71</v>
      </c>
      <c r="Q242" s="5">
        <v>22</v>
      </c>
      <c r="R242" s="5">
        <v>4</v>
      </c>
      <c r="S242" s="5">
        <v>15</v>
      </c>
      <c r="T242" s="5">
        <v>43</v>
      </c>
      <c r="U242" s="5">
        <v>20</v>
      </c>
      <c r="V242" s="5">
        <v>3</v>
      </c>
      <c r="W242" s="5">
        <v>30</v>
      </c>
      <c r="X242" s="5">
        <v>136</v>
      </c>
      <c r="Y242" s="5">
        <v>1</v>
      </c>
      <c r="Z242" s="5">
        <v>1</v>
      </c>
      <c r="AA242" s="5">
        <v>2</v>
      </c>
      <c r="AB242" s="5">
        <v>3</v>
      </c>
      <c r="AC242" s="4">
        <v>4</v>
      </c>
      <c r="AD242" s="6">
        <v>0.28899999999999998</v>
      </c>
    </row>
    <row r="243" spans="1:30">
      <c r="A243" s="4" t="s">
        <v>454</v>
      </c>
      <c r="B243" s="7">
        <f>(M243*'H2H Points'!$B$16)+(N243*'H2H Points'!$B$2)+(O243*'H2H Points'!$B$17)+(P243*'H2H Points'!$B$4)+(Q243*'H2H Points'!$B$5)+(R243*'H2H Points'!$B$6)+(S243*'H2H Points'!$B$7)+(T243*'H2H Points'!$B$3)+(U243*'H2H Points'!$B$11)+(V243*'H2H Points'!$B$12)+(W243*'H2H Points'!$B$8)+(X243*'H2H Points'!$B$9)+(Y243*'H2H Points'!$B$18)+(Z243*'H2H Points'!$B$10)+(AB243*'H2H Points'!$B$13)</f>
        <v>146</v>
      </c>
      <c r="C243" s="7">
        <f>ROUND(B243/IF(ISNA(VLOOKUP(A243,'2014 ESPN Draft Results'!$A$2:$D$2000,4,FALSE)),1,IF(VLOOKUP(A243,'2014 ESPN Draft Results'!$A$2:$D$2000,4,FALSE)&lt;1,1,VLOOKUP(A243,'2014 ESPN Draft Results'!$A$2:$D$2000,4,FALSE))),2)</f>
        <v>146</v>
      </c>
      <c r="D243" s="7">
        <f>ROUND(B243/IF(ISNA(VLOOKUP(A243,'2014 ESPN Draft Results'!$A$2:$D$2000,4,FALSE)),B243,IF(VLOOKUP(A243,'2014 ESPN Draft Results'!$A$2:$D$2000,4,FALSE)&lt;5,B243,VLOOKUP(A243,'2014 ESPN Draft Results'!$A$2:$D$2000,4,FALSE))),2)</f>
        <v>1</v>
      </c>
      <c r="E243" s="7">
        <f>ROUND(B243/IF(ISNA(VLOOKUP(A243,'2014 ESPN Draft Results'!$A$2:$D$2000,4,FALSE)),B243,IF(VLOOKUP(A243,'2014 ESPN Draft Results'!$A$2:$D$2000,4,FALSE)&lt;5,B243,CEILING(VLOOKUP(A243,'2014 ESPN Draft Results'!$A$2:$D$2000,4,FALSE),1))),2)</f>
        <v>1</v>
      </c>
      <c r="F243" s="7">
        <f>IF(I243&lt;2,0,E243)</f>
        <v>0</v>
      </c>
      <c r="G243" s="7">
        <f>ROUND(B243/IF(ISNA(VLOOKUP(A243,'2014 ESPN Draft Results'!$A$2:$D$2000,4,FALSE)),B243,IF(VLOOKUP(A243,'2014 ESPN Draft Results'!$A$2:$D$2000,4,FALSE)&lt;1,B243,CEILING(VLOOKUP(A243,'2014 ESPN Draft Results'!$A$2:$D$2000,4,FALSE),1))),2)</f>
        <v>1</v>
      </c>
      <c r="H243" s="7">
        <f>IF(I243&lt;2,0,G243)</f>
        <v>0</v>
      </c>
      <c r="I243" s="7">
        <f>B243/K243</f>
        <v>1.6043956043956045</v>
      </c>
      <c r="J243" s="16">
        <v>0</v>
      </c>
      <c r="K243" s="5">
        <v>91</v>
      </c>
      <c r="L243" s="5">
        <v>310</v>
      </c>
      <c r="M243" s="5">
        <f>L243+W243+Z243+AB243+AA243</f>
        <v>332</v>
      </c>
      <c r="N243" s="5">
        <v>34</v>
      </c>
      <c r="O243" s="5">
        <v>81</v>
      </c>
      <c r="P243" s="5">
        <v>54</v>
      </c>
      <c r="Q243" s="5">
        <v>15</v>
      </c>
      <c r="R243" s="5">
        <v>6</v>
      </c>
      <c r="S243" s="5">
        <v>6</v>
      </c>
      <c r="T243" s="5">
        <v>26</v>
      </c>
      <c r="U243" s="5">
        <v>8</v>
      </c>
      <c r="V243" s="5">
        <v>1</v>
      </c>
      <c r="W243" s="5">
        <v>16</v>
      </c>
      <c r="X243" s="5">
        <v>67</v>
      </c>
      <c r="Y243" s="5">
        <v>0</v>
      </c>
      <c r="Z243" s="5">
        <v>2</v>
      </c>
      <c r="AA243" s="5">
        <v>2</v>
      </c>
      <c r="AB243" s="5">
        <v>2</v>
      </c>
      <c r="AC243" s="4">
        <v>4</v>
      </c>
      <c r="AD243" s="6">
        <v>0.26100000000000001</v>
      </c>
    </row>
    <row r="244" spans="1:30">
      <c r="A244" s="4" t="s">
        <v>427</v>
      </c>
      <c r="B244" s="7">
        <f>(M244*'H2H Points'!$B$16)+(N244*'H2H Points'!$B$2)+(O244*'H2H Points'!$B$17)+(P244*'H2H Points'!$B$4)+(Q244*'H2H Points'!$B$5)+(R244*'H2H Points'!$B$6)+(S244*'H2H Points'!$B$7)+(T244*'H2H Points'!$B$3)+(U244*'H2H Points'!$B$11)+(V244*'H2H Points'!$B$12)+(W244*'H2H Points'!$B$8)+(X244*'H2H Points'!$B$9)+(Y244*'H2H Points'!$B$18)+(Z244*'H2H Points'!$B$10)+(AB244*'H2H Points'!$B$13)</f>
        <v>178</v>
      </c>
      <c r="C244" s="7">
        <f>ROUND(B244/IF(ISNA(VLOOKUP(A244,'2014 ESPN Draft Results'!$A$2:$D$2000,4,FALSE)),1,IF(VLOOKUP(A244,'2014 ESPN Draft Results'!$A$2:$D$2000,4,FALSE)&lt;1,1,VLOOKUP(A244,'2014 ESPN Draft Results'!$A$2:$D$2000,4,FALSE))),2)</f>
        <v>178</v>
      </c>
      <c r="D244" s="7">
        <f>ROUND(B244/IF(ISNA(VLOOKUP(A244,'2014 ESPN Draft Results'!$A$2:$D$2000,4,FALSE)),B244,IF(VLOOKUP(A244,'2014 ESPN Draft Results'!$A$2:$D$2000,4,FALSE)&lt;5,B244,VLOOKUP(A244,'2014 ESPN Draft Results'!$A$2:$D$2000,4,FALSE))),2)</f>
        <v>1</v>
      </c>
      <c r="E244" s="7">
        <f>ROUND(B244/IF(ISNA(VLOOKUP(A244,'2014 ESPN Draft Results'!$A$2:$D$2000,4,FALSE)),B244,IF(VLOOKUP(A244,'2014 ESPN Draft Results'!$A$2:$D$2000,4,FALSE)&lt;5,B244,CEILING(VLOOKUP(A244,'2014 ESPN Draft Results'!$A$2:$D$2000,4,FALSE),1))),2)</f>
        <v>1</v>
      </c>
      <c r="F244" s="7">
        <f>IF(I244&lt;2,0,E244)</f>
        <v>0</v>
      </c>
      <c r="G244" s="7">
        <f>ROUND(B244/IF(ISNA(VLOOKUP(A244,'2014 ESPN Draft Results'!$A$2:$D$2000,4,FALSE)),B244,IF(VLOOKUP(A244,'2014 ESPN Draft Results'!$A$2:$D$2000,4,FALSE)&lt;1,B244,CEILING(VLOOKUP(A244,'2014 ESPN Draft Results'!$A$2:$D$2000,4,FALSE),1))),2)</f>
        <v>1</v>
      </c>
      <c r="H244" s="7">
        <f>IF(I244&lt;2,0,G244)</f>
        <v>0</v>
      </c>
      <c r="I244" s="7">
        <f>B244/K244</f>
        <v>1.6036036036036037</v>
      </c>
      <c r="J244" s="16">
        <v>0</v>
      </c>
      <c r="K244" s="5">
        <v>111</v>
      </c>
      <c r="L244" s="5">
        <v>325</v>
      </c>
      <c r="M244" s="5">
        <f>L244+W244+Z244+AB244+AA244</f>
        <v>366</v>
      </c>
      <c r="N244" s="5">
        <v>40</v>
      </c>
      <c r="O244" s="5">
        <v>72</v>
      </c>
      <c r="P244" s="5">
        <v>41</v>
      </c>
      <c r="Q244" s="5">
        <v>20</v>
      </c>
      <c r="R244" s="5">
        <v>0</v>
      </c>
      <c r="S244" s="5">
        <v>11</v>
      </c>
      <c r="T244" s="5">
        <v>38</v>
      </c>
      <c r="U244" s="5">
        <v>8</v>
      </c>
      <c r="V244" s="5">
        <v>3</v>
      </c>
      <c r="W244" s="5">
        <v>32</v>
      </c>
      <c r="X244" s="5">
        <v>70</v>
      </c>
      <c r="Y244" s="5">
        <v>2</v>
      </c>
      <c r="Z244" s="5">
        <v>5</v>
      </c>
      <c r="AA244" s="5">
        <v>1</v>
      </c>
      <c r="AB244" s="5">
        <v>3</v>
      </c>
      <c r="AC244" s="4">
        <v>3</v>
      </c>
      <c r="AD244" s="6">
        <v>0.222</v>
      </c>
    </row>
    <row r="245" spans="1:30">
      <c r="A245" s="4" t="s">
        <v>466</v>
      </c>
      <c r="B245" s="7">
        <f>(M245*'H2H Points'!$B$16)+(N245*'H2H Points'!$B$2)+(O245*'H2H Points'!$B$17)+(P245*'H2H Points'!$B$4)+(Q245*'H2H Points'!$B$5)+(R245*'H2H Points'!$B$6)+(S245*'H2H Points'!$B$7)+(T245*'H2H Points'!$B$3)+(U245*'H2H Points'!$B$11)+(V245*'H2H Points'!$B$12)+(W245*'H2H Points'!$B$8)+(X245*'H2H Points'!$B$9)+(Y245*'H2H Points'!$B$18)+(Z245*'H2H Points'!$B$10)+(AB245*'H2H Points'!$B$13)</f>
        <v>240</v>
      </c>
      <c r="C245" s="7">
        <f>ROUND(B245/IF(ISNA(VLOOKUP(A245,'2014 ESPN Draft Results'!$A$2:$D$2000,4,FALSE)),1,IF(VLOOKUP(A245,'2014 ESPN Draft Results'!$A$2:$D$2000,4,FALSE)&lt;1,1,VLOOKUP(A245,'2014 ESPN Draft Results'!$A$2:$D$2000,4,FALSE))),2)</f>
        <v>240</v>
      </c>
      <c r="D245" s="7">
        <f>ROUND(B245/IF(ISNA(VLOOKUP(A245,'2014 ESPN Draft Results'!$A$2:$D$2000,4,FALSE)),B245,IF(VLOOKUP(A245,'2014 ESPN Draft Results'!$A$2:$D$2000,4,FALSE)&lt;5,B245,VLOOKUP(A245,'2014 ESPN Draft Results'!$A$2:$D$2000,4,FALSE))),2)</f>
        <v>1</v>
      </c>
      <c r="E245" s="7">
        <f>ROUND(B245/IF(ISNA(VLOOKUP(A245,'2014 ESPN Draft Results'!$A$2:$D$2000,4,FALSE)),B245,IF(VLOOKUP(A245,'2014 ESPN Draft Results'!$A$2:$D$2000,4,FALSE)&lt;5,B245,CEILING(VLOOKUP(A245,'2014 ESPN Draft Results'!$A$2:$D$2000,4,FALSE),1))),2)</f>
        <v>1</v>
      </c>
      <c r="F245" s="7">
        <f>IF(I245&lt;2,0,E245)</f>
        <v>0</v>
      </c>
      <c r="G245" s="7">
        <f>ROUND(B245/IF(ISNA(VLOOKUP(A245,'2014 ESPN Draft Results'!$A$2:$D$2000,4,FALSE)),B245,IF(VLOOKUP(A245,'2014 ESPN Draft Results'!$A$2:$D$2000,4,FALSE)&lt;1,B245,CEILING(VLOOKUP(A245,'2014 ESPN Draft Results'!$A$2:$D$2000,4,FALSE),1))),2)</f>
        <v>1</v>
      </c>
      <c r="H245" s="7">
        <f>IF(I245&lt;2,0,G245)</f>
        <v>0</v>
      </c>
      <c r="I245" s="7">
        <f>B245/K245</f>
        <v>1.6</v>
      </c>
      <c r="J245" s="16">
        <v>0</v>
      </c>
      <c r="K245" s="5">
        <v>150</v>
      </c>
      <c r="L245" s="5">
        <v>529</v>
      </c>
      <c r="M245" s="5">
        <f>L245+W245+Z245+AB245+AA245</f>
        <v>574</v>
      </c>
      <c r="N245" s="5">
        <v>64</v>
      </c>
      <c r="O245" s="5">
        <v>138</v>
      </c>
      <c r="P245" s="5">
        <v>103</v>
      </c>
      <c r="Q245" s="5">
        <v>22</v>
      </c>
      <c r="R245" s="5">
        <v>4</v>
      </c>
      <c r="S245" s="5">
        <v>9</v>
      </c>
      <c r="T245" s="5">
        <v>40</v>
      </c>
      <c r="U245" s="5">
        <v>9</v>
      </c>
      <c r="V245" s="5">
        <v>7</v>
      </c>
      <c r="W245" s="5">
        <v>32</v>
      </c>
      <c r="X245" s="5">
        <v>100</v>
      </c>
      <c r="Y245" s="5">
        <v>5</v>
      </c>
      <c r="Z245" s="5">
        <v>5</v>
      </c>
      <c r="AA245" s="5">
        <v>6</v>
      </c>
      <c r="AB245" s="5">
        <v>2</v>
      </c>
      <c r="AC245" s="4">
        <v>10</v>
      </c>
      <c r="AD245" s="6">
        <v>0.26100000000000001</v>
      </c>
    </row>
    <row r="246" spans="1:30">
      <c r="A246" s="4" t="s">
        <v>441</v>
      </c>
      <c r="B246" s="7">
        <f>(M246*'H2H Points'!$B$16)+(N246*'H2H Points'!$B$2)+(O246*'H2H Points'!$B$17)+(P246*'H2H Points'!$B$4)+(Q246*'H2H Points'!$B$5)+(R246*'H2H Points'!$B$6)+(S246*'H2H Points'!$B$7)+(T246*'H2H Points'!$B$3)+(U246*'H2H Points'!$B$11)+(V246*'H2H Points'!$B$12)+(W246*'H2H Points'!$B$8)+(X246*'H2H Points'!$B$9)+(Y246*'H2H Points'!$B$18)+(Z246*'H2H Points'!$B$10)+(AB246*'H2H Points'!$B$13)</f>
        <v>224</v>
      </c>
      <c r="C246" s="7">
        <f>ROUND(B246/IF(ISNA(VLOOKUP(A246,'2014 ESPN Draft Results'!$A$2:$D$2000,4,FALSE)),1,IF(VLOOKUP(A246,'2014 ESPN Draft Results'!$A$2:$D$2000,4,FALSE)&lt;1,1,VLOOKUP(A246,'2014 ESPN Draft Results'!$A$2:$D$2000,4,FALSE))),2)</f>
        <v>224</v>
      </c>
      <c r="D246" s="7">
        <f>ROUND(B246/IF(ISNA(VLOOKUP(A246,'2014 ESPN Draft Results'!$A$2:$D$2000,4,FALSE)),B246,IF(VLOOKUP(A246,'2014 ESPN Draft Results'!$A$2:$D$2000,4,FALSE)&lt;5,B246,VLOOKUP(A246,'2014 ESPN Draft Results'!$A$2:$D$2000,4,FALSE))),2)</f>
        <v>1</v>
      </c>
      <c r="E246" s="7">
        <f>ROUND(B246/IF(ISNA(VLOOKUP(A246,'2014 ESPN Draft Results'!$A$2:$D$2000,4,FALSE)),B246,IF(VLOOKUP(A246,'2014 ESPN Draft Results'!$A$2:$D$2000,4,FALSE)&lt;5,B246,CEILING(VLOOKUP(A246,'2014 ESPN Draft Results'!$A$2:$D$2000,4,FALSE),1))),2)</f>
        <v>1</v>
      </c>
      <c r="F246" s="7">
        <f>IF(I246&lt;2,0,E246)</f>
        <v>0</v>
      </c>
      <c r="G246" s="7">
        <f>ROUND(B246/IF(ISNA(VLOOKUP(A246,'2014 ESPN Draft Results'!$A$2:$D$2000,4,FALSE)),B246,IF(VLOOKUP(A246,'2014 ESPN Draft Results'!$A$2:$D$2000,4,FALSE)&lt;1,B246,CEILING(VLOOKUP(A246,'2014 ESPN Draft Results'!$A$2:$D$2000,4,FALSE),1))),2)</f>
        <v>1</v>
      </c>
      <c r="H246" s="7">
        <f>IF(I246&lt;2,0,G246)</f>
        <v>0</v>
      </c>
      <c r="I246" s="7">
        <f>B246/K246</f>
        <v>1.6</v>
      </c>
      <c r="J246" s="16">
        <v>0</v>
      </c>
      <c r="K246" s="5">
        <v>140</v>
      </c>
      <c r="L246" s="5">
        <v>418</v>
      </c>
      <c r="M246" s="5">
        <f>L246+W246+Z246+AB246+AA246</f>
        <v>493</v>
      </c>
      <c r="N246" s="5">
        <v>51</v>
      </c>
      <c r="O246" s="5">
        <v>106</v>
      </c>
      <c r="P246" s="5">
        <v>72</v>
      </c>
      <c r="Q246" s="5">
        <v>23</v>
      </c>
      <c r="R246" s="5">
        <v>2</v>
      </c>
      <c r="S246" s="5">
        <v>9</v>
      </c>
      <c r="T246" s="5">
        <v>52</v>
      </c>
      <c r="U246" s="5">
        <v>2</v>
      </c>
      <c r="V246" s="5">
        <v>5</v>
      </c>
      <c r="W246" s="5">
        <v>62</v>
      </c>
      <c r="X246" s="5">
        <v>111</v>
      </c>
      <c r="Y246" s="5">
        <v>4</v>
      </c>
      <c r="Z246" s="5">
        <v>4</v>
      </c>
      <c r="AA246" s="5">
        <v>0</v>
      </c>
      <c r="AB246" s="5">
        <v>9</v>
      </c>
      <c r="AC246" s="4">
        <v>11</v>
      </c>
      <c r="AD246" s="6">
        <v>0.254</v>
      </c>
    </row>
    <row r="247" spans="1:30">
      <c r="A247" s="4" t="s">
        <v>554</v>
      </c>
      <c r="B247" s="7">
        <f>(M247*'H2H Points'!$B$16)+(N247*'H2H Points'!$B$2)+(O247*'H2H Points'!$B$17)+(P247*'H2H Points'!$B$4)+(Q247*'H2H Points'!$B$5)+(R247*'H2H Points'!$B$6)+(S247*'H2H Points'!$B$7)+(T247*'H2H Points'!$B$3)+(U247*'H2H Points'!$B$11)+(V247*'H2H Points'!$B$12)+(W247*'H2H Points'!$B$8)+(X247*'H2H Points'!$B$9)+(Y247*'H2H Points'!$B$18)+(Z247*'H2H Points'!$B$10)+(AB247*'H2H Points'!$B$13)</f>
        <v>87</v>
      </c>
      <c r="C247" s="7">
        <f>ROUND(B247/IF(ISNA(VLOOKUP(A247,'2014 ESPN Draft Results'!$A$2:$D$2000,4,FALSE)),1,IF(VLOOKUP(A247,'2014 ESPN Draft Results'!$A$2:$D$2000,4,FALSE)&lt;1,1,VLOOKUP(A247,'2014 ESPN Draft Results'!$A$2:$D$2000,4,FALSE))),2)</f>
        <v>87</v>
      </c>
      <c r="D247" s="7">
        <f>ROUND(B247/IF(ISNA(VLOOKUP(A247,'2014 ESPN Draft Results'!$A$2:$D$2000,4,FALSE)),B247,IF(VLOOKUP(A247,'2014 ESPN Draft Results'!$A$2:$D$2000,4,FALSE)&lt;5,B247,VLOOKUP(A247,'2014 ESPN Draft Results'!$A$2:$D$2000,4,FALSE))),2)</f>
        <v>1</v>
      </c>
      <c r="E247" s="7">
        <f>ROUND(B247/IF(ISNA(VLOOKUP(A247,'2014 ESPN Draft Results'!$A$2:$D$2000,4,FALSE)),B247,IF(VLOOKUP(A247,'2014 ESPN Draft Results'!$A$2:$D$2000,4,FALSE)&lt;5,B247,CEILING(VLOOKUP(A247,'2014 ESPN Draft Results'!$A$2:$D$2000,4,FALSE),1))),2)</f>
        <v>1</v>
      </c>
      <c r="F247" s="7">
        <f>IF(I247&lt;2,0,E247)</f>
        <v>0</v>
      </c>
      <c r="G247" s="7">
        <f>ROUND(B247/IF(ISNA(VLOOKUP(A247,'2014 ESPN Draft Results'!$A$2:$D$2000,4,FALSE)),B247,IF(VLOOKUP(A247,'2014 ESPN Draft Results'!$A$2:$D$2000,4,FALSE)&lt;1,B247,CEILING(VLOOKUP(A247,'2014 ESPN Draft Results'!$A$2:$D$2000,4,FALSE),1))),2)</f>
        <v>1</v>
      </c>
      <c r="H247" s="7">
        <f>IF(I247&lt;2,0,G247)</f>
        <v>0</v>
      </c>
      <c r="I247" s="7">
        <f>B247/K247</f>
        <v>1.5818181818181818</v>
      </c>
      <c r="J247" s="16">
        <v>0</v>
      </c>
      <c r="K247" s="5">
        <v>55</v>
      </c>
      <c r="L247" s="5">
        <v>170</v>
      </c>
      <c r="M247" s="5">
        <f>L247+W247+Z247+AB247+AA247</f>
        <v>190</v>
      </c>
      <c r="N247" s="5">
        <v>22</v>
      </c>
      <c r="O247" s="5">
        <v>40</v>
      </c>
      <c r="P247" s="5">
        <v>28</v>
      </c>
      <c r="Q247" s="5">
        <v>6</v>
      </c>
      <c r="R247" s="5">
        <v>0</v>
      </c>
      <c r="S247" s="5">
        <v>6</v>
      </c>
      <c r="T247" s="5">
        <v>19</v>
      </c>
      <c r="U247" s="5">
        <v>0</v>
      </c>
      <c r="V247" s="5">
        <v>0</v>
      </c>
      <c r="W247" s="5">
        <v>14</v>
      </c>
      <c r="X247" s="5">
        <v>37</v>
      </c>
      <c r="Y247" s="5">
        <v>0</v>
      </c>
      <c r="Z247" s="5">
        <v>3</v>
      </c>
      <c r="AA247" s="5">
        <v>1</v>
      </c>
      <c r="AB247" s="5">
        <v>2</v>
      </c>
      <c r="AC247" s="4">
        <v>3</v>
      </c>
      <c r="AD247" s="6">
        <v>0.23499999999999999</v>
      </c>
    </row>
    <row r="248" spans="1:30">
      <c r="A248" s="4" t="s">
        <v>446</v>
      </c>
      <c r="B248" s="7">
        <f>(M248*'H2H Points'!$B$16)+(N248*'H2H Points'!$B$2)+(O248*'H2H Points'!$B$17)+(P248*'H2H Points'!$B$4)+(Q248*'H2H Points'!$B$5)+(R248*'H2H Points'!$B$6)+(S248*'H2H Points'!$B$7)+(T248*'H2H Points'!$B$3)+(U248*'H2H Points'!$B$11)+(V248*'H2H Points'!$B$12)+(W248*'H2H Points'!$B$8)+(X248*'H2H Points'!$B$9)+(Y248*'H2H Points'!$B$18)+(Z248*'H2H Points'!$B$10)+(AB248*'H2H Points'!$B$13)</f>
        <v>201</v>
      </c>
      <c r="C248" s="7">
        <f>ROUND(B248/IF(ISNA(VLOOKUP(A248,'2014 ESPN Draft Results'!$A$2:$D$2000,4,FALSE)),1,IF(VLOOKUP(A248,'2014 ESPN Draft Results'!$A$2:$D$2000,4,FALSE)&lt;1,1,VLOOKUP(A248,'2014 ESPN Draft Results'!$A$2:$D$2000,4,FALSE))),2)</f>
        <v>201</v>
      </c>
      <c r="D248" s="7">
        <f>ROUND(B248/IF(ISNA(VLOOKUP(A248,'2014 ESPN Draft Results'!$A$2:$D$2000,4,FALSE)),B248,IF(VLOOKUP(A248,'2014 ESPN Draft Results'!$A$2:$D$2000,4,FALSE)&lt;5,B248,VLOOKUP(A248,'2014 ESPN Draft Results'!$A$2:$D$2000,4,FALSE))),2)</f>
        <v>1</v>
      </c>
      <c r="E248" s="7">
        <f>ROUND(B248/IF(ISNA(VLOOKUP(A248,'2014 ESPN Draft Results'!$A$2:$D$2000,4,FALSE)),B248,IF(VLOOKUP(A248,'2014 ESPN Draft Results'!$A$2:$D$2000,4,FALSE)&lt;5,B248,CEILING(VLOOKUP(A248,'2014 ESPN Draft Results'!$A$2:$D$2000,4,FALSE),1))),2)</f>
        <v>1</v>
      </c>
      <c r="F248" s="7">
        <f>IF(I248&lt;2,0,E248)</f>
        <v>0</v>
      </c>
      <c r="G248" s="7">
        <f>ROUND(B248/IF(ISNA(VLOOKUP(A248,'2014 ESPN Draft Results'!$A$2:$D$2000,4,FALSE)),B248,IF(VLOOKUP(A248,'2014 ESPN Draft Results'!$A$2:$D$2000,4,FALSE)&lt;1,B248,CEILING(VLOOKUP(A248,'2014 ESPN Draft Results'!$A$2:$D$2000,4,FALSE),1))),2)</f>
        <v>1</v>
      </c>
      <c r="H248" s="7">
        <f>IF(I248&lt;2,0,G248)</f>
        <v>0</v>
      </c>
      <c r="I248" s="7">
        <f>B248/K248</f>
        <v>1.5703125</v>
      </c>
      <c r="J248" s="16">
        <v>0</v>
      </c>
      <c r="K248" s="5">
        <v>128</v>
      </c>
      <c r="L248" s="5">
        <v>377</v>
      </c>
      <c r="M248" s="5">
        <f>L248+W248+Z248+AB248+AA248</f>
        <v>443</v>
      </c>
      <c r="N248" s="5">
        <v>47</v>
      </c>
      <c r="O248" s="5">
        <v>85</v>
      </c>
      <c r="P248" s="5">
        <v>50</v>
      </c>
      <c r="Q248" s="5">
        <v>19</v>
      </c>
      <c r="R248" s="5">
        <v>1</v>
      </c>
      <c r="S248" s="5">
        <v>15</v>
      </c>
      <c r="T248" s="5">
        <v>49</v>
      </c>
      <c r="U248" s="5">
        <v>3</v>
      </c>
      <c r="V248" s="5">
        <v>0</v>
      </c>
      <c r="W248" s="5">
        <v>58</v>
      </c>
      <c r="X248" s="5">
        <v>115</v>
      </c>
      <c r="Y248" s="5">
        <v>1</v>
      </c>
      <c r="Z248" s="5">
        <v>2</v>
      </c>
      <c r="AA248" s="5">
        <v>0</v>
      </c>
      <c r="AB248" s="5">
        <v>6</v>
      </c>
      <c r="AC248" s="4">
        <v>7</v>
      </c>
      <c r="AD248" s="6">
        <v>0.22500000000000001</v>
      </c>
    </row>
    <row r="249" spans="1:30">
      <c r="A249" s="4" t="s">
        <v>421</v>
      </c>
      <c r="B249" s="7">
        <f>(M249*'H2H Points'!$B$16)+(N249*'H2H Points'!$B$2)+(O249*'H2H Points'!$B$17)+(P249*'H2H Points'!$B$4)+(Q249*'H2H Points'!$B$5)+(R249*'H2H Points'!$B$6)+(S249*'H2H Points'!$B$7)+(T249*'H2H Points'!$B$3)+(U249*'H2H Points'!$B$11)+(V249*'H2H Points'!$B$12)+(W249*'H2H Points'!$B$8)+(X249*'H2H Points'!$B$9)+(Y249*'H2H Points'!$B$18)+(Z249*'H2H Points'!$B$10)+(AB249*'H2H Points'!$B$13)</f>
        <v>124</v>
      </c>
      <c r="C249" s="7">
        <f>ROUND(B249/IF(ISNA(VLOOKUP(A249,'2014 ESPN Draft Results'!$A$2:$D$2000,4,FALSE)),1,IF(VLOOKUP(A249,'2014 ESPN Draft Results'!$A$2:$D$2000,4,FALSE)&lt;1,1,VLOOKUP(A249,'2014 ESPN Draft Results'!$A$2:$D$2000,4,FALSE))),2)</f>
        <v>124</v>
      </c>
      <c r="D249" s="7">
        <f>ROUND(B249/IF(ISNA(VLOOKUP(A249,'2014 ESPN Draft Results'!$A$2:$D$2000,4,FALSE)),B249,IF(VLOOKUP(A249,'2014 ESPN Draft Results'!$A$2:$D$2000,4,FALSE)&lt;5,B249,VLOOKUP(A249,'2014 ESPN Draft Results'!$A$2:$D$2000,4,FALSE))),2)</f>
        <v>1</v>
      </c>
      <c r="E249" s="7">
        <f>ROUND(B249/IF(ISNA(VLOOKUP(A249,'2014 ESPN Draft Results'!$A$2:$D$2000,4,FALSE)),B249,IF(VLOOKUP(A249,'2014 ESPN Draft Results'!$A$2:$D$2000,4,FALSE)&lt;5,B249,CEILING(VLOOKUP(A249,'2014 ESPN Draft Results'!$A$2:$D$2000,4,FALSE),1))),2)</f>
        <v>1</v>
      </c>
      <c r="F249" s="7">
        <f>IF(I249&lt;2,0,E249)</f>
        <v>0</v>
      </c>
      <c r="G249" s="7">
        <f>ROUND(B249/IF(ISNA(VLOOKUP(A249,'2014 ESPN Draft Results'!$A$2:$D$2000,4,FALSE)),B249,IF(VLOOKUP(A249,'2014 ESPN Draft Results'!$A$2:$D$2000,4,FALSE)&lt;1,B249,CEILING(VLOOKUP(A249,'2014 ESPN Draft Results'!$A$2:$D$2000,4,FALSE),1))),2)</f>
        <v>1</v>
      </c>
      <c r="H249" s="7">
        <f>IF(I249&lt;2,0,G249)</f>
        <v>0</v>
      </c>
      <c r="I249" s="7">
        <f>B249/K249</f>
        <v>1.5696202531645569</v>
      </c>
      <c r="J249" s="16">
        <v>0</v>
      </c>
      <c r="K249" s="5">
        <v>79</v>
      </c>
      <c r="L249" s="5">
        <v>242</v>
      </c>
      <c r="M249" s="5">
        <f>L249+W249+Z249+AB249+AA249</f>
        <v>253</v>
      </c>
      <c r="N249" s="5">
        <v>28</v>
      </c>
      <c r="O249" s="5">
        <v>62</v>
      </c>
      <c r="P249" s="5">
        <v>38</v>
      </c>
      <c r="Q249" s="5">
        <v>12</v>
      </c>
      <c r="R249" s="5">
        <v>1</v>
      </c>
      <c r="S249" s="5">
        <v>11</v>
      </c>
      <c r="T249" s="5">
        <v>37</v>
      </c>
      <c r="U249" s="5">
        <v>0</v>
      </c>
      <c r="V249" s="5">
        <v>0</v>
      </c>
      <c r="W249" s="5">
        <v>10</v>
      </c>
      <c r="X249" s="5">
        <v>61</v>
      </c>
      <c r="Y249" s="5">
        <v>0</v>
      </c>
      <c r="Z249" s="5">
        <v>1</v>
      </c>
      <c r="AA249" s="5">
        <v>0</v>
      </c>
      <c r="AB249" s="5">
        <v>0</v>
      </c>
      <c r="AC249" s="4">
        <v>10</v>
      </c>
      <c r="AD249" s="6">
        <v>0.25600000000000001</v>
      </c>
    </row>
    <row r="250" spans="1:30">
      <c r="A250" s="4" t="s">
        <v>287</v>
      </c>
      <c r="B250" s="7">
        <f>(M250*'H2H Points'!$B$16)+(N250*'H2H Points'!$B$2)+(O250*'H2H Points'!$B$17)+(P250*'H2H Points'!$B$4)+(Q250*'H2H Points'!$B$5)+(R250*'H2H Points'!$B$6)+(S250*'H2H Points'!$B$7)+(T250*'H2H Points'!$B$3)+(U250*'H2H Points'!$B$11)+(V250*'H2H Points'!$B$12)+(W250*'H2H Points'!$B$8)+(X250*'H2H Points'!$B$9)+(Y250*'H2H Points'!$B$18)+(Z250*'H2H Points'!$B$10)+(AB250*'H2H Points'!$B$13)</f>
        <v>232</v>
      </c>
      <c r="C250" s="7">
        <f>ROUND(B250/IF(ISNA(VLOOKUP(A250,'2014 ESPN Draft Results'!$A$2:$D$2000,4,FALSE)),1,IF(VLOOKUP(A250,'2014 ESPN Draft Results'!$A$2:$D$2000,4,FALSE)&lt;1,1,VLOOKUP(A250,'2014 ESPN Draft Results'!$A$2:$D$2000,4,FALSE))),2)</f>
        <v>232</v>
      </c>
      <c r="D250" s="7">
        <f>ROUND(B250/IF(ISNA(VLOOKUP(A250,'2014 ESPN Draft Results'!$A$2:$D$2000,4,FALSE)),B250,IF(VLOOKUP(A250,'2014 ESPN Draft Results'!$A$2:$D$2000,4,FALSE)&lt;5,B250,VLOOKUP(A250,'2014 ESPN Draft Results'!$A$2:$D$2000,4,FALSE))),2)</f>
        <v>1</v>
      </c>
      <c r="E250" s="7">
        <f>ROUND(B250/IF(ISNA(VLOOKUP(A250,'2014 ESPN Draft Results'!$A$2:$D$2000,4,FALSE)),B250,IF(VLOOKUP(A250,'2014 ESPN Draft Results'!$A$2:$D$2000,4,FALSE)&lt;5,B250,CEILING(VLOOKUP(A250,'2014 ESPN Draft Results'!$A$2:$D$2000,4,FALSE),1))),2)</f>
        <v>1</v>
      </c>
      <c r="F250" s="7">
        <f>IF(I250&lt;2,0,E250)</f>
        <v>0</v>
      </c>
      <c r="G250" s="7">
        <f>ROUND(B250/IF(ISNA(VLOOKUP(A250,'2014 ESPN Draft Results'!$A$2:$D$2000,4,FALSE)),B250,IF(VLOOKUP(A250,'2014 ESPN Draft Results'!$A$2:$D$2000,4,FALSE)&lt;1,B250,CEILING(VLOOKUP(A250,'2014 ESPN Draft Results'!$A$2:$D$2000,4,FALSE),1))),2)</f>
        <v>1</v>
      </c>
      <c r="H250" s="7">
        <f>IF(I250&lt;2,0,G250)</f>
        <v>0</v>
      </c>
      <c r="I250" s="7">
        <f>B250/K250</f>
        <v>1.5675675675675675</v>
      </c>
      <c r="J250" s="16">
        <v>0</v>
      </c>
      <c r="K250" s="5">
        <v>148</v>
      </c>
      <c r="L250" s="5">
        <v>533</v>
      </c>
      <c r="M250" s="5">
        <f>L250+W250+Z250+AB250+AA250</f>
        <v>579</v>
      </c>
      <c r="N250" s="5">
        <v>50</v>
      </c>
      <c r="O250" s="5">
        <v>138</v>
      </c>
      <c r="P250" s="5">
        <v>92</v>
      </c>
      <c r="Q250" s="5">
        <v>31</v>
      </c>
      <c r="R250" s="5">
        <v>4</v>
      </c>
      <c r="S250" s="5">
        <v>11</v>
      </c>
      <c r="T250" s="5">
        <v>66</v>
      </c>
      <c r="U250" s="5">
        <v>2</v>
      </c>
      <c r="V250" s="5">
        <v>2</v>
      </c>
      <c r="W250" s="5">
        <v>36</v>
      </c>
      <c r="X250" s="5">
        <v>140</v>
      </c>
      <c r="Y250" s="5">
        <v>3</v>
      </c>
      <c r="Z250" s="5">
        <v>3</v>
      </c>
      <c r="AA250" s="5">
        <v>0</v>
      </c>
      <c r="AB250" s="5">
        <v>7</v>
      </c>
      <c r="AC250" s="4">
        <v>7</v>
      </c>
      <c r="AD250" s="6">
        <v>0.25900000000000001</v>
      </c>
    </row>
    <row r="251" spans="1:30">
      <c r="A251" s="4" t="s">
        <v>477</v>
      </c>
      <c r="B251" s="7">
        <f>(M251*'H2H Points'!$B$16)+(N251*'H2H Points'!$B$2)+(O251*'H2H Points'!$B$17)+(P251*'H2H Points'!$B$4)+(Q251*'H2H Points'!$B$5)+(R251*'H2H Points'!$B$6)+(S251*'H2H Points'!$B$7)+(T251*'H2H Points'!$B$3)+(U251*'H2H Points'!$B$11)+(V251*'H2H Points'!$B$12)+(W251*'H2H Points'!$B$8)+(X251*'H2H Points'!$B$9)+(Y251*'H2H Points'!$B$18)+(Z251*'H2H Points'!$B$10)+(AB251*'H2H Points'!$B$13)</f>
        <v>227</v>
      </c>
      <c r="C251" s="7">
        <f>ROUND(B251/IF(ISNA(VLOOKUP(A251,'2014 ESPN Draft Results'!$A$2:$D$2000,4,FALSE)),1,IF(VLOOKUP(A251,'2014 ESPN Draft Results'!$A$2:$D$2000,4,FALSE)&lt;1,1,VLOOKUP(A251,'2014 ESPN Draft Results'!$A$2:$D$2000,4,FALSE))),2)</f>
        <v>227</v>
      </c>
      <c r="D251" s="7">
        <f>ROUND(B251/IF(ISNA(VLOOKUP(A251,'2014 ESPN Draft Results'!$A$2:$D$2000,4,FALSE)),B251,IF(VLOOKUP(A251,'2014 ESPN Draft Results'!$A$2:$D$2000,4,FALSE)&lt;5,B251,VLOOKUP(A251,'2014 ESPN Draft Results'!$A$2:$D$2000,4,FALSE))),2)</f>
        <v>1</v>
      </c>
      <c r="E251" s="7">
        <f>ROUND(B251/IF(ISNA(VLOOKUP(A251,'2014 ESPN Draft Results'!$A$2:$D$2000,4,FALSE)),B251,IF(VLOOKUP(A251,'2014 ESPN Draft Results'!$A$2:$D$2000,4,FALSE)&lt;5,B251,CEILING(VLOOKUP(A251,'2014 ESPN Draft Results'!$A$2:$D$2000,4,FALSE),1))),2)</f>
        <v>1</v>
      </c>
      <c r="F251" s="7">
        <f>IF(I251&lt;2,0,E251)</f>
        <v>0</v>
      </c>
      <c r="G251" s="7">
        <f>ROUND(B251/IF(ISNA(VLOOKUP(A251,'2014 ESPN Draft Results'!$A$2:$D$2000,4,FALSE)),B251,IF(VLOOKUP(A251,'2014 ESPN Draft Results'!$A$2:$D$2000,4,FALSE)&lt;1,B251,CEILING(VLOOKUP(A251,'2014 ESPN Draft Results'!$A$2:$D$2000,4,FALSE),1))),2)</f>
        <v>1</v>
      </c>
      <c r="H251" s="7">
        <f>IF(I251&lt;2,0,G251)</f>
        <v>0</v>
      </c>
      <c r="I251" s="7">
        <f>B251/K251</f>
        <v>1.5547945205479452</v>
      </c>
      <c r="J251" s="16">
        <v>0</v>
      </c>
      <c r="K251" s="5">
        <v>146</v>
      </c>
      <c r="L251" s="5">
        <v>536</v>
      </c>
      <c r="M251" s="5">
        <f>L251+W251+Z251+AB251+AA251</f>
        <v>573</v>
      </c>
      <c r="N251" s="5">
        <v>53</v>
      </c>
      <c r="O251" s="5">
        <v>148</v>
      </c>
      <c r="P251" s="5">
        <v>117</v>
      </c>
      <c r="Q251" s="5">
        <v>20</v>
      </c>
      <c r="R251" s="5">
        <v>10</v>
      </c>
      <c r="S251" s="5">
        <v>1</v>
      </c>
      <c r="T251" s="5">
        <v>34</v>
      </c>
      <c r="U251" s="5">
        <v>7</v>
      </c>
      <c r="V251" s="5">
        <v>5</v>
      </c>
      <c r="W251" s="5">
        <v>26</v>
      </c>
      <c r="X251" s="5">
        <v>86</v>
      </c>
      <c r="Y251" s="5">
        <v>5</v>
      </c>
      <c r="Z251" s="5">
        <v>1</v>
      </c>
      <c r="AA251" s="5">
        <v>4</v>
      </c>
      <c r="AB251" s="5">
        <v>6</v>
      </c>
      <c r="AC251" s="4">
        <v>21</v>
      </c>
      <c r="AD251" s="6">
        <v>0.27600000000000002</v>
      </c>
    </row>
    <row r="252" spans="1:30">
      <c r="A252" s="4" t="s">
        <v>284</v>
      </c>
      <c r="B252" s="7">
        <f>(M252*'H2H Points'!$B$16)+(N252*'H2H Points'!$B$2)+(O252*'H2H Points'!$B$17)+(P252*'H2H Points'!$B$4)+(Q252*'H2H Points'!$B$5)+(R252*'H2H Points'!$B$6)+(S252*'H2H Points'!$B$7)+(T252*'H2H Points'!$B$3)+(U252*'H2H Points'!$B$11)+(V252*'H2H Points'!$B$12)+(W252*'H2H Points'!$B$8)+(X252*'H2H Points'!$B$9)+(Y252*'H2H Points'!$B$18)+(Z252*'H2H Points'!$B$10)+(AB252*'H2H Points'!$B$13)</f>
        <v>208</v>
      </c>
      <c r="C252" s="7">
        <f>ROUND(B252/IF(ISNA(VLOOKUP(A252,'2014 ESPN Draft Results'!$A$2:$D$2000,4,FALSE)),1,IF(VLOOKUP(A252,'2014 ESPN Draft Results'!$A$2:$D$2000,4,FALSE)&lt;1,1,VLOOKUP(A252,'2014 ESPN Draft Results'!$A$2:$D$2000,4,FALSE))),2)</f>
        <v>208</v>
      </c>
      <c r="D252" s="7">
        <f>ROUND(B252/IF(ISNA(VLOOKUP(A252,'2014 ESPN Draft Results'!$A$2:$D$2000,4,FALSE)),B252,IF(VLOOKUP(A252,'2014 ESPN Draft Results'!$A$2:$D$2000,4,FALSE)&lt;5,B252,VLOOKUP(A252,'2014 ESPN Draft Results'!$A$2:$D$2000,4,FALSE))),2)</f>
        <v>1</v>
      </c>
      <c r="E252" s="7">
        <f>ROUND(B252/IF(ISNA(VLOOKUP(A252,'2014 ESPN Draft Results'!$A$2:$D$2000,4,FALSE)),B252,IF(VLOOKUP(A252,'2014 ESPN Draft Results'!$A$2:$D$2000,4,FALSE)&lt;5,B252,CEILING(VLOOKUP(A252,'2014 ESPN Draft Results'!$A$2:$D$2000,4,FALSE),1))),2)</f>
        <v>1</v>
      </c>
      <c r="F252" s="7">
        <f>IF(I252&lt;2,0,E252)</f>
        <v>0</v>
      </c>
      <c r="G252" s="7">
        <f>ROUND(B252/IF(ISNA(VLOOKUP(A252,'2014 ESPN Draft Results'!$A$2:$D$2000,4,FALSE)),B252,IF(VLOOKUP(A252,'2014 ESPN Draft Results'!$A$2:$D$2000,4,FALSE)&lt;1,B252,CEILING(VLOOKUP(A252,'2014 ESPN Draft Results'!$A$2:$D$2000,4,FALSE),1))),2)</f>
        <v>1</v>
      </c>
      <c r="H252" s="7">
        <f>IF(I252&lt;2,0,G252)</f>
        <v>0</v>
      </c>
      <c r="I252" s="7">
        <f>B252/K252</f>
        <v>1.5522388059701493</v>
      </c>
      <c r="J252" s="16">
        <v>0</v>
      </c>
      <c r="K252" s="5">
        <v>134</v>
      </c>
      <c r="L252" s="5">
        <v>462</v>
      </c>
      <c r="M252" s="5">
        <f>L252+W252+Z252+AB252+AA252</f>
        <v>511</v>
      </c>
      <c r="N252" s="5">
        <v>53</v>
      </c>
      <c r="O252" s="5">
        <v>120</v>
      </c>
      <c r="P252" s="5">
        <v>84</v>
      </c>
      <c r="Q252" s="5">
        <v>25</v>
      </c>
      <c r="R252" s="5">
        <v>1</v>
      </c>
      <c r="S252" s="5">
        <v>10</v>
      </c>
      <c r="T252" s="5">
        <v>55</v>
      </c>
      <c r="U252" s="5">
        <v>1</v>
      </c>
      <c r="V252" s="5">
        <v>3</v>
      </c>
      <c r="W252" s="5">
        <v>38</v>
      </c>
      <c r="X252" s="5">
        <v>124</v>
      </c>
      <c r="Y252" s="5">
        <v>0</v>
      </c>
      <c r="Z252" s="5">
        <v>6</v>
      </c>
      <c r="AA252" s="5">
        <v>0</v>
      </c>
      <c r="AB252" s="5">
        <v>5</v>
      </c>
      <c r="AC252" s="4">
        <v>10</v>
      </c>
      <c r="AD252" s="6">
        <v>0.26</v>
      </c>
    </row>
    <row r="253" spans="1:30">
      <c r="A253" s="4" t="s">
        <v>475</v>
      </c>
      <c r="B253" s="7">
        <f>(M253*'H2H Points'!$B$16)+(N253*'H2H Points'!$B$2)+(O253*'H2H Points'!$B$17)+(P253*'H2H Points'!$B$4)+(Q253*'H2H Points'!$B$5)+(R253*'H2H Points'!$B$6)+(S253*'H2H Points'!$B$7)+(T253*'H2H Points'!$B$3)+(U253*'H2H Points'!$B$11)+(V253*'H2H Points'!$B$12)+(W253*'H2H Points'!$B$8)+(X253*'H2H Points'!$B$9)+(Y253*'H2H Points'!$B$18)+(Z253*'H2H Points'!$B$10)+(AB253*'H2H Points'!$B$13)</f>
        <v>175</v>
      </c>
      <c r="C253" s="7">
        <f>ROUND(B253/IF(ISNA(VLOOKUP(A253,'2014 ESPN Draft Results'!$A$2:$D$2000,4,FALSE)),1,IF(VLOOKUP(A253,'2014 ESPN Draft Results'!$A$2:$D$2000,4,FALSE)&lt;1,1,VLOOKUP(A253,'2014 ESPN Draft Results'!$A$2:$D$2000,4,FALSE))),2)</f>
        <v>175</v>
      </c>
      <c r="D253" s="7">
        <f>ROUND(B253/IF(ISNA(VLOOKUP(A253,'2014 ESPN Draft Results'!$A$2:$D$2000,4,FALSE)),B253,IF(VLOOKUP(A253,'2014 ESPN Draft Results'!$A$2:$D$2000,4,FALSE)&lt;5,B253,VLOOKUP(A253,'2014 ESPN Draft Results'!$A$2:$D$2000,4,FALSE))),2)</f>
        <v>1</v>
      </c>
      <c r="E253" s="7">
        <f>ROUND(B253/IF(ISNA(VLOOKUP(A253,'2014 ESPN Draft Results'!$A$2:$D$2000,4,FALSE)),B253,IF(VLOOKUP(A253,'2014 ESPN Draft Results'!$A$2:$D$2000,4,FALSE)&lt;5,B253,CEILING(VLOOKUP(A253,'2014 ESPN Draft Results'!$A$2:$D$2000,4,FALSE),1))),2)</f>
        <v>1</v>
      </c>
      <c r="F253" s="7">
        <f>IF(I253&lt;2,0,E253)</f>
        <v>0</v>
      </c>
      <c r="G253" s="7">
        <f>ROUND(B253/IF(ISNA(VLOOKUP(A253,'2014 ESPN Draft Results'!$A$2:$D$2000,4,FALSE)),B253,IF(VLOOKUP(A253,'2014 ESPN Draft Results'!$A$2:$D$2000,4,FALSE)&lt;1,B253,CEILING(VLOOKUP(A253,'2014 ESPN Draft Results'!$A$2:$D$2000,4,FALSE),1))),2)</f>
        <v>1</v>
      </c>
      <c r="H253" s="7">
        <f>IF(I253&lt;2,0,G253)</f>
        <v>0</v>
      </c>
      <c r="I253" s="7">
        <f>B253/K253</f>
        <v>1.5486725663716814</v>
      </c>
      <c r="J253" s="16">
        <v>0</v>
      </c>
      <c r="K253" s="5">
        <v>113</v>
      </c>
      <c r="L253" s="5">
        <v>363</v>
      </c>
      <c r="M253" s="5">
        <f>L253+W253+Z253+AB253+AA253</f>
        <v>408</v>
      </c>
      <c r="N253" s="5">
        <v>41</v>
      </c>
      <c r="O253" s="5">
        <v>98</v>
      </c>
      <c r="P253" s="5">
        <v>73</v>
      </c>
      <c r="Q253" s="5">
        <v>21</v>
      </c>
      <c r="R253" s="5">
        <v>0</v>
      </c>
      <c r="S253" s="5">
        <v>4</v>
      </c>
      <c r="T253" s="5">
        <v>37</v>
      </c>
      <c r="U253" s="5">
        <v>4</v>
      </c>
      <c r="V253" s="5">
        <v>2</v>
      </c>
      <c r="W253" s="5">
        <v>33</v>
      </c>
      <c r="X253" s="5">
        <v>81</v>
      </c>
      <c r="Y253" s="5">
        <v>1</v>
      </c>
      <c r="Z253" s="5">
        <v>10</v>
      </c>
      <c r="AA253" s="5">
        <v>0</v>
      </c>
      <c r="AB253" s="5">
        <v>2</v>
      </c>
      <c r="AC253" s="4">
        <v>5</v>
      </c>
      <c r="AD253" s="6">
        <v>0.27</v>
      </c>
    </row>
    <row r="254" spans="1:30">
      <c r="A254" s="4" t="s">
        <v>490</v>
      </c>
      <c r="B254" s="7">
        <f>(M254*'H2H Points'!$B$16)+(N254*'H2H Points'!$B$2)+(O254*'H2H Points'!$B$17)+(P254*'H2H Points'!$B$4)+(Q254*'H2H Points'!$B$5)+(R254*'H2H Points'!$B$6)+(S254*'H2H Points'!$B$7)+(T254*'H2H Points'!$B$3)+(U254*'H2H Points'!$B$11)+(V254*'H2H Points'!$B$12)+(W254*'H2H Points'!$B$8)+(X254*'H2H Points'!$B$9)+(Y254*'H2H Points'!$B$18)+(Z254*'H2H Points'!$B$10)+(AB254*'H2H Points'!$B$13)</f>
        <v>99</v>
      </c>
      <c r="C254" s="7">
        <f>ROUND(B254/IF(ISNA(VLOOKUP(A254,'2014 ESPN Draft Results'!$A$2:$D$2000,4,FALSE)),1,IF(VLOOKUP(A254,'2014 ESPN Draft Results'!$A$2:$D$2000,4,FALSE)&lt;1,1,VLOOKUP(A254,'2014 ESPN Draft Results'!$A$2:$D$2000,4,FALSE))),2)</f>
        <v>99</v>
      </c>
      <c r="D254" s="7">
        <f>ROUND(B254/IF(ISNA(VLOOKUP(A254,'2014 ESPN Draft Results'!$A$2:$D$2000,4,FALSE)),B254,IF(VLOOKUP(A254,'2014 ESPN Draft Results'!$A$2:$D$2000,4,FALSE)&lt;5,B254,VLOOKUP(A254,'2014 ESPN Draft Results'!$A$2:$D$2000,4,FALSE))),2)</f>
        <v>1</v>
      </c>
      <c r="E254" s="7">
        <f>ROUND(B254/IF(ISNA(VLOOKUP(A254,'2014 ESPN Draft Results'!$A$2:$D$2000,4,FALSE)),B254,IF(VLOOKUP(A254,'2014 ESPN Draft Results'!$A$2:$D$2000,4,FALSE)&lt;5,B254,CEILING(VLOOKUP(A254,'2014 ESPN Draft Results'!$A$2:$D$2000,4,FALSE),1))),2)</f>
        <v>1</v>
      </c>
      <c r="F254" s="7">
        <f>IF(I254&lt;2,0,E254)</f>
        <v>0</v>
      </c>
      <c r="G254" s="7">
        <f>ROUND(B254/IF(ISNA(VLOOKUP(A254,'2014 ESPN Draft Results'!$A$2:$D$2000,4,FALSE)),B254,IF(VLOOKUP(A254,'2014 ESPN Draft Results'!$A$2:$D$2000,4,FALSE)&lt;1,B254,CEILING(VLOOKUP(A254,'2014 ESPN Draft Results'!$A$2:$D$2000,4,FALSE),1))),2)</f>
        <v>1</v>
      </c>
      <c r="H254" s="7">
        <f>IF(I254&lt;2,0,G254)</f>
        <v>0</v>
      </c>
      <c r="I254" s="7">
        <f>B254/K254</f>
        <v>1.546875</v>
      </c>
      <c r="J254" s="16">
        <v>0</v>
      </c>
      <c r="K254" s="5">
        <v>64</v>
      </c>
      <c r="L254" s="5">
        <v>231</v>
      </c>
      <c r="M254" s="5">
        <f>L254+W254+Z254+AB254+AA254</f>
        <v>255</v>
      </c>
      <c r="N254" s="5">
        <v>30</v>
      </c>
      <c r="O254" s="5">
        <v>54</v>
      </c>
      <c r="P254" s="5">
        <v>36</v>
      </c>
      <c r="Q254" s="5">
        <v>10</v>
      </c>
      <c r="R254" s="5">
        <v>2</v>
      </c>
      <c r="S254" s="5">
        <v>6</v>
      </c>
      <c r="T254" s="5">
        <v>28</v>
      </c>
      <c r="U254" s="5">
        <v>3</v>
      </c>
      <c r="V254" s="5">
        <v>0</v>
      </c>
      <c r="W254" s="5">
        <v>21</v>
      </c>
      <c r="X254" s="5">
        <v>70</v>
      </c>
      <c r="Y254" s="5">
        <v>0</v>
      </c>
      <c r="Z254" s="5">
        <v>1</v>
      </c>
      <c r="AA254" s="5">
        <v>2</v>
      </c>
      <c r="AB254" s="5">
        <v>0</v>
      </c>
      <c r="AC254" s="4">
        <v>6</v>
      </c>
      <c r="AD254" s="6">
        <v>0.23400000000000001</v>
      </c>
    </row>
    <row r="255" spans="1:30">
      <c r="A255" s="4" t="s">
        <v>494</v>
      </c>
      <c r="B255" s="7">
        <f>(M255*'H2H Points'!$B$16)+(N255*'H2H Points'!$B$2)+(O255*'H2H Points'!$B$17)+(P255*'H2H Points'!$B$4)+(Q255*'H2H Points'!$B$5)+(R255*'H2H Points'!$B$6)+(S255*'H2H Points'!$B$7)+(T255*'H2H Points'!$B$3)+(U255*'H2H Points'!$B$11)+(V255*'H2H Points'!$B$12)+(W255*'H2H Points'!$B$8)+(X255*'H2H Points'!$B$9)+(Y255*'H2H Points'!$B$18)+(Z255*'H2H Points'!$B$10)+(AB255*'H2H Points'!$B$13)</f>
        <v>159</v>
      </c>
      <c r="C255" s="7">
        <f>ROUND(B255/IF(ISNA(VLOOKUP(A255,'2014 ESPN Draft Results'!$A$2:$D$2000,4,FALSE)),1,IF(VLOOKUP(A255,'2014 ESPN Draft Results'!$A$2:$D$2000,4,FALSE)&lt;1,1,VLOOKUP(A255,'2014 ESPN Draft Results'!$A$2:$D$2000,4,FALSE))),2)</f>
        <v>159</v>
      </c>
      <c r="D255" s="7">
        <f>ROUND(B255/IF(ISNA(VLOOKUP(A255,'2014 ESPN Draft Results'!$A$2:$D$2000,4,FALSE)),B255,IF(VLOOKUP(A255,'2014 ESPN Draft Results'!$A$2:$D$2000,4,FALSE)&lt;5,B255,VLOOKUP(A255,'2014 ESPN Draft Results'!$A$2:$D$2000,4,FALSE))),2)</f>
        <v>1</v>
      </c>
      <c r="E255" s="7">
        <f>ROUND(B255/IF(ISNA(VLOOKUP(A255,'2014 ESPN Draft Results'!$A$2:$D$2000,4,FALSE)),B255,IF(VLOOKUP(A255,'2014 ESPN Draft Results'!$A$2:$D$2000,4,FALSE)&lt;5,B255,CEILING(VLOOKUP(A255,'2014 ESPN Draft Results'!$A$2:$D$2000,4,FALSE),1))),2)</f>
        <v>1</v>
      </c>
      <c r="F255" s="7">
        <f>IF(I255&lt;2,0,E255)</f>
        <v>0</v>
      </c>
      <c r="G255" s="7">
        <f>ROUND(B255/IF(ISNA(VLOOKUP(A255,'2014 ESPN Draft Results'!$A$2:$D$2000,4,FALSE)),B255,IF(VLOOKUP(A255,'2014 ESPN Draft Results'!$A$2:$D$2000,4,FALSE)&lt;1,B255,CEILING(VLOOKUP(A255,'2014 ESPN Draft Results'!$A$2:$D$2000,4,FALSE),1))),2)</f>
        <v>1</v>
      </c>
      <c r="H255" s="7">
        <f>IF(I255&lt;2,0,G255)</f>
        <v>0</v>
      </c>
      <c r="I255" s="7">
        <f>B255/K255</f>
        <v>1.5436893203883495</v>
      </c>
      <c r="J255" s="16">
        <v>0</v>
      </c>
      <c r="K255" s="5">
        <v>103</v>
      </c>
      <c r="L255" s="5">
        <v>360</v>
      </c>
      <c r="M255" s="5">
        <f>L255+W255+Z255+AB255+AA255</f>
        <v>422</v>
      </c>
      <c r="N255" s="5">
        <v>42</v>
      </c>
      <c r="O255" s="5">
        <v>84</v>
      </c>
      <c r="P255" s="5">
        <v>62</v>
      </c>
      <c r="Q255" s="5">
        <v>14</v>
      </c>
      <c r="R255" s="5">
        <v>2</v>
      </c>
      <c r="S255" s="5">
        <v>6</v>
      </c>
      <c r="T255" s="5">
        <v>37</v>
      </c>
      <c r="U255" s="5">
        <v>9</v>
      </c>
      <c r="V255" s="5">
        <v>3</v>
      </c>
      <c r="W255" s="5">
        <v>55</v>
      </c>
      <c r="X255" s="5">
        <v>105</v>
      </c>
      <c r="Y255" s="5">
        <v>1</v>
      </c>
      <c r="Z255" s="5">
        <v>2</v>
      </c>
      <c r="AA255" s="5">
        <v>3</v>
      </c>
      <c r="AB255" s="5">
        <v>2</v>
      </c>
      <c r="AC255" s="4">
        <v>7</v>
      </c>
      <c r="AD255" s="6">
        <v>0.23300000000000001</v>
      </c>
    </row>
    <row r="256" spans="1:30">
      <c r="A256" s="4" t="s">
        <v>418</v>
      </c>
      <c r="B256" s="7">
        <f>(M256*'H2H Points'!$B$16)+(N256*'H2H Points'!$B$2)+(O256*'H2H Points'!$B$17)+(P256*'H2H Points'!$B$4)+(Q256*'H2H Points'!$B$5)+(R256*'H2H Points'!$B$6)+(S256*'H2H Points'!$B$7)+(T256*'H2H Points'!$B$3)+(U256*'H2H Points'!$B$11)+(V256*'H2H Points'!$B$12)+(W256*'H2H Points'!$B$8)+(X256*'H2H Points'!$B$9)+(Y256*'H2H Points'!$B$18)+(Z256*'H2H Points'!$B$10)+(AB256*'H2H Points'!$B$13)</f>
        <v>128</v>
      </c>
      <c r="C256" s="7">
        <f>ROUND(B256/IF(ISNA(VLOOKUP(A256,'2014 ESPN Draft Results'!$A$2:$D$2000,4,FALSE)),1,IF(VLOOKUP(A256,'2014 ESPN Draft Results'!$A$2:$D$2000,4,FALSE)&lt;1,1,VLOOKUP(A256,'2014 ESPN Draft Results'!$A$2:$D$2000,4,FALSE))),2)</f>
        <v>128</v>
      </c>
      <c r="D256" s="7">
        <f>ROUND(B256/IF(ISNA(VLOOKUP(A256,'2014 ESPN Draft Results'!$A$2:$D$2000,4,FALSE)),B256,IF(VLOOKUP(A256,'2014 ESPN Draft Results'!$A$2:$D$2000,4,FALSE)&lt;5,B256,VLOOKUP(A256,'2014 ESPN Draft Results'!$A$2:$D$2000,4,FALSE))),2)</f>
        <v>1</v>
      </c>
      <c r="E256" s="7">
        <f>ROUND(B256/IF(ISNA(VLOOKUP(A256,'2014 ESPN Draft Results'!$A$2:$D$2000,4,FALSE)),B256,IF(VLOOKUP(A256,'2014 ESPN Draft Results'!$A$2:$D$2000,4,FALSE)&lt;5,B256,CEILING(VLOOKUP(A256,'2014 ESPN Draft Results'!$A$2:$D$2000,4,FALSE),1))),2)</f>
        <v>1</v>
      </c>
      <c r="F256" s="7">
        <f>IF(I256&lt;2,0,E256)</f>
        <v>0</v>
      </c>
      <c r="G256" s="7">
        <f>ROUND(B256/IF(ISNA(VLOOKUP(A256,'2014 ESPN Draft Results'!$A$2:$D$2000,4,FALSE)),B256,IF(VLOOKUP(A256,'2014 ESPN Draft Results'!$A$2:$D$2000,4,FALSE)&lt;1,B256,CEILING(VLOOKUP(A256,'2014 ESPN Draft Results'!$A$2:$D$2000,4,FALSE),1))),2)</f>
        <v>1</v>
      </c>
      <c r="H256" s="7">
        <f>IF(I256&lt;2,0,G256)</f>
        <v>0</v>
      </c>
      <c r="I256" s="7">
        <f>B256/K256</f>
        <v>1.5421686746987953</v>
      </c>
      <c r="J256" s="16">
        <v>0</v>
      </c>
      <c r="K256" s="5">
        <v>83</v>
      </c>
      <c r="L256" s="5">
        <v>242</v>
      </c>
      <c r="M256" s="5">
        <f>L256+W256+Z256+AB256+AA256</f>
        <v>255</v>
      </c>
      <c r="N256" s="5">
        <v>27</v>
      </c>
      <c r="O256" s="5">
        <v>73</v>
      </c>
      <c r="P256" s="5">
        <v>54</v>
      </c>
      <c r="Q256" s="5">
        <v>11</v>
      </c>
      <c r="R256" s="5">
        <v>1</v>
      </c>
      <c r="S256" s="5">
        <v>7</v>
      </c>
      <c r="T256" s="5">
        <v>30</v>
      </c>
      <c r="U256" s="5">
        <v>2</v>
      </c>
      <c r="V256" s="5">
        <v>0</v>
      </c>
      <c r="W256" s="5">
        <v>10</v>
      </c>
      <c r="X256" s="5">
        <v>51</v>
      </c>
      <c r="Y256" s="5">
        <v>0</v>
      </c>
      <c r="Z256" s="5">
        <v>3</v>
      </c>
      <c r="AA256" s="5">
        <v>0</v>
      </c>
      <c r="AB256" s="5">
        <v>0</v>
      </c>
      <c r="AC256" s="4">
        <v>6</v>
      </c>
      <c r="AD256" s="6">
        <v>0.30199999999999999</v>
      </c>
    </row>
    <row r="257" spans="1:30">
      <c r="A257" s="4" t="s">
        <v>442</v>
      </c>
      <c r="B257" s="7">
        <f>(M257*'H2H Points'!$B$16)+(N257*'H2H Points'!$B$2)+(O257*'H2H Points'!$B$17)+(P257*'H2H Points'!$B$4)+(Q257*'H2H Points'!$B$5)+(R257*'H2H Points'!$B$6)+(S257*'H2H Points'!$B$7)+(T257*'H2H Points'!$B$3)+(U257*'H2H Points'!$B$11)+(V257*'H2H Points'!$B$12)+(W257*'H2H Points'!$B$8)+(X257*'H2H Points'!$B$9)+(Y257*'H2H Points'!$B$18)+(Z257*'H2H Points'!$B$10)+(AB257*'H2H Points'!$B$13)</f>
        <v>128</v>
      </c>
      <c r="C257" s="7">
        <f>ROUND(B257/IF(ISNA(VLOOKUP(A257,'2014 ESPN Draft Results'!$A$2:$D$2000,4,FALSE)),1,IF(VLOOKUP(A257,'2014 ESPN Draft Results'!$A$2:$D$2000,4,FALSE)&lt;1,1,VLOOKUP(A257,'2014 ESPN Draft Results'!$A$2:$D$2000,4,FALSE))),2)</f>
        <v>128</v>
      </c>
      <c r="D257" s="7">
        <f>ROUND(B257/IF(ISNA(VLOOKUP(A257,'2014 ESPN Draft Results'!$A$2:$D$2000,4,FALSE)),B257,IF(VLOOKUP(A257,'2014 ESPN Draft Results'!$A$2:$D$2000,4,FALSE)&lt;5,B257,VLOOKUP(A257,'2014 ESPN Draft Results'!$A$2:$D$2000,4,FALSE))),2)</f>
        <v>1</v>
      </c>
      <c r="E257" s="7">
        <f>ROUND(B257/IF(ISNA(VLOOKUP(A257,'2014 ESPN Draft Results'!$A$2:$D$2000,4,FALSE)),B257,IF(VLOOKUP(A257,'2014 ESPN Draft Results'!$A$2:$D$2000,4,FALSE)&lt;5,B257,CEILING(VLOOKUP(A257,'2014 ESPN Draft Results'!$A$2:$D$2000,4,FALSE),1))),2)</f>
        <v>1</v>
      </c>
      <c r="F257" s="7">
        <f>IF(I257&lt;2,0,E257)</f>
        <v>0</v>
      </c>
      <c r="G257" s="7">
        <f>ROUND(B257/IF(ISNA(VLOOKUP(A257,'2014 ESPN Draft Results'!$A$2:$D$2000,4,FALSE)),B257,IF(VLOOKUP(A257,'2014 ESPN Draft Results'!$A$2:$D$2000,4,FALSE)&lt;1,B257,CEILING(VLOOKUP(A257,'2014 ESPN Draft Results'!$A$2:$D$2000,4,FALSE),1))),2)</f>
        <v>1</v>
      </c>
      <c r="H257" s="7">
        <f>IF(I257&lt;2,0,G257)</f>
        <v>0</v>
      </c>
      <c r="I257" s="7">
        <f>B257/K257</f>
        <v>1.5421686746987953</v>
      </c>
      <c r="J257" s="16">
        <v>0</v>
      </c>
      <c r="K257" s="5">
        <v>83</v>
      </c>
      <c r="L257" s="5">
        <v>238</v>
      </c>
      <c r="M257" s="5">
        <f>L257+W257+Z257+AB257+AA257</f>
        <v>273</v>
      </c>
      <c r="N257" s="5">
        <v>24</v>
      </c>
      <c r="O257" s="5">
        <v>59</v>
      </c>
      <c r="P257" s="5">
        <v>36</v>
      </c>
      <c r="Q257" s="5">
        <v>15</v>
      </c>
      <c r="R257" s="5">
        <v>2</v>
      </c>
      <c r="S257" s="5">
        <v>6</v>
      </c>
      <c r="T257" s="5">
        <v>19</v>
      </c>
      <c r="U257" s="5">
        <v>0</v>
      </c>
      <c r="V257" s="5">
        <v>3</v>
      </c>
      <c r="W257" s="5">
        <v>30</v>
      </c>
      <c r="X257" s="5">
        <v>43</v>
      </c>
      <c r="Y257" s="5">
        <v>1</v>
      </c>
      <c r="Z257" s="5">
        <v>5</v>
      </c>
      <c r="AA257" s="5">
        <v>0</v>
      </c>
      <c r="AB257" s="5">
        <v>0</v>
      </c>
      <c r="AC257" s="4">
        <v>7</v>
      </c>
      <c r="AD257" s="6">
        <v>0.248</v>
      </c>
    </row>
    <row r="258" spans="1:30">
      <c r="A258" s="4" t="s">
        <v>433</v>
      </c>
      <c r="B258" s="7">
        <f>(M258*'H2H Points'!$B$16)+(N258*'H2H Points'!$B$2)+(O258*'H2H Points'!$B$17)+(P258*'H2H Points'!$B$4)+(Q258*'H2H Points'!$B$5)+(R258*'H2H Points'!$B$6)+(S258*'H2H Points'!$B$7)+(T258*'H2H Points'!$B$3)+(U258*'H2H Points'!$B$11)+(V258*'H2H Points'!$B$12)+(W258*'H2H Points'!$B$8)+(X258*'H2H Points'!$B$9)+(Y258*'H2H Points'!$B$18)+(Z258*'H2H Points'!$B$10)+(AB258*'H2H Points'!$B$13)</f>
        <v>174</v>
      </c>
      <c r="C258" s="7">
        <f>ROUND(B258/IF(ISNA(VLOOKUP(A258,'2014 ESPN Draft Results'!$A$2:$D$2000,4,FALSE)),1,IF(VLOOKUP(A258,'2014 ESPN Draft Results'!$A$2:$D$2000,4,FALSE)&lt;1,1,VLOOKUP(A258,'2014 ESPN Draft Results'!$A$2:$D$2000,4,FALSE))),2)</f>
        <v>174</v>
      </c>
      <c r="D258" s="7">
        <f>ROUND(B258/IF(ISNA(VLOOKUP(A258,'2014 ESPN Draft Results'!$A$2:$D$2000,4,FALSE)),B258,IF(VLOOKUP(A258,'2014 ESPN Draft Results'!$A$2:$D$2000,4,FALSE)&lt;5,B258,VLOOKUP(A258,'2014 ESPN Draft Results'!$A$2:$D$2000,4,FALSE))),2)</f>
        <v>1</v>
      </c>
      <c r="E258" s="7">
        <f>ROUND(B258/IF(ISNA(VLOOKUP(A258,'2014 ESPN Draft Results'!$A$2:$D$2000,4,FALSE)),B258,IF(VLOOKUP(A258,'2014 ESPN Draft Results'!$A$2:$D$2000,4,FALSE)&lt;5,B258,CEILING(VLOOKUP(A258,'2014 ESPN Draft Results'!$A$2:$D$2000,4,FALSE),1))),2)</f>
        <v>1</v>
      </c>
      <c r="F258" s="7">
        <f>IF(I258&lt;2,0,E258)</f>
        <v>0</v>
      </c>
      <c r="G258" s="7">
        <f>ROUND(B258/IF(ISNA(VLOOKUP(A258,'2014 ESPN Draft Results'!$A$2:$D$2000,4,FALSE)),B258,IF(VLOOKUP(A258,'2014 ESPN Draft Results'!$A$2:$D$2000,4,FALSE)&lt;1,B258,CEILING(VLOOKUP(A258,'2014 ESPN Draft Results'!$A$2:$D$2000,4,FALSE),1))),2)</f>
        <v>1</v>
      </c>
      <c r="H258" s="7">
        <f>IF(I258&lt;2,0,G258)</f>
        <v>0</v>
      </c>
      <c r="I258" s="7">
        <f>B258/K258</f>
        <v>1.5398230088495575</v>
      </c>
      <c r="J258" s="16">
        <v>0</v>
      </c>
      <c r="K258" s="5">
        <v>113</v>
      </c>
      <c r="L258" s="5">
        <v>344</v>
      </c>
      <c r="M258" s="5">
        <f>L258+W258+Z258+AB258+AA258</f>
        <v>374</v>
      </c>
      <c r="N258" s="5">
        <v>38</v>
      </c>
      <c r="O258" s="5">
        <v>85</v>
      </c>
      <c r="P258" s="5">
        <v>63</v>
      </c>
      <c r="Q258" s="5">
        <v>16</v>
      </c>
      <c r="R258" s="5">
        <v>1</v>
      </c>
      <c r="S258" s="5">
        <v>5</v>
      </c>
      <c r="T258" s="5">
        <v>39</v>
      </c>
      <c r="U258" s="5">
        <v>14</v>
      </c>
      <c r="V258" s="5">
        <v>5</v>
      </c>
      <c r="W258" s="5">
        <v>13</v>
      </c>
      <c r="X258" s="5">
        <v>49</v>
      </c>
      <c r="Y258" s="5">
        <v>0</v>
      </c>
      <c r="Z258" s="5">
        <v>1</v>
      </c>
      <c r="AA258" s="5">
        <v>11</v>
      </c>
      <c r="AB258" s="5">
        <v>5</v>
      </c>
      <c r="AC258" s="4">
        <v>10</v>
      </c>
      <c r="AD258" s="6">
        <v>0.247</v>
      </c>
    </row>
    <row r="259" spans="1:30">
      <c r="A259" s="4" t="s">
        <v>266</v>
      </c>
      <c r="B259" s="7">
        <f>(M259*'H2H Points'!$B$16)+(N259*'H2H Points'!$B$2)+(O259*'H2H Points'!$B$17)+(P259*'H2H Points'!$B$4)+(Q259*'H2H Points'!$B$5)+(R259*'H2H Points'!$B$6)+(S259*'H2H Points'!$B$7)+(T259*'H2H Points'!$B$3)+(U259*'H2H Points'!$B$11)+(V259*'H2H Points'!$B$12)+(W259*'H2H Points'!$B$8)+(X259*'H2H Points'!$B$9)+(Y259*'H2H Points'!$B$18)+(Z259*'H2H Points'!$B$10)+(AB259*'H2H Points'!$B$13)</f>
        <v>217</v>
      </c>
      <c r="C259" s="7">
        <f>ROUND(B259/IF(ISNA(VLOOKUP(A259,'2014 ESPN Draft Results'!$A$2:$D$2000,4,FALSE)),1,IF(VLOOKUP(A259,'2014 ESPN Draft Results'!$A$2:$D$2000,4,FALSE)&lt;1,1,VLOOKUP(A259,'2014 ESPN Draft Results'!$A$2:$D$2000,4,FALSE))),2)</f>
        <v>144.66999999999999</v>
      </c>
      <c r="D259" s="7">
        <f>ROUND(B259/IF(ISNA(VLOOKUP(A259,'2014 ESPN Draft Results'!$A$2:$D$2000,4,FALSE)),B259,IF(VLOOKUP(A259,'2014 ESPN Draft Results'!$A$2:$D$2000,4,FALSE)&lt;5,B259,VLOOKUP(A259,'2014 ESPN Draft Results'!$A$2:$D$2000,4,FALSE))),2)</f>
        <v>1</v>
      </c>
      <c r="E259" s="7">
        <f>ROUND(B259/IF(ISNA(VLOOKUP(A259,'2014 ESPN Draft Results'!$A$2:$D$2000,4,FALSE)),B259,IF(VLOOKUP(A259,'2014 ESPN Draft Results'!$A$2:$D$2000,4,FALSE)&lt;5,B259,CEILING(VLOOKUP(A259,'2014 ESPN Draft Results'!$A$2:$D$2000,4,FALSE),1))),2)</f>
        <v>1</v>
      </c>
      <c r="F259" s="7">
        <f>IF(I259&lt;2,0,E259)</f>
        <v>0</v>
      </c>
      <c r="G259" s="7">
        <f>ROUND(B259/IF(ISNA(VLOOKUP(A259,'2014 ESPN Draft Results'!$A$2:$D$2000,4,FALSE)),B259,IF(VLOOKUP(A259,'2014 ESPN Draft Results'!$A$2:$D$2000,4,FALSE)&lt;1,B259,CEILING(VLOOKUP(A259,'2014 ESPN Draft Results'!$A$2:$D$2000,4,FALSE),1))),2)</f>
        <v>108.5</v>
      </c>
      <c r="H259" s="7">
        <f>IF(I259&lt;2,0,G259)</f>
        <v>0</v>
      </c>
      <c r="I259" s="7">
        <f>B259/K259</f>
        <v>1.528169014084507</v>
      </c>
      <c r="J259" s="16">
        <v>1.5</v>
      </c>
      <c r="K259" s="5">
        <v>142</v>
      </c>
      <c r="L259" s="5">
        <v>477</v>
      </c>
      <c r="M259" s="5">
        <f>L259+W259+Z259+AB259+AA259</f>
        <v>528</v>
      </c>
      <c r="N259" s="5">
        <v>56</v>
      </c>
      <c r="O259" s="5">
        <v>120</v>
      </c>
      <c r="P259" s="5">
        <v>80</v>
      </c>
      <c r="Q259" s="5">
        <v>24</v>
      </c>
      <c r="R259" s="5">
        <v>8</v>
      </c>
      <c r="S259" s="5">
        <v>8</v>
      </c>
      <c r="T259" s="5">
        <v>41</v>
      </c>
      <c r="U259" s="5">
        <v>17</v>
      </c>
      <c r="V259" s="5">
        <v>10</v>
      </c>
      <c r="W259" s="5">
        <v>39</v>
      </c>
      <c r="X259" s="5">
        <v>119</v>
      </c>
      <c r="Y259" s="5">
        <v>2</v>
      </c>
      <c r="Z259" s="5">
        <v>6</v>
      </c>
      <c r="AA259" s="5">
        <v>3</v>
      </c>
      <c r="AB259" s="5">
        <v>3</v>
      </c>
      <c r="AC259" s="4">
        <v>7</v>
      </c>
      <c r="AD259" s="6">
        <v>0.252</v>
      </c>
    </row>
    <row r="260" spans="1:30">
      <c r="A260" s="4" t="s">
        <v>415</v>
      </c>
      <c r="B260" s="7">
        <f>(M260*'H2H Points'!$B$16)+(N260*'H2H Points'!$B$2)+(O260*'H2H Points'!$B$17)+(P260*'H2H Points'!$B$4)+(Q260*'H2H Points'!$B$5)+(R260*'H2H Points'!$B$6)+(S260*'H2H Points'!$B$7)+(T260*'H2H Points'!$B$3)+(U260*'H2H Points'!$B$11)+(V260*'H2H Points'!$B$12)+(W260*'H2H Points'!$B$8)+(X260*'H2H Points'!$B$9)+(Y260*'H2H Points'!$B$18)+(Z260*'H2H Points'!$B$10)+(AB260*'H2H Points'!$B$13)</f>
        <v>109</v>
      </c>
      <c r="C260" s="7">
        <f>ROUND(B260/IF(ISNA(VLOOKUP(A260,'2014 ESPN Draft Results'!$A$2:$D$2000,4,FALSE)),1,IF(VLOOKUP(A260,'2014 ESPN Draft Results'!$A$2:$D$2000,4,FALSE)&lt;1,1,VLOOKUP(A260,'2014 ESPN Draft Results'!$A$2:$D$2000,4,FALSE))),2)</f>
        <v>109</v>
      </c>
      <c r="D260" s="7">
        <f>ROUND(B260/IF(ISNA(VLOOKUP(A260,'2014 ESPN Draft Results'!$A$2:$D$2000,4,FALSE)),B260,IF(VLOOKUP(A260,'2014 ESPN Draft Results'!$A$2:$D$2000,4,FALSE)&lt;5,B260,VLOOKUP(A260,'2014 ESPN Draft Results'!$A$2:$D$2000,4,FALSE))),2)</f>
        <v>1</v>
      </c>
      <c r="E260" s="7">
        <f>ROUND(B260/IF(ISNA(VLOOKUP(A260,'2014 ESPN Draft Results'!$A$2:$D$2000,4,FALSE)),B260,IF(VLOOKUP(A260,'2014 ESPN Draft Results'!$A$2:$D$2000,4,FALSE)&lt;5,B260,CEILING(VLOOKUP(A260,'2014 ESPN Draft Results'!$A$2:$D$2000,4,FALSE),1))),2)</f>
        <v>1</v>
      </c>
      <c r="F260" s="7">
        <f>IF(I260&lt;2,0,E260)</f>
        <v>0</v>
      </c>
      <c r="G260" s="7">
        <f>ROUND(B260/IF(ISNA(VLOOKUP(A260,'2014 ESPN Draft Results'!$A$2:$D$2000,4,FALSE)),B260,IF(VLOOKUP(A260,'2014 ESPN Draft Results'!$A$2:$D$2000,4,FALSE)&lt;1,B260,CEILING(VLOOKUP(A260,'2014 ESPN Draft Results'!$A$2:$D$2000,4,FALSE),1))),2)</f>
        <v>1</v>
      </c>
      <c r="H260" s="7">
        <f>IF(I260&lt;2,0,G260)</f>
        <v>0</v>
      </c>
      <c r="I260" s="7">
        <f>B260/K260</f>
        <v>1.5138888888888888</v>
      </c>
      <c r="J260" s="16">
        <v>0</v>
      </c>
      <c r="K260" s="5">
        <v>72</v>
      </c>
      <c r="L260" s="5">
        <v>204</v>
      </c>
      <c r="M260" s="5">
        <f>L260+W260+Z260+AB260+AA260</f>
        <v>213</v>
      </c>
      <c r="N260" s="5">
        <v>26</v>
      </c>
      <c r="O260" s="5">
        <v>51</v>
      </c>
      <c r="P260" s="5">
        <v>36</v>
      </c>
      <c r="Q260" s="5">
        <v>7</v>
      </c>
      <c r="R260" s="5">
        <v>4</v>
      </c>
      <c r="S260" s="5">
        <v>4</v>
      </c>
      <c r="T260" s="5">
        <v>24</v>
      </c>
      <c r="U260" s="5">
        <v>9</v>
      </c>
      <c r="V260" s="5">
        <v>3</v>
      </c>
      <c r="W260" s="5">
        <v>5</v>
      </c>
      <c r="X260" s="5">
        <v>31</v>
      </c>
      <c r="Y260" s="5">
        <v>0</v>
      </c>
      <c r="Z260" s="5">
        <v>1</v>
      </c>
      <c r="AA260" s="5">
        <v>3</v>
      </c>
      <c r="AB260" s="5">
        <v>0</v>
      </c>
      <c r="AC260" s="4">
        <v>7</v>
      </c>
      <c r="AD260" s="6">
        <v>0.25</v>
      </c>
    </row>
    <row r="261" spans="1:30">
      <c r="A261" s="4" t="s">
        <v>430</v>
      </c>
      <c r="B261" s="7">
        <f>(M261*'H2H Points'!$B$16)+(N261*'H2H Points'!$B$2)+(O261*'H2H Points'!$B$17)+(P261*'H2H Points'!$B$4)+(Q261*'H2H Points'!$B$5)+(R261*'H2H Points'!$B$6)+(S261*'H2H Points'!$B$7)+(T261*'H2H Points'!$B$3)+(U261*'H2H Points'!$B$11)+(V261*'H2H Points'!$B$12)+(W261*'H2H Points'!$B$8)+(X261*'H2H Points'!$B$9)+(Y261*'H2H Points'!$B$18)+(Z261*'H2H Points'!$B$10)+(AB261*'H2H Points'!$B$13)</f>
        <v>121</v>
      </c>
      <c r="C261" s="7">
        <f>ROUND(B261/IF(ISNA(VLOOKUP(A261,'2014 ESPN Draft Results'!$A$2:$D$2000,4,FALSE)),1,IF(VLOOKUP(A261,'2014 ESPN Draft Results'!$A$2:$D$2000,4,FALSE)&lt;1,1,VLOOKUP(A261,'2014 ESPN Draft Results'!$A$2:$D$2000,4,FALSE))),2)</f>
        <v>121</v>
      </c>
      <c r="D261" s="7">
        <f>ROUND(B261/IF(ISNA(VLOOKUP(A261,'2014 ESPN Draft Results'!$A$2:$D$2000,4,FALSE)),B261,IF(VLOOKUP(A261,'2014 ESPN Draft Results'!$A$2:$D$2000,4,FALSE)&lt;5,B261,VLOOKUP(A261,'2014 ESPN Draft Results'!$A$2:$D$2000,4,FALSE))),2)</f>
        <v>1</v>
      </c>
      <c r="E261" s="7">
        <f>ROUND(B261/IF(ISNA(VLOOKUP(A261,'2014 ESPN Draft Results'!$A$2:$D$2000,4,FALSE)),B261,IF(VLOOKUP(A261,'2014 ESPN Draft Results'!$A$2:$D$2000,4,FALSE)&lt;5,B261,CEILING(VLOOKUP(A261,'2014 ESPN Draft Results'!$A$2:$D$2000,4,FALSE),1))),2)</f>
        <v>1</v>
      </c>
      <c r="F261" s="7">
        <f>IF(I261&lt;2,0,E261)</f>
        <v>0</v>
      </c>
      <c r="G261" s="7">
        <f>ROUND(B261/IF(ISNA(VLOOKUP(A261,'2014 ESPN Draft Results'!$A$2:$D$2000,4,FALSE)),B261,IF(VLOOKUP(A261,'2014 ESPN Draft Results'!$A$2:$D$2000,4,FALSE)&lt;1,B261,CEILING(VLOOKUP(A261,'2014 ESPN Draft Results'!$A$2:$D$2000,4,FALSE),1))),2)</f>
        <v>1</v>
      </c>
      <c r="H261" s="7">
        <f>IF(I261&lt;2,0,G261)</f>
        <v>0</v>
      </c>
      <c r="I261" s="7">
        <f>B261/K261</f>
        <v>1.5125</v>
      </c>
      <c r="J261" s="16">
        <v>0</v>
      </c>
      <c r="K261" s="5">
        <v>80</v>
      </c>
      <c r="L261" s="5">
        <v>232</v>
      </c>
      <c r="M261" s="5">
        <f>L261+W261+Z261+AB261+AA261</f>
        <v>258</v>
      </c>
      <c r="N261" s="5">
        <v>22</v>
      </c>
      <c r="O261" s="5">
        <v>64</v>
      </c>
      <c r="P261" s="5">
        <v>48</v>
      </c>
      <c r="Q261" s="5">
        <v>12</v>
      </c>
      <c r="R261" s="5">
        <v>2</v>
      </c>
      <c r="S261" s="5">
        <v>2</v>
      </c>
      <c r="T261" s="5">
        <v>23</v>
      </c>
      <c r="U261" s="5">
        <v>5</v>
      </c>
      <c r="V261" s="5">
        <v>2</v>
      </c>
      <c r="W261" s="5">
        <v>15</v>
      </c>
      <c r="X261" s="5">
        <v>30</v>
      </c>
      <c r="Y261" s="5">
        <v>0</v>
      </c>
      <c r="Z261" s="5">
        <v>0</v>
      </c>
      <c r="AA261" s="5">
        <v>9</v>
      </c>
      <c r="AB261" s="5">
        <v>2</v>
      </c>
      <c r="AC261" s="4">
        <v>2</v>
      </c>
      <c r="AD261" s="6">
        <v>0.27600000000000002</v>
      </c>
    </row>
    <row r="262" spans="1:30">
      <c r="A262" s="4" t="s">
        <v>484</v>
      </c>
      <c r="B262" s="7">
        <f>(M262*'H2H Points'!$B$16)+(N262*'H2H Points'!$B$2)+(O262*'H2H Points'!$B$17)+(P262*'H2H Points'!$B$4)+(Q262*'H2H Points'!$B$5)+(R262*'H2H Points'!$B$6)+(S262*'H2H Points'!$B$7)+(T262*'H2H Points'!$B$3)+(U262*'H2H Points'!$B$11)+(V262*'H2H Points'!$B$12)+(W262*'H2H Points'!$B$8)+(X262*'H2H Points'!$B$9)+(Y262*'H2H Points'!$B$18)+(Z262*'H2H Points'!$B$10)+(AB262*'H2H Points'!$B$13)</f>
        <v>166</v>
      </c>
      <c r="C262" s="7">
        <f>ROUND(B262/IF(ISNA(VLOOKUP(A262,'2014 ESPN Draft Results'!$A$2:$D$2000,4,FALSE)),1,IF(VLOOKUP(A262,'2014 ESPN Draft Results'!$A$2:$D$2000,4,FALSE)&lt;1,1,VLOOKUP(A262,'2014 ESPN Draft Results'!$A$2:$D$2000,4,FALSE))),2)</f>
        <v>166</v>
      </c>
      <c r="D262" s="7">
        <f>ROUND(B262/IF(ISNA(VLOOKUP(A262,'2014 ESPN Draft Results'!$A$2:$D$2000,4,FALSE)),B262,IF(VLOOKUP(A262,'2014 ESPN Draft Results'!$A$2:$D$2000,4,FALSE)&lt;5,B262,VLOOKUP(A262,'2014 ESPN Draft Results'!$A$2:$D$2000,4,FALSE))),2)</f>
        <v>1</v>
      </c>
      <c r="E262" s="7">
        <f>ROUND(B262/IF(ISNA(VLOOKUP(A262,'2014 ESPN Draft Results'!$A$2:$D$2000,4,FALSE)),B262,IF(VLOOKUP(A262,'2014 ESPN Draft Results'!$A$2:$D$2000,4,FALSE)&lt;5,B262,CEILING(VLOOKUP(A262,'2014 ESPN Draft Results'!$A$2:$D$2000,4,FALSE),1))),2)</f>
        <v>1</v>
      </c>
      <c r="F262" s="7">
        <f>IF(I262&lt;2,0,E262)</f>
        <v>0</v>
      </c>
      <c r="G262" s="7">
        <f>ROUND(B262/IF(ISNA(VLOOKUP(A262,'2014 ESPN Draft Results'!$A$2:$D$2000,4,FALSE)),B262,IF(VLOOKUP(A262,'2014 ESPN Draft Results'!$A$2:$D$2000,4,FALSE)&lt;1,B262,CEILING(VLOOKUP(A262,'2014 ESPN Draft Results'!$A$2:$D$2000,4,FALSE),1))),2)</f>
        <v>1</v>
      </c>
      <c r="H262" s="7">
        <f>IF(I262&lt;2,0,G262)</f>
        <v>0</v>
      </c>
      <c r="I262" s="7">
        <f>B262/K262</f>
        <v>1.509090909090909</v>
      </c>
      <c r="J262" s="16">
        <v>0</v>
      </c>
      <c r="K262" s="5">
        <v>110</v>
      </c>
      <c r="L262" s="5">
        <v>394</v>
      </c>
      <c r="M262" s="5">
        <f>L262+W262+Z262+AB262+AA262</f>
        <v>426</v>
      </c>
      <c r="N262" s="5">
        <v>47</v>
      </c>
      <c r="O262" s="5">
        <v>102</v>
      </c>
      <c r="P262" s="5">
        <v>78</v>
      </c>
      <c r="Q262" s="5">
        <v>17</v>
      </c>
      <c r="R262" s="5">
        <v>4</v>
      </c>
      <c r="S262" s="5">
        <v>3</v>
      </c>
      <c r="T262" s="5">
        <v>24</v>
      </c>
      <c r="U262" s="5">
        <v>26</v>
      </c>
      <c r="V262" s="5">
        <v>8</v>
      </c>
      <c r="W262" s="5">
        <v>26</v>
      </c>
      <c r="X262" s="5">
        <v>85</v>
      </c>
      <c r="Y262" s="5">
        <v>2</v>
      </c>
      <c r="Z262" s="5">
        <v>0</v>
      </c>
      <c r="AA262" s="5">
        <v>6</v>
      </c>
      <c r="AB262" s="5">
        <v>0</v>
      </c>
      <c r="AC262" s="4">
        <v>2</v>
      </c>
      <c r="AD262" s="6">
        <v>0.25900000000000001</v>
      </c>
    </row>
    <row r="263" spans="1:30">
      <c r="A263" s="4" t="s">
        <v>553</v>
      </c>
      <c r="B263" s="7">
        <f>(M263*'H2H Points'!$B$16)+(N263*'H2H Points'!$B$2)+(O263*'H2H Points'!$B$17)+(P263*'H2H Points'!$B$4)+(Q263*'H2H Points'!$B$5)+(R263*'H2H Points'!$B$6)+(S263*'H2H Points'!$B$7)+(T263*'H2H Points'!$B$3)+(U263*'H2H Points'!$B$11)+(V263*'H2H Points'!$B$12)+(W263*'H2H Points'!$B$8)+(X263*'H2H Points'!$B$9)+(Y263*'H2H Points'!$B$18)+(Z263*'H2H Points'!$B$10)+(AB263*'H2H Points'!$B$13)</f>
        <v>86</v>
      </c>
      <c r="C263" s="7">
        <f>ROUND(B263/IF(ISNA(VLOOKUP(A263,'2014 ESPN Draft Results'!$A$2:$D$2000,4,FALSE)),1,IF(VLOOKUP(A263,'2014 ESPN Draft Results'!$A$2:$D$2000,4,FALSE)&lt;1,1,VLOOKUP(A263,'2014 ESPN Draft Results'!$A$2:$D$2000,4,FALSE))),2)</f>
        <v>86</v>
      </c>
      <c r="D263" s="7">
        <f>ROUND(B263/IF(ISNA(VLOOKUP(A263,'2014 ESPN Draft Results'!$A$2:$D$2000,4,FALSE)),B263,IF(VLOOKUP(A263,'2014 ESPN Draft Results'!$A$2:$D$2000,4,FALSE)&lt;5,B263,VLOOKUP(A263,'2014 ESPN Draft Results'!$A$2:$D$2000,4,FALSE))),2)</f>
        <v>1</v>
      </c>
      <c r="E263" s="7">
        <f>ROUND(B263/IF(ISNA(VLOOKUP(A263,'2014 ESPN Draft Results'!$A$2:$D$2000,4,FALSE)),B263,IF(VLOOKUP(A263,'2014 ESPN Draft Results'!$A$2:$D$2000,4,FALSE)&lt;5,B263,CEILING(VLOOKUP(A263,'2014 ESPN Draft Results'!$A$2:$D$2000,4,FALSE),1))),2)</f>
        <v>1</v>
      </c>
      <c r="F263" s="7">
        <f>IF(I263&lt;2,0,E263)</f>
        <v>0</v>
      </c>
      <c r="G263" s="7">
        <f>ROUND(B263/IF(ISNA(VLOOKUP(A263,'2014 ESPN Draft Results'!$A$2:$D$2000,4,FALSE)),B263,IF(VLOOKUP(A263,'2014 ESPN Draft Results'!$A$2:$D$2000,4,FALSE)&lt;1,B263,CEILING(VLOOKUP(A263,'2014 ESPN Draft Results'!$A$2:$D$2000,4,FALSE),1))),2)</f>
        <v>1</v>
      </c>
      <c r="H263" s="7">
        <f>IF(I263&lt;2,0,G263)</f>
        <v>0</v>
      </c>
      <c r="I263" s="7">
        <f>B263/K263</f>
        <v>1.5087719298245614</v>
      </c>
      <c r="J263" s="16">
        <v>0</v>
      </c>
      <c r="K263" s="5">
        <v>57</v>
      </c>
      <c r="L263" s="5">
        <v>169</v>
      </c>
      <c r="M263" s="5">
        <f>L263+W263+Z263+AB263+AA263</f>
        <v>197</v>
      </c>
      <c r="N263" s="5">
        <v>25</v>
      </c>
      <c r="O263" s="5">
        <v>37</v>
      </c>
      <c r="P263" s="5">
        <v>22</v>
      </c>
      <c r="Q263" s="5">
        <v>8</v>
      </c>
      <c r="R263" s="5">
        <v>0</v>
      </c>
      <c r="S263" s="5">
        <v>7</v>
      </c>
      <c r="T263" s="5">
        <v>18</v>
      </c>
      <c r="U263" s="5">
        <v>0</v>
      </c>
      <c r="V263" s="5">
        <v>1</v>
      </c>
      <c r="W263" s="5">
        <v>24</v>
      </c>
      <c r="X263" s="5">
        <v>50</v>
      </c>
      <c r="Y263" s="5">
        <v>0</v>
      </c>
      <c r="Z263" s="5">
        <v>1</v>
      </c>
      <c r="AA263" s="5">
        <v>0</v>
      </c>
      <c r="AB263" s="5">
        <v>3</v>
      </c>
      <c r="AC263" s="4">
        <v>7</v>
      </c>
      <c r="AD263" s="6">
        <v>0.219</v>
      </c>
    </row>
    <row r="264" spans="1:30">
      <c r="A264" s="4" t="s">
        <v>460</v>
      </c>
      <c r="B264" s="7">
        <f>(M264*'H2H Points'!$B$16)+(N264*'H2H Points'!$B$2)+(O264*'H2H Points'!$B$17)+(P264*'H2H Points'!$B$4)+(Q264*'H2H Points'!$B$5)+(R264*'H2H Points'!$B$6)+(S264*'H2H Points'!$B$7)+(T264*'H2H Points'!$B$3)+(U264*'H2H Points'!$B$11)+(V264*'H2H Points'!$B$12)+(W264*'H2H Points'!$B$8)+(X264*'H2H Points'!$B$9)+(Y264*'H2H Points'!$B$18)+(Z264*'H2H Points'!$B$10)+(AB264*'H2H Points'!$B$13)</f>
        <v>200</v>
      </c>
      <c r="C264" s="7">
        <f>ROUND(B264/IF(ISNA(VLOOKUP(A264,'2014 ESPN Draft Results'!$A$2:$D$2000,4,FALSE)),1,IF(VLOOKUP(A264,'2014 ESPN Draft Results'!$A$2:$D$2000,4,FALSE)&lt;1,1,VLOOKUP(A264,'2014 ESPN Draft Results'!$A$2:$D$2000,4,FALSE))),2)</f>
        <v>200</v>
      </c>
      <c r="D264" s="7">
        <f>ROUND(B264/IF(ISNA(VLOOKUP(A264,'2014 ESPN Draft Results'!$A$2:$D$2000,4,FALSE)),B264,IF(VLOOKUP(A264,'2014 ESPN Draft Results'!$A$2:$D$2000,4,FALSE)&lt;5,B264,VLOOKUP(A264,'2014 ESPN Draft Results'!$A$2:$D$2000,4,FALSE))),2)</f>
        <v>1</v>
      </c>
      <c r="E264" s="7">
        <f>ROUND(B264/IF(ISNA(VLOOKUP(A264,'2014 ESPN Draft Results'!$A$2:$D$2000,4,FALSE)),B264,IF(VLOOKUP(A264,'2014 ESPN Draft Results'!$A$2:$D$2000,4,FALSE)&lt;5,B264,CEILING(VLOOKUP(A264,'2014 ESPN Draft Results'!$A$2:$D$2000,4,FALSE),1))),2)</f>
        <v>1</v>
      </c>
      <c r="F264" s="7">
        <f>IF(I264&lt;2,0,E264)</f>
        <v>0</v>
      </c>
      <c r="G264" s="7">
        <f>ROUND(B264/IF(ISNA(VLOOKUP(A264,'2014 ESPN Draft Results'!$A$2:$D$2000,4,FALSE)),B264,IF(VLOOKUP(A264,'2014 ESPN Draft Results'!$A$2:$D$2000,4,FALSE)&lt;1,B264,CEILING(VLOOKUP(A264,'2014 ESPN Draft Results'!$A$2:$D$2000,4,FALSE),1))),2)</f>
        <v>1</v>
      </c>
      <c r="H264" s="7">
        <f>IF(I264&lt;2,0,G264)</f>
        <v>0</v>
      </c>
      <c r="I264" s="7">
        <f>B264/K264</f>
        <v>1.5037593984962405</v>
      </c>
      <c r="J264" s="16">
        <v>0</v>
      </c>
      <c r="K264" s="5">
        <v>133</v>
      </c>
      <c r="L264" s="5">
        <v>433</v>
      </c>
      <c r="M264" s="5">
        <f>L264+W264+Z264+AB264+AA264</f>
        <v>465</v>
      </c>
      <c r="N264" s="5">
        <v>52</v>
      </c>
      <c r="O264" s="5">
        <v>119</v>
      </c>
      <c r="P264" s="5">
        <v>76</v>
      </c>
      <c r="Q264" s="5">
        <v>35</v>
      </c>
      <c r="R264" s="5">
        <v>2</v>
      </c>
      <c r="S264" s="5">
        <v>6</v>
      </c>
      <c r="T264" s="5">
        <v>37</v>
      </c>
      <c r="U264" s="5">
        <v>1</v>
      </c>
      <c r="V264" s="5">
        <v>1</v>
      </c>
      <c r="W264" s="5">
        <v>24</v>
      </c>
      <c r="X264" s="5">
        <v>93</v>
      </c>
      <c r="Y264" s="5">
        <v>1</v>
      </c>
      <c r="Z264" s="5">
        <v>2</v>
      </c>
      <c r="AA264" s="5">
        <v>4</v>
      </c>
      <c r="AB264" s="5">
        <v>2</v>
      </c>
      <c r="AC264" s="4">
        <v>6</v>
      </c>
      <c r="AD264" s="6">
        <v>0.27500000000000002</v>
      </c>
    </row>
    <row r="265" spans="1:30">
      <c r="A265" s="4" t="s">
        <v>413</v>
      </c>
      <c r="B265" s="7">
        <f>(M265*'H2H Points'!$B$16)+(N265*'H2H Points'!$B$2)+(O265*'H2H Points'!$B$17)+(P265*'H2H Points'!$B$4)+(Q265*'H2H Points'!$B$5)+(R265*'H2H Points'!$B$6)+(S265*'H2H Points'!$B$7)+(T265*'H2H Points'!$B$3)+(U265*'H2H Points'!$B$11)+(V265*'H2H Points'!$B$12)+(W265*'H2H Points'!$B$8)+(X265*'H2H Points'!$B$9)+(Y265*'H2H Points'!$B$18)+(Z265*'H2H Points'!$B$10)+(AB265*'H2H Points'!$B$13)</f>
        <v>215</v>
      </c>
      <c r="C265" s="7">
        <f>ROUND(B265/IF(ISNA(VLOOKUP(A265,'2014 ESPN Draft Results'!$A$2:$D$2000,4,FALSE)),1,IF(VLOOKUP(A265,'2014 ESPN Draft Results'!$A$2:$D$2000,4,FALSE)&lt;1,1,VLOOKUP(A265,'2014 ESPN Draft Results'!$A$2:$D$2000,4,FALSE))),2)</f>
        <v>215</v>
      </c>
      <c r="D265" s="7">
        <f>ROUND(B265/IF(ISNA(VLOOKUP(A265,'2014 ESPN Draft Results'!$A$2:$D$2000,4,FALSE)),B265,IF(VLOOKUP(A265,'2014 ESPN Draft Results'!$A$2:$D$2000,4,FALSE)&lt;5,B265,VLOOKUP(A265,'2014 ESPN Draft Results'!$A$2:$D$2000,4,FALSE))),2)</f>
        <v>1</v>
      </c>
      <c r="E265" s="7">
        <f>ROUND(B265/IF(ISNA(VLOOKUP(A265,'2014 ESPN Draft Results'!$A$2:$D$2000,4,FALSE)),B265,IF(VLOOKUP(A265,'2014 ESPN Draft Results'!$A$2:$D$2000,4,FALSE)&lt;5,B265,CEILING(VLOOKUP(A265,'2014 ESPN Draft Results'!$A$2:$D$2000,4,FALSE),1))),2)</f>
        <v>1</v>
      </c>
      <c r="F265" s="7">
        <f>IF(I265&lt;2,0,E265)</f>
        <v>0</v>
      </c>
      <c r="G265" s="7">
        <f>ROUND(B265/IF(ISNA(VLOOKUP(A265,'2014 ESPN Draft Results'!$A$2:$D$2000,4,FALSE)),B265,IF(VLOOKUP(A265,'2014 ESPN Draft Results'!$A$2:$D$2000,4,FALSE)&lt;1,B265,CEILING(VLOOKUP(A265,'2014 ESPN Draft Results'!$A$2:$D$2000,4,FALSE),1))),2)</f>
        <v>1</v>
      </c>
      <c r="H265" s="7">
        <f>IF(I265&lt;2,0,G265)</f>
        <v>0</v>
      </c>
      <c r="I265" s="7">
        <f>B265/K265</f>
        <v>1.5034965034965035</v>
      </c>
      <c r="J265" s="16">
        <v>0</v>
      </c>
      <c r="K265" s="5">
        <v>143</v>
      </c>
      <c r="L265" s="5">
        <v>360</v>
      </c>
      <c r="M265" s="5">
        <f>L265+W265+Z265+AB265+AA265</f>
        <v>427</v>
      </c>
      <c r="N265" s="5">
        <v>43</v>
      </c>
      <c r="O265" s="5">
        <v>84</v>
      </c>
      <c r="P265" s="5">
        <v>54</v>
      </c>
      <c r="Q265" s="5">
        <v>19</v>
      </c>
      <c r="R265" s="5">
        <v>0</v>
      </c>
      <c r="S265" s="5">
        <v>11</v>
      </c>
      <c r="T265" s="5">
        <v>51</v>
      </c>
      <c r="U265" s="5">
        <v>0</v>
      </c>
      <c r="V265" s="5">
        <v>4</v>
      </c>
      <c r="W265" s="5">
        <v>63</v>
      </c>
      <c r="X265" s="5">
        <v>78</v>
      </c>
      <c r="Y265" s="5">
        <v>3</v>
      </c>
      <c r="Z265" s="5">
        <v>0</v>
      </c>
      <c r="AA265" s="5">
        <v>0</v>
      </c>
      <c r="AB265" s="5">
        <v>4</v>
      </c>
      <c r="AC265" s="4">
        <v>8</v>
      </c>
      <c r="AD265" s="6">
        <v>0.23300000000000001</v>
      </c>
    </row>
    <row r="266" spans="1:30">
      <c r="A266" s="4" t="s">
        <v>207</v>
      </c>
      <c r="B266" s="7">
        <f>(M266*'H2H Points'!$B$16)+(N266*'H2H Points'!$B$2)+(O266*'H2H Points'!$B$17)+(P266*'H2H Points'!$B$4)+(Q266*'H2H Points'!$B$5)+(R266*'H2H Points'!$B$6)+(S266*'H2H Points'!$B$7)+(T266*'H2H Points'!$B$3)+(U266*'H2H Points'!$B$11)+(V266*'H2H Points'!$B$12)+(W266*'H2H Points'!$B$8)+(X266*'H2H Points'!$B$9)+(Y266*'H2H Points'!$B$18)+(Z266*'H2H Points'!$B$10)+(AB266*'H2H Points'!$B$13)</f>
        <v>216</v>
      </c>
      <c r="C266" s="7">
        <f>ROUND(B266/IF(ISNA(VLOOKUP(A266,'2014 ESPN Draft Results'!$A$2:$D$2000,4,FALSE)),1,IF(VLOOKUP(A266,'2014 ESPN Draft Results'!$A$2:$D$2000,4,FALSE)&lt;1,1,VLOOKUP(A266,'2014 ESPN Draft Results'!$A$2:$D$2000,4,FALSE))),2)</f>
        <v>50.23</v>
      </c>
      <c r="D266" s="7">
        <f>ROUND(B266/IF(ISNA(VLOOKUP(A266,'2014 ESPN Draft Results'!$A$2:$D$2000,4,FALSE)),B266,IF(VLOOKUP(A266,'2014 ESPN Draft Results'!$A$2:$D$2000,4,FALSE)&lt;5,B266,VLOOKUP(A266,'2014 ESPN Draft Results'!$A$2:$D$2000,4,FALSE))),2)</f>
        <v>1</v>
      </c>
      <c r="E266" s="7">
        <f>ROUND(B266/IF(ISNA(VLOOKUP(A266,'2014 ESPN Draft Results'!$A$2:$D$2000,4,FALSE)),B266,IF(VLOOKUP(A266,'2014 ESPN Draft Results'!$A$2:$D$2000,4,FALSE)&lt;5,B266,CEILING(VLOOKUP(A266,'2014 ESPN Draft Results'!$A$2:$D$2000,4,FALSE),1))),2)</f>
        <v>1</v>
      </c>
      <c r="F266" s="7">
        <f>IF(I266&lt;2,0,E266)</f>
        <v>0</v>
      </c>
      <c r="G266" s="7">
        <f>ROUND(B266/IF(ISNA(VLOOKUP(A266,'2014 ESPN Draft Results'!$A$2:$D$2000,4,FALSE)),B266,IF(VLOOKUP(A266,'2014 ESPN Draft Results'!$A$2:$D$2000,4,FALSE)&lt;1,B266,CEILING(VLOOKUP(A266,'2014 ESPN Draft Results'!$A$2:$D$2000,4,FALSE),1))),2)</f>
        <v>43.2</v>
      </c>
      <c r="H266" s="7">
        <f>IF(I266&lt;2,0,G266)</f>
        <v>0</v>
      </c>
      <c r="I266" s="7">
        <f>B266/K266</f>
        <v>1.5</v>
      </c>
      <c r="J266" s="16">
        <v>4.3</v>
      </c>
      <c r="K266" s="5">
        <v>144</v>
      </c>
      <c r="L266" s="5">
        <v>538</v>
      </c>
      <c r="M266" s="5">
        <f>L266+W266+Z266+AB266+AA266</f>
        <v>594</v>
      </c>
      <c r="N266" s="5">
        <v>60</v>
      </c>
      <c r="O266" s="5">
        <v>129</v>
      </c>
      <c r="P266" s="5">
        <v>88</v>
      </c>
      <c r="Q266" s="5">
        <v>28</v>
      </c>
      <c r="R266" s="5">
        <v>1</v>
      </c>
      <c r="S266" s="5">
        <v>12</v>
      </c>
      <c r="T266" s="5">
        <v>46</v>
      </c>
      <c r="U266" s="5">
        <v>2</v>
      </c>
      <c r="V266" s="5">
        <v>3</v>
      </c>
      <c r="W266" s="5">
        <v>39</v>
      </c>
      <c r="X266" s="5">
        <v>138</v>
      </c>
      <c r="Y266" s="5">
        <v>1</v>
      </c>
      <c r="Z266" s="5">
        <v>8</v>
      </c>
      <c r="AA266" s="5">
        <v>2</v>
      </c>
      <c r="AB266" s="5">
        <v>7</v>
      </c>
      <c r="AC266" s="4">
        <v>11</v>
      </c>
      <c r="AD266" s="6">
        <v>0.24</v>
      </c>
    </row>
    <row r="267" spans="1:30">
      <c r="A267" s="4" t="s">
        <v>431</v>
      </c>
      <c r="B267" s="7">
        <f>(M267*'H2H Points'!$B$16)+(N267*'H2H Points'!$B$2)+(O267*'H2H Points'!$B$17)+(P267*'H2H Points'!$B$4)+(Q267*'H2H Points'!$B$5)+(R267*'H2H Points'!$B$6)+(S267*'H2H Points'!$B$7)+(T267*'H2H Points'!$B$3)+(U267*'H2H Points'!$B$11)+(V267*'H2H Points'!$B$12)+(W267*'H2H Points'!$B$8)+(X267*'H2H Points'!$B$9)+(Y267*'H2H Points'!$B$18)+(Z267*'H2H Points'!$B$10)+(AB267*'H2H Points'!$B$13)</f>
        <v>154</v>
      </c>
      <c r="C267" s="7">
        <f>ROUND(B267/IF(ISNA(VLOOKUP(A267,'2014 ESPN Draft Results'!$A$2:$D$2000,4,FALSE)),1,IF(VLOOKUP(A267,'2014 ESPN Draft Results'!$A$2:$D$2000,4,FALSE)&lt;1,1,VLOOKUP(A267,'2014 ESPN Draft Results'!$A$2:$D$2000,4,FALSE))),2)</f>
        <v>154</v>
      </c>
      <c r="D267" s="7">
        <f>ROUND(B267/IF(ISNA(VLOOKUP(A267,'2014 ESPN Draft Results'!$A$2:$D$2000,4,FALSE)),B267,IF(VLOOKUP(A267,'2014 ESPN Draft Results'!$A$2:$D$2000,4,FALSE)&lt;5,B267,VLOOKUP(A267,'2014 ESPN Draft Results'!$A$2:$D$2000,4,FALSE))),2)</f>
        <v>1</v>
      </c>
      <c r="E267" s="7">
        <f>ROUND(B267/IF(ISNA(VLOOKUP(A267,'2014 ESPN Draft Results'!$A$2:$D$2000,4,FALSE)),B267,IF(VLOOKUP(A267,'2014 ESPN Draft Results'!$A$2:$D$2000,4,FALSE)&lt;5,B267,CEILING(VLOOKUP(A267,'2014 ESPN Draft Results'!$A$2:$D$2000,4,FALSE),1))),2)</f>
        <v>1</v>
      </c>
      <c r="F267" s="7">
        <f>IF(I267&lt;2,0,E267)</f>
        <v>0</v>
      </c>
      <c r="G267" s="7">
        <f>ROUND(B267/IF(ISNA(VLOOKUP(A267,'2014 ESPN Draft Results'!$A$2:$D$2000,4,FALSE)),B267,IF(VLOOKUP(A267,'2014 ESPN Draft Results'!$A$2:$D$2000,4,FALSE)&lt;1,B267,CEILING(VLOOKUP(A267,'2014 ESPN Draft Results'!$A$2:$D$2000,4,FALSE),1))),2)</f>
        <v>1</v>
      </c>
      <c r="H267" s="7">
        <f>IF(I267&lt;2,0,G267)</f>
        <v>0</v>
      </c>
      <c r="I267" s="7">
        <f>B267/K267</f>
        <v>1.4951456310679612</v>
      </c>
      <c r="J267" s="16">
        <v>0</v>
      </c>
      <c r="K267" s="5">
        <v>103</v>
      </c>
      <c r="L267" s="5">
        <v>294</v>
      </c>
      <c r="M267" s="5">
        <f>L267+W267+Z267+AB267+AA267</f>
        <v>329</v>
      </c>
      <c r="N267" s="5">
        <v>27</v>
      </c>
      <c r="O267" s="5">
        <v>74</v>
      </c>
      <c r="P267" s="5">
        <v>44</v>
      </c>
      <c r="Q267" s="5">
        <v>18</v>
      </c>
      <c r="R267" s="5">
        <v>1</v>
      </c>
      <c r="S267" s="5">
        <v>11</v>
      </c>
      <c r="T267" s="5">
        <v>44</v>
      </c>
      <c r="U267" s="5">
        <v>0</v>
      </c>
      <c r="V267" s="5">
        <v>0</v>
      </c>
      <c r="W267" s="5">
        <v>27</v>
      </c>
      <c r="X267" s="5">
        <v>76</v>
      </c>
      <c r="Y267" s="5">
        <v>3</v>
      </c>
      <c r="Z267" s="5">
        <v>3</v>
      </c>
      <c r="AA267" s="5">
        <v>3</v>
      </c>
      <c r="AB267" s="5">
        <v>2</v>
      </c>
      <c r="AC267" s="4">
        <v>6</v>
      </c>
      <c r="AD267" s="6">
        <v>0.252</v>
      </c>
    </row>
    <row r="268" spans="1:30">
      <c r="A268" s="4" t="s">
        <v>465</v>
      </c>
      <c r="B268" s="7">
        <f>(M268*'H2H Points'!$B$16)+(N268*'H2H Points'!$B$2)+(O268*'H2H Points'!$B$17)+(P268*'H2H Points'!$B$4)+(Q268*'H2H Points'!$B$5)+(R268*'H2H Points'!$B$6)+(S268*'H2H Points'!$B$7)+(T268*'H2H Points'!$B$3)+(U268*'H2H Points'!$B$11)+(V268*'H2H Points'!$B$12)+(W268*'H2H Points'!$B$8)+(X268*'H2H Points'!$B$9)+(Y268*'H2H Points'!$B$18)+(Z268*'H2H Points'!$B$10)+(AB268*'H2H Points'!$B$13)</f>
        <v>189</v>
      </c>
      <c r="C268" s="7">
        <f>ROUND(B268/IF(ISNA(VLOOKUP(A268,'2014 ESPN Draft Results'!$A$2:$D$2000,4,FALSE)),1,IF(VLOOKUP(A268,'2014 ESPN Draft Results'!$A$2:$D$2000,4,FALSE)&lt;1,1,VLOOKUP(A268,'2014 ESPN Draft Results'!$A$2:$D$2000,4,FALSE))),2)</f>
        <v>189</v>
      </c>
      <c r="D268" s="7">
        <f>ROUND(B268/IF(ISNA(VLOOKUP(A268,'2014 ESPN Draft Results'!$A$2:$D$2000,4,FALSE)),B268,IF(VLOOKUP(A268,'2014 ESPN Draft Results'!$A$2:$D$2000,4,FALSE)&lt;5,B268,VLOOKUP(A268,'2014 ESPN Draft Results'!$A$2:$D$2000,4,FALSE))),2)</f>
        <v>1</v>
      </c>
      <c r="E268" s="7">
        <f>ROUND(B268/IF(ISNA(VLOOKUP(A268,'2014 ESPN Draft Results'!$A$2:$D$2000,4,FALSE)),B268,IF(VLOOKUP(A268,'2014 ESPN Draft Results'!$A$2:$D$2000,4,FALSE)&lt;5,B268,CEILING(VLOOKUP(A268,'2014 ESPN Draft Results'!$A$2:$D$2000,4,FALSE),1))),2)</f>
        <v>1</v>
      </c>
      <c r="F268" s="7">
        <f>IF(I268&lt;2,0,E268)</f>
        <v>0</v>
      </c>
      <c r="G268" s="7">
        <f>ROUND(B268/IF(ISNA(VLOOKUP(A268,'2014 ESPN Draft Results'!$A$2:$D$2000,4,FALSE)),B268,IF(VLOOKUP(A268,'2014 ESPN Draft Results'!$A$2:$D$2000,4,FALSE)&lt;1,B268,CEILING(VLOOKUP(A268,'2014 ESPN Draft Results'!$A$2:$D$2000,4,FALSE),1))),2)</f>
        <v>1</v>
      </c>
      <c r="H268" s="7">
        <f>IF(I268&lt;2,0,G268)</f>
        <v>0</v>
      </c>
      <c r="I268" s="7">
        <f>B268/K268</f>
        <v>1.4881889763779528</v>
      </c>
      <c r="J268" s="16">
        <v>0</v>
      </c>
      <c r="K268" s="5">
        <v>127</v>
      </c>
      <c r="L268" s="5">
        <v>404</v>
      </c>
      <c r="M268" s="5">
        <f>L268+W268+Z268+AB268+AA268</f>
        <v>451</v>
      </c>
      <c r="N268" s="5">
        <v>37</v>
      </c>
      <c r="O268" s="5">
        <v>90</v>
      </c>
      <c r="P268" s="5">
        <v>71</v>
      </c>
      <c r="Q268" s="5">
        <v>15</v>
      </c>
      <c r="R268" s="5">
        <v>0</v>
      </c>
      <c r="S268" s="5">
        <v>4</v>
      </c>
      <c r="T268" s="5">
        <v>39</v>
      </c>
      <c r="U268" s="5">
        <v>0</v>
      </c>
      <c r="V268" s="5">
        <v>1</v>
      </c>
      <c r="W268" s="5">
        <v>40</v>
      </c>
      <c r="X268" s="5">
        <v>50</v>
      </c>
      <c r="Y268" s="5">
        <v>1</v>
      </c>
      <c r="Z268" s="5">
        <v>1</v>
      </c>
      <c r="AA268" s="5">
        <v>0</v>
      </c>
      <c r="AB268" s="5">
        <v>6</v>
      </c>
      <c r="AC268" s="4">
        <v>18</v>
      </c>
      <c r="AD268" s="6">
        <v>0.223</v>
      </c>
    </row>
    <row r="269" spans="1:30">
      <c r="A269" s="4" t="s">
        <v>575</v>
      </c>
      <c r="B269" s="7">
        <f>(M269*'H2H Points'!$B$16)+(N269*'H2H Points'!$B$2)+(O269*'H2H Points'!$B$17)+(P269*'H2H Points'!$B$4)+(Q269*'H2H Points'!$B$5)+(R269*'H2H Points'!$B$6)+(S269*'H2H Points'!$B$7)+(T269*'H2H Points'!$B$3)+(U269*'H2H Points'!$B$11)+(V269*'H2H Points'!$B$12)+(W269*'H2H Points'!$B$8)+(X269*'H2H Points'!$B$9)+(Y269*'H2H Points'!$B$18)+(Z269*'H2H Points'!$B$10)+(AB269*'H2H Points'!$B$13)</f>
        <v>52</v>
      </c>
      <c r="C269" s="7">
        <f>ROUND(B269/IF(ISNA(VLOOKUP(A269,'2014 ESPN Draft Results'!$A$2:$D$2000,4,FALSE)),1,IF(VLOOKUP(A269,'2014 ESPN Draft Results'!$A$2:$D$2000,4,FALSE)&lt;1,1,VLOOKUP(A269,'2014 ESPN Draft Results'!$A$2:$D$2000,4,FALSE))),2)</f>
        <v>52</v>
      </c>
      <c r="D269" s="7">
        <f>ROUND(B269/IF(ISNA(VLOOKUP(A269,'2014 ESPN Draft Results'!$A$2:$D$2000,4,FALSE)),B269,IF(VLOOKUP(A269,'2014 ESPN Draft Results'!$A$2:$D$2000,4,FALSE)&lt;5,B269,VLOOKUP(A269,'2014 ESPN Draft Results'!$A$2:$D$2000,4,FALSE))),2)</f>
        <v>1</v>
      </c>
      <c r="E269" s="7">
        <f>ROUND(B269/IF(ISNA(VLOOKUP(A269,'2014 ESPN Draft Results'!$A$2:$D$2000,4,FALSE)),B269,IF(VLOOKUP(A269,'2014 ESPN Draft Results'!$A$2:$D$2000,4,FALSE)&lt;5,B269,CEILING(VLOOKUP(A269,'2014 ESPN Draft Results'!$A$2:$D$2000,4,FALSE),1))),2)</f>
        <v>1</v>
      </c>
      <c r="F269" s="7">
        <f>IF(I269&lt;2,0,E269)</f>
        <v>0</v>
      </c>
      <c r="G269" s="7">
        <f>ROUND(B269/IF(ISNA(VLOOKUP(A269,'2014 ESPN Draft Results'!$A$2:$D$2000,4,FALSE)),B269,IF(VLOOKUP(A269,'2014 ESPN Draft Results'!$A$2:$D$2000,4,FALSE)&lt;1,B269,CEILING(VLOOKUP(A269,'2014 ESPN Draft Results'!$A$2:$D$2000,4,FALSE),1))),2)</f>
        <v>1</v>
      </c>
      <c r="H269" s="7">
        <f>IF(I269&lt;2,0,G269)</f>
        <v>0</v>
      </c>
      <c r="I269" s="7">
        <f>B269/K269</f>
        <v>1.4857142857142858</v>
      </c>
      <c r="J269" s="16">
        <v>0</v>
      </c>
      <c r="K269" s="5">
        <v>35</v>
      </c>
      <c r="L269" s="5">
        <v>88</v>
      </c>
      <c r="M269" s="5">
        <f>L269+W269+Z269+AB269+AA269</f>
        <v>95</v>
      </c>
      <c r="N269" s="5">
        <v>13</v>
      </c>
      <c r="O269" s="5">
        <v>24</v>
      </c>
      <c r="P269" s="5">
        <v>13</v>
      </c>
      <c r="Q269" s="5">
        <v>8</v>
      </c>
      <c r="R269" s="5">
        <v>0</v>
      </c>
      <c r="S269" s="5">
        <v>3</v>
      </c>
      <c r="T269" s="5">
        <v>19</v>
      </c>
      <c r="U269" s="5">
        <v>0</v>
      </c>
      <c r="V269" s="5">
        <v>0</v>
      </c>
      <c r="W269" s="5">
        <v>7</v>
      </c>
      <c r="X269" s="5">
        <v>28</v>
      </c>
      <c r="Y269" s="5">
        <v>0</v>
      </c>
      <c r="Z269" s="5">
        <v>0</v>
      </c>
      <c r="AA269" s="5">
        <v>0</v>
      </c>
      <c r="AB269" s="5">
        <v>0</v>
      </c>
      <c r="AC269" s="4">
        <v>0</v>
      </c>
      <c r="AD269" s="6">
        <v>0.27300000000000002</v>
      </c>
    </row>
    <row r="270" spans="1:30">
      <c r="A270" s="4" t="s">
        <v>424</v>
      </c>
      <c r="B270" s="7">
        <f>(M270*'H2H Points'!$B$16)+(N270*'H2H Points'!$B$2)+(O270*'H2H Points'!$B$17)+(P270*'H2H Points'!$B$4)+(Q270*'H2H Points'!$B$5)+(R270*'H2H Points'!$B$6)+(S270*'H2H Points'!$B$7)+(T270*'H2H Points'!$B$3)+(U270*'H2H Points'!$B$11)+(V270*'H2H Points'!$B$12)+(W270*'H2H Points'!$B$8)+(X270*'H2H Points'!$B$9)+(Y270*'H2H Points'!$B$18)+(Z270*'H2H Points'!$B$10)+(AB270*'H2H Points'!$B$13)</f>
        <v>215</v>
      </c>
      <c r="C270" s="7">
        <f>ROUND(B270/IF(ISNA(VLOOKUP(A270,'2014 ESPN Draft Results'!$A$2:$D$2000,4,FALSE)),1,IF(VLOOKUP(A270,'2014 ESPN Draft Results'!$A$2:$D$2000,4,FALSE)&lt;1,1,VLOOKUP(A270,'2014 ESPN Draft Results'!$A$2:$D$2000,4,FALSE))),2)</f>
        <v>215</v>
      </c>
      <c r="D270" s="7">
        <f>ROUND(B270/IF(ISNA(VLOOKUP(A270,'2014 ESPN Draft Results'!$A$2:$D$2000,4,FALSE)),B270,IF(VLOOKUP(A270,'2014 ESPN Draft Results'!$A$2:$D$2000,4,FALSE)&lt;5,B270,VLOOKUP(A270,'2014 ESPN Draft Results'!$A$2:$D$2000,4,FALSE))),2)</f>
        <v>1</v>
      </c>
      <c r="E270" s="7">
        <f>ROUND(B270/IF(ISNA(VLOOKUP(A270,'2014 ESPN Draft Results'!$A$2:$D$2000,4,FALSE)),B270,IF(VLOOKUP(A270,'2014 ESPN Draft Results'!$A$2:$D$2000,4,FALSE)&lt;5,B270,CEILING(VLOOKUP(A270,'2014 ESPN Draft Results'!$A$2:$D$2000,4,FALSE),1))),2)</f>
        <v>1</v>
      </c>
      <c r="F270" s="7">
        <f>IF(I270&lt;2,0,E270)</f>
        <v>0</v>
      </c>
      <c r="G270" s="7">
        <f>ROUND(B270/IF(ISNA(VLOOKUP(A270,'2014 ESPN Draft Results'!$A$2:$D$2000,4,FALSE)),B270,IF(VLOOKUP(A270,'2014 ESPN Draft Results'!$A$2:$D$2000,4,FALSE)&lt;1,B270,CEILING(VLOOKUP(A270,'2014 ESPN Draft Results'!$A$2:$D$2000,4,FALSE),1))),2)</f>
        <v>1</v>
      </c>
      <c r="H270" s="7">
        <f>IF(I270&lt;2,0,G270)</f>
        <v>0</v>
      </c>
      <c r="I270" s="7">
        <f>B270/K270</f>
        <v>1.4726027397260273</v>
      </c>
      <c r="J270" s="16">
        <v>0</v>
      </c>
      <c r="K270" s="5">
        <v>146</v>
      </c>
      <c r="L270" s="5">
        <v>393</v>
      </c>
      <c r="M270" s="5">
        <f>L270+W270+Z270+AB270+AA270</f>
        <v>444</v>
      </c>
      <c r="N270" s="5">
        <v>51</v>
      </c>
      <c r="O270" s="5">
        <v>102</v>
      </c>
      <c r="P270" s="5">
        <v>73</v>
      </c>
      <c r="Q270" s="5">
        <v>18</v>
      </c>
      <c r="R270" s="5">
        <v>6</v>
      </c>
      <c r="S270" s="5">
        <v>5</v>
      </c>
      <c r="T270" s="5">
        <v>38</v>
      </c>
      <c r="U270" s="5">
        <v>16</v>
      </c>
      <c r="V270" s="5">
        <v>5</v>
      </c>
      <c r="W270" s="5">
        <v>41</v>
      </c>
      <c r="X270" s="5">
        <v>77</v>
      </c>
      <c r="Y270" s="5">
        <v>1</v>
      </c>
      <c r="Z270" s="5">
        <v>3</v>
      </c>
      <c r="AA270" s="5">
        <v>6</v>
      </c>
      <c r="AB270" s="5">
        <v>1</v>
      </c>
      <c r="AC270" s="4">
        <v>4</v>
      </c>
      <c r="AD270" s="6">
        <v>0.26</v>
      </c>
    </row>
    <row r="271" spans="1:30">
      <c r="A271" s="4" t="s">
        <v>445</v>
      </c>
      <c r="B271" s="7">
        <f>(M271*'H2H Points'!$B$16)+(N271*'H2H Points'!$B$2)+(O271*'H2H Points'!$B$17)+(P271*'H2H Points'!$B$4)+(Q271*'H2H Points'!$B$5)+(R271*'H2H Points'!$B$6)+(S271*'H2H Points'!$B$7)+(T271*'H2H Points'!$B$3)+(U271*'H2H Points'!$B$11)+(V271*'H2H Points'!$B$12)+(W271*'H2H Points'!$B$8)+(X271*'H2H Points'!$B$9)+(Y271*'H2H Points'!$B$18)+(Z271*'H2H Points'!$B$10)+(AB271*'H2H Points'!$B$13)</f>
        <v>147</v>
      </c>
      <c r="C271" s="7">
        <f>ROUND(B271/IF(ISNA(VLOOKUP(A271,'2014 ESPN Draft Results'!$A$2:$D$2000,4,FALSE)),1,IF(VLOOKUP(A271,'2014 ESPN Draft Results'!$A$2:$D$2000,4,FALSE)&lt;1,1,VLOOKUP(A271,'2014 ESPN Draft Results'!$A$2:$D$2000,4,FALSE))),2)</f>
        <v>147</v>
      </c>
      <c r="D271" s="7">
        <f>ROUND(B271/IF(ISNA(VLOOKUP(A271,'2014 ESPN Draft Results'!$A$2:$D$2000,4,FALSE)),B271,IF(VLOOKUP(A271,'2014 ESPN Draft Results'!$A$2:$D$2000,4,FALSE)&lt;5,B271,VLOOKUP(A271,'2014 ESPN Draft Results'!$A$2:$D$2000,4,FALSE))),2)</f>
        <v>1</v>
      </c>
      <c r="E271" s="7">
        <f>ROUND(B271/IF(ISNA(VLOOKUP(A271,'2014 ESPN Draft Results'!$A$2:$D$2000,4,FALSE)),B271,IF(VLOOKUP(A271,'2014 ESPN Draft Results'!$A$2:$D$2000,4,FALSE)&lt;5,B271,CEILING(VLOOKUP(A271,'2014 ESPN Draft Results'!$A$2:$D$2000,4,FALSE),1))),2)</f>
        <v>1</v>
      </c>
      <c r="F271" s="7">
        <f>IF(I271&lt;2,0,E271)</f>
        <v>0</v>
      </c>
      <c r="G271" s="7">
        <f>ROUND(B271/IF(ISNA(VLOOKUP(A271,'2014 ESPN Draft Results'!$A$2:$D$2000,4,FALSE)),B271,IF(VLOOKUP(A271,'2014 ESPN Draft Results'!$A$2:$D$2000,4,FALSE)&lt;1,B271,CEILING(VLOOKUP(A271,'2014 ESPN Draft Results'!$A$2:$D$2000,4,FALSE),1))),2)</f>
        <v>1</v>
      </c>
      <c r="H271" s="7">
        <f>IF(I271&lt;2,0,G271)</f>
        <v>0</v>
      </c>
      <c r="I271" s="7">
        <f>B271/K271</f>
        <v>1.47</v>
      </c>
      <c r="J271" s="16">
        <v>0</v>
      </c>
      <c r="K271" s="5">
        <v>100</v>
      </c>
      <c r="L271" s="5">
        <v>280</v>
      </c>
      <c r="M271" s="5">
        <f>L271+W271+Z271+AB271+AA271</f>
        <v>316</v>
      </c>
      <c r="N271" s="5">
        <v>48</v>
      </c>
      <c r="O271" s="5">
        <v>64</v>
      </c>
      <c r="P271" s="5">
        <v>48</v>
      </c>
      <c r="Q271" s="5">
        <v>10</v>
      </c>
      <c r="R271" s="5">
        <v>5</v>
      </c>
      <c r="S271" s="5">
        <v>1</v>
      </c>
      <c r="T271" s="5">
        <v>17</v>
      </c>
      <c r="U271" s="5">
        <v>30</v>
      </c>
      <c r="V271" s="5">
        <v>6</v>
      </c>
      <c r="W271" s="5">
        <v>24</v>
      </c>
      <c r="X271" s="5">
        <v>60</v>
      </c>
      <c r="Y271" s="5">
        <v>1</v>
      </c>
      <c r="Z271" s="5">
        <v>5</v>
      </c>
      <c r="AA271" s="5">
        <v>5</v>
      </c>
      <c r="AB271" s="5">
        <v>2</v>
      </c>
      <c r="AC271" s="4">
        <v>2</v>
      </c>
      <c r="AD271" s="6">
        <v>0.22900000000000001</v>
      </c>
    </row>
    <row r="272" spans="1:30">
      <c r="A272" s="4" t="s">
        <v>440</v>
      </c>
      <c r="B272" s="7">
        <f>(M272*'H2H Points'!$B$16)+(N272*'H2H Points'!$B$2)+(O272*'H2H Points'!$B$17)+(P272*'H2H Points'!$B$4)+(Q272*'H2H Points'!$B$5)+(R272*'H2H Points'!$B$6)+(S272*'H2H Points'!$B$7)+(T272*'H2H Points'!$B$3)+(U272*'H2H Points'!$B$11)+(V272*'H2H Points'!$B$12)+(W272*'H2H Points'!$B$8)+(X272*'H2H Points'!$B$9)+(Y272*'H2H Points'!$B$18)+(Z272*'H2H Points'!$B$10)+(AB272*'H2H Points'!$B$13)</f>
        <v>123</v>
      </c>
      <c r="C272" s="7">
        <f>ROUND(B272/IF(ISNA(VLOOKUP(A272,'2014 ESPN Draft Results'!$A$2:$D$2000,4,FALSE)),1,IF(VLOOKUP(A272,'2014 ESPN Draft Results'!$A$2:$D$2000,4,FALSE)&lt;1,1,VLOOKUP(A272,'2014 ESPN Draft Results'!$A$2:$D$2000,4,FALSE))),2)</f>
        <v>123</v>
      </c>
      <c r="D272" s="7">
        <f>ROUND(B272/IF(ISNA(VLOOKUP(A272,'2014 ESPN Draft Results'!$A$2:$D$2000,4,FALSE)),B272,IF(VLOOKUP(A272,'2014 ESPN Draft Results'!$A$2:$D$2000,4,FALSE)&lt;5,B272,VLOOKUP(A272,'2014 ESPN Draft Results'!$A$2:$D$2000,4,FALSE))),2)</f>
        <v>1</v>
      </c>
      <c r="E272" s="7">
        <f>ROUND(B272/IF(ISNA(VLOOKUP(A272,'2014 ESPN Draft Results'!$A$2:$D$2000,4,FALSE)),B272,IF(VLOOKUP(A272,'2014 ESPN Draft Results'!$A$2:$D$2000,4,FALSE)&lt;5,B272,CEILING(VLOOKUP(A272,'2014 ESPN Draft Results'!$A$2:$D$2000,4,FALSE),1))),2)</f>
        <v>1</v>
      </c>
      <c r="F272" s="7">
        <f>IF(I272&lt;2,0,E272)</f>
        <v>0</v>
      </c>
      <c r="G272" s="7">
        <f>ROUND(B272/IF(ISNA(VLOOKUP(A272,'2014 ESPN Draft Results'!$A$2:$D$2000,4,FALSE)),B272,IF(VLOOKUP(A272,'2014 ESPN Draft Results'!$A$2:$D$2000,4,FALSE)&lt;1,B272,CEILING(VLOOKUP(A272,'2014 ESPN Draft Results'!$A$2:$D$2000,4,FALSE),1))),2)</f>
        <v>1</v>
      </c>
      <c r="H272" s="7">
        <f>IF(I272&lt;2,0,G272)</f>
        <v>0</v>
      </c>
      <c r="I272" s="7">
        <f>B272/K272</f>
        <v>1.4642857142857142</v>
      </c>
      <c r="J272" s="16">
        <v>0</v>
      </c>
      <c r="K272" s="5">
        <v>84</v>
      </c>
      <c r="L272" s="5">
        <v>225</v>
      </c>
      <c r="M272" s="5">
        <f>L272+W272+Z272+AB272+AA272</f>
        <v>263</v>
      </c>
      <c r="N272" s="5">
        <v>18</v>
      </c>
      <c r="O272" s="5">
        <v>49</v>
      </c>
      <c r="P272" s="5">
        <v>35</v>
      </c>
      <c r="Q272" s="5">
        <v>9</v>
      </c>
      <c r="R272" s="5">
        <v>0</v>
      </c>
      <c r="S272" s="5">
        <v>5</v>
      </c>
      <c r="T272" s="5">
        <v>34</v>
      </c>
      <c r="U272" s="5">
        <v>1</v>
      </c>
      <c r="V272" s="5">
        <v>0</v>
      </c>
      <c r="W272" s="5">
        <v>31</v>
      </c>
      <c r="X272" s="5">
        <v>39</v>
      </c>
      <c r="Y272" s="5">
        <v>0</v>
      </c>
      <c r="Z272" s="5">
        <v>3</v>
      </c>
      <c r="AA272" s="5">
        <v>2</v>
      </c>
      <c r="AB272" s="5">
        <v>2</v>
      </c>
      <c r="AC272" s="4">
        <v>6</v>
      </c>
      <c r="AD272" s="6">
        <v>0.218</v>
      </c>
    </row>
    <row r="273" spans="1:30">
      <c r="A273" s="4" t="s">
        <v>627</v>
      </c>
      <c r="B273" s="7">
        <f>(M273*'H2H Points'!$B$16)+(N273*'H2H Points'!$B$2)+(O273*'H2H Points'!$B$17)+(P273*'H2H Points'!$B$4)+(Q273*'H2H Points'!$B$5)+(R273*'H2H Points'!$B$6)+(S273*'H2H Points'!$B$7)+(T273*'H2H Points'!$B$3)+(U273*'H2H Points'!$B$11)+(V273*'H2H Points'!$B$12)+(W273*'H2H Points'!$B$8)+(X273*'H2H Points'!$B$9)+(Y273*'H2H Points'!$B$18)+(Z273*'H2H Points'!$B$10)+(AB273*'H2H Points'!$B$13)</f>
        <v>35</v>
      </c>
      <c r="C273" s="7">
        <f>ROUND(B273/IF(ISNA(VLOOKUP(A273,'2014 ESPN Draft Results'!$A$2:$D$2000,4,FALSE)),1,IF(VLOOKUP(A273,'2014 ESPN Draft Results'!$A$2:$D$2000,4,FALSE)&lt;1,1,VLOOKUP(A273,'2014 ESPN Draft Results'!$A$2:$D$2000,4,FALSE))),2)</f>
        <v>35</v>
      </c>
      <c r="D273" s="7">
        <f>ROUND(B273/IF(ISNA(VLOOKUP(A273,'2014 ESPN Draft Results'!$A$2:$D$2000,4,FALSE)),B273,IF(VLOOKUP(A273,'2014 ESPN Draft Results'!$A$2:$D$2000,4,FALSE)&lt;5,B273,VLOOKUP(A273,'2014 ESPN Draft Results'!$A$2:$D$2000,4,FALSE))),2)</f>
        <v>1</v>
      </c>
      <c r="E273" s="7">
        <f>ROUND(B273/IF(ISNA(VLOOKUP(A273,'2014 ESPN Draft Results'!$A$2:$D$2000,4,FALSE)),B273,IF(VLOOKUP(A273,'2014 ESPN Draft Results'!$A$2:$D$2000,4,FALSE)&lt;5,B273,CEILING(VLOOKUP(A273,'2014 ESPN Draft Results'!$A$2:$D$2000,4,FALSE),1))),2)</f>
        <v>1</v>
      </c>
      <c r="F273" s="7">
        <f>IF(I273&lt;2,0,E273)</f>
        <v>0</v>
      </c>
      <c r="G273" s="7">
        <f>ROUND(B273/IF(ISNA(VLOOKUP(A273,'2014 ESPN Draft Results'!$A$2:$D$2000,4,FALSE)),B273,IF(VLOOKUP(A273,'2014 ESPN Draft Results'!$A$2:$D$2000,4,FALSE)&lt;1,B273,CEILING(VLOOKUP(A273,'2014 ESPN Draft Results'!$A$2:$D$2000,4,FALSE),1))),2)</f>
        <v>1</v>
      </c>
      <c r="H273" s="7">
        <f>IF(I273&lt;2,0,G273)</f>
        <v>0</v>
      </c>
      <c r="I273" s="7">
        <f>B273/K273</f>
        <v>1.4583333333333333</v>
      </c>
      <c r="J273" s="16">
        <v>0</v>
      </c>
      <c r="K273" s="5">
        <v>24</v>
      </c>
      <c r="L273" s="5">
        <v>80</v>
      </c>
      <c r="M273" s="5">
        <f>L273+W273+Z273+AB273+AA273</f>
        <v>87</v>
      </c>
      <c r="N273" s="5">
        <v>8</v>
      </c>
      <c r="O273" s="5">
        <v>20</v>
      </c>
      <c r="P273" s="5">
        <v>13</v>
      </c>
      <c r="Q273" s="5">
        <v>6</v>
      </c>
      <c r="R273" s="5">
        <v>0</v>
      </c>
      <c r="S273" s="5">
        <v>1</v>
      </c>
      <c r="T273" s="5">
        <v>11</v>
      </c>
      <c r="U273" s="5">
        <v>0</v>
      </c>
      <c r="V273" s="5">
        <v>0</v>
      </c>
      <c r="W273" s="5">
        <v>6</v>
      </c>
      <c r="X273" s="5">
        <v>19</v>
      </c>
      <c r="Y273" s="5">
        <v>0</v>
      </c>
      <c r="Z273" s="5">
        <v>0</v>
      </c>
      <c r="AA273" s="5">
        <v>1</v>
      </c>
      <c r="AB273" s="5">
        <v>0</v>
      </c>
      <c r="AC273" s="4">
        <v>6</v>
      </c>
      <c r="AD273" s="6">
        <v>0.25</v>
      </c>
    </row>
    <row r="274" spans="1:30">
      <c r="A274" s="4" t="s">
        <v>692</v>
      </c>
      <c r="B274" s="7">
        <f>(M274*'H2H Points'!$B$16)+(N274*'H2H Points'!$B$2)+(O274*'H2H Points'!$B$17)+(P274*'H2H Points'!$B$4)+(Q274*'H2H Points'!$B$5)+(R274*'H2H Points'!$B$6)+(S274*'H2H Points'!$B$7)+(T274*'H2H Points'!$B$3)+(U274*'H2H Points'!$B$11)+(V274*'H2H Points'!$B$12)+(W274*'H2H Points'!$B$8)+(X274*'H2H Points'!$B$9)+(Y274*'H2H Points'!$B$18)+(Z274*'H2H Points'!$B$10)+(AB274*'H2H Points'!$B$13)</f>
        <v>16</v>
      </c>
      <c r="C274" s="7">
        <f>ROUND(B274/IF(ISNA(VLOOKUP(A274,'2014 ESPN Draft Results'!$A$2:$D$2000,4,FALSE)),1,IF(VLOOKUP(A274,'2014 ESPN Draft Results'!$A$2:$D$2000,4,FALSE)&lt;1,1,VLOOKUP(A274,'2014 ESPN Draft Results'!$A$2:$D$2000,4,FALSE))),2)</f>
        <v>16</v>
      </c>
      <c r="D274" s="7">
        <f>ROUND(B274/IF(ISNA(VLOOKUP(A274,'2014 ESPN Draft Results'!$A$2:$D$2000,4,FALSE)),B274,IF(VLOOKUP(A274,'2014 ESPN Draft Results'!$A$2:$D$2000,4,FALSE)&lt;5,B274,VLOOKUP(A274,'2014 ESPN Draft Results'!$A$2:$D$2000,4,FALSE))),2)</f>
        <v>1</v>
      </c>
      <c r="E274" s="7">
        <f>ROUND(B274/IF(ISNA(VLOOKUP(A274,'2014 ESPN Draft Results'!$A$2:$D$2000,4,FALSE)),B274,IF(VLOOKUP(A274,'2014 ESPN Draft Results'!$A$2:$D$2000,4,FALSE)&lt;5,B274,CEILING(VLOOKUP(A274,'2014 ESPN Draft Results'!$A$2:$D$2000,4,FALSE),1))),2)</f>
        <v>1</v>
      </c>
      <c r="F274" s="7">
        <f>IF(I274&lt;2,0,E274)</f>
        <v>0</v>
      </c>
      <c r="G274" s="7">
        <f>ROUND(B274/IF(ISNA(VLOOKUP(A274,'2014 ESPN Draft Results'!$A$2:$D$2000,4,FALSE)),B274,IF(VLOOKUP(A274,'2014 ESPN Draft Results'!$A$2:$D$2000,4,FALSE)&lt;1,B274,CEILING(VLOOKUP(A274,'2014 ESPN Draft Results'!$A$2:$D$2000,4,FALSE),1))),2)</f>
        <v>1</v>
      </c>
      <c r="H274" s="7">
        <f>IF(I274&lt;2,0,G274)</f>
        <v>0</v>
      </c>
      <c r="I274" s="7">
        <f>B274/K274</f>
        <v>1.4545454545454546</v>
      </c>
      <c r="J274" s="16">
        <v>0</v>
      </c>
      <c r="K274" s="5">
        <v>11</v>
      </c>
      <c r="L274" s="5">
        <v>29</v>
      </c>
      <c r="M274" s="5">
        <f>L274+W274+Z274+AB274+AA274</f>
        <v>30</v>
      </c>
      <c r="N274" s="5">
        <v>4</v>
      </c>
      <c r="O274" s="5">
        <v>7</v>
      </c>
      <c r="P274" s="5">
        <v>5</v>
      </c>
      <c r="Q274" s="5">
        <v>1</v>
      </c>
      <c r="R274" s="5">
        <v>1</v>
      </c>
      <c r="S274" s="5">
        <v>0</v>
      </c>
      <c r="T274" s="5">
        <v>9</v>
      </c>
      <c r="U274" s="5">
        <v>0</v>
      </c>
      <c r="V274" s="5">
        <v>0</v>
      </c>
      <c r="W274" s="5">
        <v>1</v>
      </c>
      <c r="X274" s="5">
        <v>8</v>
      </c>
      <c r="Y274" s="5">
        <v>0</v>
      </c>
      <c r="Z274" s="5">
        <v>0</v>
      </c>
      <c r="AA274" s="5">
        <v>0</v>
      </c>
      <c r="AB274" s="5">
        <v>0</v>
      </c>
      <c r="AC274" s="4">
        <v>2</v>
      </c>
      <c r="AD274" s="6">
        <v>0.24099999999999999</v>
      </c>
    </row>
    <row r="275" spans="1:30">
      <c r="A275" s="4" t="s">
        <v>469</v>
      </c>
      <c r="B275" s="7">
        <f>(M275*'H2H Points'!$B$16)+(N275*'H2H Points'!$B$2)+(O275*'H2H Points'!$B$17)+(P275*'H2H Points'!$B$4)+(Q275*'H2H Points'!$B$5)+(R275*'H2H Points'!$B$6)+(S275*'H2H Points'!$B$7)+(T275*'H2H Points'!$B$3)+(U275*'H2H Points'!$B$11)+(V275*'H2H Points'!$B$12)+(W275*'H2H Points'!$B$8)+(X275*'H2H Points'!$B$9)+(Y275*'H2H Points'!$B$18)+(Z275*'H2H Points'!$B$10)+(AB275*'H2H Points'!$B$13)</f>
        <v>175</v>
      </c>
      <c r="C275" s="7">
        <f>ROUND(B275/IF(ISNA(VLOOKUP(A275,'2014 ESPN Draft Results'!$A$2:$D$2000,4,FALSE)),1,IF(VLOOKUP(A275,'2014 ESPN Draft Results'!$A$2:$D$2000,4,FALSE)&lt;1,1,VLOOKUP(A275,'2014 ESPN Draft Results'!$A$2:$D$2000,4,FALSE))),2)</f>
        <v>175</v>
      </c>
      <c r="D275" s="7">
        <f>ROUND(B275/IF(ISNA(VLOOKUP(A275,'2014 ESPN Draft Results'!$A$2:$D$2000,4,FALSE)),B275,IF(VLOOKUP(A275,'2014 ESPN Draft Results'!$A$2:$D$2000,4,FALSE)&lt;5,B275,VLOOKUP(A275,'2014 ESPN Draft Results'!$A$2:$D$2000,4,FALSE))),2)</f>
        <v>1</v>
      </c>
      <c r="E275" s="7">
        <f>ROUND(B275/IF(ISNA(VLOOKUP(A275,'2014 ESPN Draft Results'!$A$2:$D$2000,4,FALSE)),B275,IF(VLOOKUP(A275,'2014 ESPN Draft Results'!$A$2:$D$2000,4,FALSE)&lt;5,B275,CEILING(VLOOKUP(A275,'2014 ESPN Draft Results'!$A$2:$D$2000,4,FALSE),1))),2)</f>
        <v>1</v>
      </c>
      <c r="F275" s="7">
        <f>IF(I275&lt;2,0,E275)</f>
        <v>0</v>
      </c>
      <c r="G275" s="7">
        <f>ROUND(B275/IF(ISNA(VLOOKUP(A275,'2014 ESPN Draft Results'!$A$2:$D$2000,4,FALSE)),B275,IF(VLOOKUP(A275,'2014 ESPN Draft Results'!$A$2:$D$2000,4,FALSE)&lt;1,B275,CEILING(VLOOKUP(A275,'2014 ESPN Draft Results'!$A$2:$D$2000,4,FALSE),1))),2)</f>
        <v>1</v>
      </c>
      <c r="H275" s="7">
        <f>IF(I275&lt;2,0,G275)</f>
        <v>0</v>
      </c>
      <c r="I275" s="7">
        <f>B275/K275</f>
        <v>1.4462809917355373</v>
      </c>
      <c r="J275" s="16">
        <v>0</v>
      </c>
      <c r="K275" s="5">
        <v>121</v>
      </c>
      <c r="L275" s="5">
        <v>397</v>
      </c>
      <c r="M275" s="5">
        <f>L275+W275+Z275+AB275+AA275</f>
        <v>434</v>
      </c>
      <c r="N275" s="5">
        <v>43</v>
      </c>
      <c r="O275" s="5">
        <v>100</v>
      </c>
      <c r="P275" s="5">
        <v>65</v>
      </c>
      <c r="Q275" s="5">
        <v>25</v>
      </c>
      <c r="R275" s="5">
        <v>0</v>
      </c>
      <c r="S275" s="5">
        <v>10</v>
      </c>
      <c r="T275" s="5">
        <v>46</v>
      </c>
      <c r="U275" s="5">
        <v>0</v>
      </c>
      <c r="V275" s="5">
        <v>1</v>
      </c>
      <c r="W275" s="5">
        <v>33</v>
      </c>
      <c r="X275" s="5">
        <v>102</v>
      </c>
      <c r="Y275" s="5">
        <v>4</v>
      </c>
      <c r="Z275" s="5">
        <v>0</v>
      </c>
      <c r="AA275" s="5">
        <v>3</v>
      </c>
      <c r="AB275" s="5">
        <v>1</v>
      </c>
      <c r="AC275" s="4">
        <v>6</v>
      </c>
      <c r="AD275" s="6">
        <v>0.252</v>
      </c>
    </row>
    <row r="276" spans="1:30">
      <c r="A276" s="4" t="s">
        <v>659</v>
      </c>
      <c r="B276" s="7">
        <f>(M276*'H2H Points'!$B$16)+(N276*'H2H Points'!$B$2)+(O276*'H2H Points'!$B$17)+(P276*'H2H Points'!$B$4)+(Q276*'H2H Points'!$B$5)+(R276*'H2H Points'!$B$6)+(S276*'H2H Points'!$B$7)+(T276*'H2H Points'!$B$3)+(U276*'H2H Points'!$B$11)+(V276*'H2H Points'!$B$12)+(W276*'H2H Points'!$B$8)+(X276*'H2H Points'!$B$9)+(Y276*'H2H Points'!$B$18)+(Z276*'H2H Points'!$B$10)+(AB276*'H2H Points'!$B$13)</f>
        <v>26</v>
      </c>
      <c r="C276" s="7">
        <f>ROUND(B276/IF(ISNA(VLOOKUP(A276,'2014 ESPN Draft Results'!$A$2:$D$2000,4,FALSE)),1,IF(VLOOKUP(A276,'2014 ESPN Draft Results'!$A$2:$D$2000,4,FALSE)&lt;1,1,VLOOKUP(A276,'2014 ESPN Draft Results'!$A$2:$D$2000,4,FALSE))),2)</f>
        <v>26</v>
      </c>
      <c r="D276" s="7">
        <f>ROUND(B276/IF(ISNA(VLOOKUP(A276,'2014 ESPN Draft Results'!$A$2:$D$2000,4,FALSE)),B276,IF(VLOOKUP(A276,'2014 ESPN Draft Results'!$A$2:$D$2000,4,FALSE)&lt;5,B276,VLOOKUP(A276,'2014 ESPN Draft Results'!$A$2:$D$2000,4,FALSE))),2)</f>
        <v>1</v>
      </c>
      <c r="E276" s="7">
        <f>ROUND(B276/IF(ISNA(VLOOKUP(A276,'2014 ESPN Draft Results'!$A$2:$D$2000,4,FALSE)),B276,IF(VLOOKUP(A276,'2014 ESPN Draft Results'!$A$2:$D$2000,4,FALSE)&lt;5,B276,CEILING(VLOOKUP(A276,'2014 ESPN Draft Results'!$A$2:$D$2000,4,FALSE),1))),2)</f>
        <v>1</v>
      </c>
      <c r="F276" s="7">
        <f>IF(I276&lt;2,0,E276)</f>
        <v>0</v>
      </c>
      <c r="G276" s="7">
        <f>ROUND(B276/IF(ISNA(VLOOKUP(A276,'2014 ESPN Draft Results'!$A$2:$D$2000,4,FALSE)),B276,IF(VLOOKUP(A276,'2014 ESPN Draft Results'!$A$2:$D$2000,4,FALSE)&lt;1,B276,CEILING(VLOOKUP(A276,'2014 ESPN Draft Results'!$A$2:$D$2000,4,FALSE),1))),2)</f>
        <v>1</v>
      </c>
      <c r="H276" s="7">
        <f>IF(I276&lt;2,0,G276)</f>
        <v>0</v>
      </c>
      <c r="I276" s="7">
        <f>B276/K276</f>
        <v>1.4444444444444444</v>
      </c>
      <c r="J276" s="16">
        <v>0</v>
      </c>
      <c r="K276" s="5">
        <v>18</v>
      </c>
      <c r="L276" s="5">
        <v>68</v>
      </c>
      <c r="M276" s="5">
        <f>L276+W276+Z276+AB276+AA276</f>
        <v>71</v>
      </c>
      <c r="N276" s="5">
        <v>7</v>
      </c>
      <c r="O276" s="5">
        <v>17</v>
      </c>
      <c r="P276" s="5">
        <v>15</v>
      </c>
      <c r="Q276" s="5">
        <v>2</v>
      </c>
      <c r="R276" s="5">
        <v>0</v>
      </c>
      <c r="S276" s="5">
        <v>0</v>
      </c>
      <c r="T276" s="5">
        <v>8</v>
      </c>
      <c r="U276" s="5">
        <v>0</v>
      </c>
      <c r="V276" s="5">
        <v>0</v>
      </c>
      <c r="W276" s="5">
        <v>1</v>
      </c>
      <c r="X276" s="5">
        <v>10</v>
      </c>
      <c r="Y276" s="5">
        <v>0</v>
      </c>
      <c r="Z276" s="5">
        <v>1</v>
      </c>
      <c r="AA276" s="5">
        <v>1</v>
      </c>
      <c r="AB276" s="5">
        <v>0</v>
      </c>
      <c r="AC276" s="4">
        <v>2</v>
      </c>
      <c r="AD276" s="6">
        <v>0.25</v>
      </c>
    </row>
    <row r="277" spans="1:30">
      <c r="A277" s="4" t="s">
        <v>298</v>
      </c>
      <c r="B277" s="7">
        <f>(M277*'H2H Points'!$B$16)+(N277*'H2H Points'!$B$2)+(O277*'H2H Points'!$B$17)+(P277*'H2H Points'!$B$4)+(Q277*'H2H Points'!$B$5)+(R277*'H2H Points'!$B$6)+(S277*'H2H Points'!$B$7)+(T277*'H2H Points'!$B$3)+(U277*'H2H Points'!$B$11)+(V277*'H2H Points'!$B$12)+(W277*'H2H Points'!$B$8)+(X277*'H2H Points'!$B$9)+(Y277*'H2H Points'!$B$18)+(Z277*'H2H Points'!$B$10)+(AB277*'H2H Points'!$B$13)</f>
        <v>150</v>
      </c>
      <c r="C277" s="7">
        <f>ROUND(B277/IF(ISNA(VLOOKUP(A277,'2014 ESPN Draft Results'!$A$2:$D$2000,4,FALSE)),1,IF(VLOOKUP(A277,'2014 ESPN Draft Results'!$A$2:$D$2000,4,FALSE)&lt;1,1,VLOOKUP(A277,'2014 ESPN Draft Results'!$A$2:$D$2000,4,FALSE))),2)</f>
        <v>107.14</v>
      </c>
      <c r="D277" s="7">
        <f>ROUND(B277/IF(ISNA(VLOOKUP(A277,'2014 ESPN Draft Results'!$A$2:$D$2000,4,FALSE)),B277,IF(VLOOKUP(A277,'2014 ESPN Draft Results'!$A$2:$D$2000,4,FALSE)&lt;5,B277,VLOOKUP(A277,'2014 ESPN Draft Results'!$A$2:$D$2000,4,FALSE))),2)</f>
        <v>1</v>
      </c>
      <c r="E277" s="7">
        <f>ROUND(B277/IF(ISNA(VLOOKUP(A277,'2014 ESPN Draft Results'!$A$2:$D$2000,4,FALSE)),B277,IF(VLOOKUP(A277,'2014 ESPN Draft Results'!$A$2:$D$2000,4,FALSE)&lt;5,B277,CEILING(VLOOKUP(A277,'2014 ESPN Draft Results'!$A$2:$D$2000,4,FALSE),1))),2)</f>
        <v>1</v>
      </c>
      <c r="F277" s="7">
        <f>IF(I277&lt;2,0,E277)</f>
        <v>0</v>
      </c>
      <c r="G277" s="7">
        <f>ROUND(B277/IF(ISNA(VLOOKUP(A277,'2014 ESPN Draft Results'!$A$2:$D$2000,4,FALSE)),B277,IF(VLOOKUP(A277,'2014 ESPN Draft Results'!$A$2:$D$2000,4,FALSE)&lt;1,B277,CEILING(VLOOKUP(A277,'2014 ESPN Draft Results'!$A$2:$D$2000,4,FALSE),1))),2)</f>
        <v>75</v>
      </c>
      <c r="H277" s="7">
        <f>IF(I277&lt;2,0,G277)</f>
        <v>0</v>
      </c>
      <c r="I277" s="7">
        <f>B277/K277</f>
        <v>1.4423076923076923</v>
      </c>
      <c r="J277" s="16">
        <v>1.4</v>
      </c>
      <c r="K277" s="5">
        <v>104</v>
      </c>
      <c r="L277" s="5">
        <v>346</v>
      </c>
      <c r="M277" s="5">
        <f>L277+W277+Z277+AB277+AA277</f>
        <v>376</v>
      </c>
      <c r="N277" s="5">
        <v>45</v>
      </c>
      <c r="O277" s="5">
        <v>78</v>
      </c>
      <c r="P277" s="5">
        <v>38</v>
      </c>
      <c r="Q277" s="5">
        <v>21</v>
      </c>
      <c r="R277" s="5">
        <v>1</v>
      </c>
      <c r="S277" s="5">
        <v>18</v>
      </c>
      <c r="T277" s="5">
        <v>40</v>
      </c>
      <c r="U277" s="5">
        <v>4</v>
      </c>
      <c r="V277" s="5">
        <v>0</v>
      </c>
      <c r="W277" s="5">
        <v>29</v>
      </c>
      <c r="X277" s="5">
        <v>124</v>
      </c>
      <c r="Y277" s="5">
        <v>2</v>
      </c>
      <c r="Z277" s="5">
        <v>1</v>
      </c>
      <c r="AA277" s="5">
        <v>0</v>
      </c>
      <c r="AB277" s="5">
        <v>0</v>
      </c>
      <c r="AC277" s="4">
        <v>1</v>
      </c>
      <c r="AD277" s="6">
        <v>0.22500000000000001</v>
      </c>
    </row>
    <row r="278" spans="1:30">
      <c r="A278" s="4" t="s">
        <v>482</v>
      </c>
      <c r="B278" s="7">
        <f>(M278*'H2H Points'!$B$16)+(N278*'H2H Points'!$B$2)+(O278*'H2H Points'!$B$17)+(P278*'H2H Points'!$B$4)+(Q278*'H2H Points'!$B$5)+(R278*'H2H Points'!$B$6)+(S278*'H2H Points'!$B$7)+(T278*'H2H Points'!$B$3)+(U278*'H2H Points'!$B$11)+(V278*'H2H Points'!$B$12)+(W278*'H2H Points'!$B$8)+(X278*'H2H Points'!$B$9)+(Y278*'H2H Points'!$B$18)+(Z278*'H2H Points'!$B$10)+(AB278*'H2H Points'!$B$13)</f>
        <v>79</v>
      </c>
      <c r="C278" s="7">
        <f>ROUND(B278/IF(ISNA(VLOOKUP(A278,'2014 ESPN Draft Results'!$A$2:$D$2000,4,FALSE)),1,IF(VLOOKUP(A278,'2014 ESPN Draft Results'!$A$2:$D$2000,4,FALSE)&lt;1,1,VLOOKUP(A278,'2014 ESPN Draft Results'!$A$2:$D$2000,4,FALSE))),2)</f>
        <v>79</v>
      </c>
      <c r="D278" s="7">
        <f>ROUND(B278/IF(ISNA(VLOOKUP(A278,'2014 ESPN Draft Results'!$A$2:$D$2000,4,FALSE)),B278,IF(VLOOKUP(A278,'2014 ESPN Draft Results'!$A$2:$D$2000,4,FALSE)&lt;5,B278,VLOOKUP(A278,'2014 ESPN Draft Results'!$A$2:$D$2000,4,FALSE))),2)</f>
        <v>1</v>
      </c>
      <c r="E278" s="7">
        <f>ROUND(B278/IF(ISNA(VLOOKUP(A278,'2014 ESPN Draft Results'!$A$2:$D$2000,4,FALSE)),B278,IF(VLOOKUP(A278,'2014 ESPN Draft Results'!$A$2:$D$2000,4,FALSE)&lt;5,B278,CEILING(VLOOKUP(A278,'2014 ESPN Draft Results'!$A$2:$D$2000,4,FALSE),1))),2)</f>
        <v>1</v>
      </c>
      <c r="F278" s="7">
        <f>IF(I278&lt;2,0,E278)</f>
        <v>0</v>
      </c>
      <c r="G278" s="7">
        <f>ROUND(B278/IF(ISNA(VLOOKUP(A278,'2014 ESPN Draft Results'!$A$2:$D$2000,4,FALSE)),B278,IF(VLOOKUP(A278,'2014 ESPN Draft Results'!$A$2:$D$2000,4,FALSE)&lt;1,B278,CEILING(VLOOKUP(A278,'2014 ESPN Draft Results'!$A$2:$D$2000,4,FALSE),1))),2)</f>
        <v>1</v>
      </c>
      <c r="H278" s="7">
        <f>IF(I278&lt;2,0,G278)</f>
        <v>0</v>
      </c>
      <c r="I278" s="7">
        <f>B278/K278</f>
        <v>1.4363636363636363</v>
      </c>
      <c r="J278" s="16">
        <v>0</v>
      </c>
      <c r="K278" s="5">
        <v>55</v>
      </c>
      <c r="L278" s="5">
        <v>175</v>
      </c>
      <c r="M278" s="5">
        <f>L278+W278+Z278+AB278+AA278</f>
        <v>201</v>
      </c>
      <c r="N278" s="5">
        <v>15</v>
      </c>
      <c r="O278" s="5">
        <v>42</v>
      </c>
      <c r="P278" s="5">
        <v>32</v>
      </c>
      <c r="Q278" s="5">
        <v>9</v>
      </c>
      <c r="R278" s="5">
        <v>0</v>
      </c>
      <c r="S278" s="5">
        <v>1</v>
      </c>
      <c r="T278" s="5">
        <v>20</v>
      </c>
      <c r="U278" s="5">
        <v>0</v>
      </c>
      <c r="V278" s="5">
        <v>0</v>
      </c>
      <c r="W278" s="5">
        <v>19</v>
      </c>
      <c r="X278" s="5">
        <v>33</v>
      </c>
      <c r="Y278" s="5">
        <v>1</v>
      </c>
      <c r="Z278" s="5">
        <v>0</v>
      </c>
      <c r="AA278" s="5">
        <v>3</v>
      </c>
      <c r="AB278" s="5">
        <v>4</v>
      </c>
      <c r="AC278" s="4">
        <v>4</v>
      </c>
      <c r="AD278" s="6">
        <v>0.24</v>
      </c>
    </row>
    <row r="279" spans="1:30">
      <c r="A279" s="4" t="s">
        <v>453</v>
      </c>
      <c r="B279" s="7">
        <f>(M279*'H2H Points'!$B$16)+(N279*'H2H Points'!$B$2)+(O279*'H2H Points'!$B$17)+(P279*'H2H Points'!$B$4)+(Q279*'H2H Points'!$B$5)+(R279*'H2H Points'!$B$6)+(S279*'H2H Points'!$B$7)+(T279*'H2H Points'!$B$3)+(U279*'H2H Points'!$B$11)+(V279*'H2H Points'!$B$12)+(W279*'H2H Points'!$B$8)+(X279*'H2H Points'!$B$9)+(Y279*'H2H Points'!$B$18)+(Z279*'H2H Points'!$B$10)+(AB279*'H2H Points'!$B$13)</f>
        <v>139</v>
      </c>
      <c r="C279" s="7">
        <f>ROUND(B279/IF(ISNA(VLOOKUP(A279,'2014 ESPN Draft Results'!$A$2:$D$2000,4,FALSE)),1,IF(VLOOKUP(A279,'2014 ESPN Draft Results'!$A$2:$D$2000,4,FALSE)&lt;1,1,VLOOKUP(A279,'2014 ESPN Draft Results'!$A$2:$D$2000,4,FALSE))),2)</f>
        <v>139</v>
      </c>
      <c r="D279" s="7">
        <f>ROUND(B279/IF(ISNA(VLOOKUP(A279,'2014 ESPN Draft Results'!$A$2:$D$2000,4,FALSE)),B279,IF(VLOOKUP(A279,'2014 ESPN Draft Results'!$A$2:$D$2000,4,FALSE)&lt;5,B279,VLOOKUP(A279,'2014 ESPN Draft Results'!$A$2:$D$2000,4,FALSE))),2)</f>
        <v>1</v>
      </c>
      <c r="E279" s="7">
        <f>ROUND(B279/IF(ISNA(VLOOKUP(A279,'2014 ESPN Draft Results'!$A$2:$D$2000,4,FALSE)),B279,IF(VLOOKUP(A279,'2014 ESPN Draft Results'!$A$2:$D$2000,4,FALSE)&lt;5,B279,CEILING(VLOOKUP(A279,'2014 ESPN Draft Results'!$A$2:$D$2000,4,FALSE),1))),2)</f>
        <v>1</v>
      </c>
      <c r="F279" s="7">
        <f>IF(I279&lt;2,0,E279)</f>
        <v>0</v>
      </c>
      <c r="G279" s="7">
        <f>ROUND(B279/IF(ISNA(VLOOKUP(A279,'2014 ESPN Draft Results'!$A$2:$D$2000,4,FALSE)),B279,IF(VLOOKUP(A279,'2014 ESPN Draft Results'!$A$2:$D$2000,4,FALSE)&lt;1,B279,CEILING(VLOOKUP(A279,'2014 ESPN Draft Results'!$A$2:$D$2000,4,FALSE),1))),2)</f>
        <v>1</v>
      </c>
      <c r="H279" s="7">
        <f>IF(I279&lt;2,0,G279)</f>
        <v>0</v>
      </c>
      <c r="I279" s="7">
        <f>B279/K279</f>
        <v>1.4329896907216495</v>
      </c>
      <c r="J279" s="16">
        <v>0</v>
      </c>
      <c r="K279" s="5">
        <v>97</v>
      </c>
      <c r="L279" s="5">
        <v>259</v>
      </c>
      <c r="M279" s="5">
        <f>L279+W279+Z279+AB279+AA279</f>
        <v>294</v>
      </c>
      <c r="N279" s="5">
        <v>37</v>
      </c>
      <c r="O279" s="5">
        <v>69</v>
      </c>
      <c r="P279" s="5">
        <v>50</v>
      </c>
      <c r="Q279" s="5">
        <v>15</v>
      </c>
      <c r="R279" s="5">
        <v>1</v>
      </c>
      <c r="S279" s="5">
        <v>3</v>
      </c>
      <c r="T279" s="5">
        <v>26</v>
      </c>
      <c r="U279" s="5">
        <v>6</v>
      </c>
      <c r="V279" s="5">
        <v>1</v>
      </c>
      <c r="W279" s="5">
        <v>16</v>
      </c>
      <c r="X279" s="5">
        <v>52</v>
      </c>
      <c r="Y279" s="5">
        <v>0</v>
      </c>
      <c r="Z279" s="5">
        <v>11</v>
      </c>
      <c r="AA279" s="5">
        <v>7</v>
      </c>
      <c r="AB279" s="5">
        <v>1</v>
      </c>
      <c r="AC279" s="4">
        <v>3</v>
      </c>
      <c r="AD279" s="6">
        <v>0.26600000000000001</v>
      </c>
    </row>
    <row r="280" spans="1:30">
      <c r="A280" s="4" t="s">
        <v>476</v>
      </c>
      <c r="B280" s="7">
        <f>(M280*'H2H Points'!$B$16)+(N280*'H2H Points'!$B$2)+(O280*'H2H Points'!$B$17)+(P280*'H2H Points'!$B$4)+(Q280*'H2H Points'!$B$5)+(R280*'H2H Points'!$B$6)+(S280*'H2H Points'!$B$7)+(T280*'H2H Points'!$B$3)+(U280*'H2H Points'!$B$11)+(V280*'H2H Points'!$B$12)+(W280*'H2H Points'!$B$8)+(X280*'H2H Points'!$B$9)+(Y280*'H2H Points'!$B$18)+(Z280*'H2H Points'!$B$10)+(AB280*'H2H Points'!$B$13)</f>
        <v>213</v>
      </c>
      <c r="C280" s="7">
        <f>ROUND(B280/IF(ISNA(VLOOKUP(A280,'2014 ESPN Draft Results'!$A$2:$D$2000,4,FALSE)),1,IF(VLOOKUP(A280,'2014 ESPN Draft Results'!$A$2:$D$2000,4,FALSE)&lt;1,1,VLOOKUP(A280,'2014 ESPN Draft Results'!$A$2:$D$2000,4,FALSE))),2)</f>
        <v>213</v>
      </c>
      <c r="D280" s="7">
        <f>ROUND(B280/IF(ISNA(VLOOKUP(A280,'2014 ESPN Draft Results'!$A$2:$D$2000,4,FALSE)),B280,IF(VLOOKUP(A280,'2014 ESPN Draft Results'!$A$2:$D$2000,4,FALSE)&lt;5,B280,VLOOKUP(A280,'2014 ESPN Draft Results'!$A$2:$D$2000,4,FALSE))),2)</f>
        <v>1</v>
      </c>
      <c r="E280" s="7">
        <f>ROUND(B280/IF(ISNA(VLOOKUP(A280,'2014 ESPN Draft Results'!$A$2:$D$2000,4,FALSE)),B280,IF(VLOOKUP(A280,'2014 ESPN Draft Results'!$A$2:$D$2000,4,FALSE)&lt;5,B280,CEILING(VLOOKUP(A280,'2014 ESPN Draft Results'!$A$2:$D$2000,4,FALSE),1))),2)</f>
        <v>1</v>
      </c>
      <c r="F280" s="7">
        <f>IF(I280&lt;2,0,E280)</f>
        <v>0</v>
      </c>
      <c r="G280" s="7">
        <f>ROUND(B280/IF(ISNA(VLOOKUP(A280,'2014 ESPN Draft Results'!$A$2:$D$2000,4,FALSE)),B280,IF(VLOOKUP(A280,'2014 ESPN Draft Results'!$A$2:$D$2000,4,FALSE)&lt;1,B280,CEILING(VLOOKUP(A280,'2014 ESPN Draft Results'!$A$2:$D$2000,4,FALSE),1))),2)</f>
        <v>1</v>
      </c>
      <c r="H280" s="7">
        <f>IF(I280&lt;2,0,G280)</f>
        <v>0</v>
      </c>
      <c r="I280" s="7">
        <f>B280/K280</f>
        <v>1.4295302013422819</v>
      </c>
      <c r="J280" s="16">
        <v>0</v>
      </c>
      <c r="K280" s="5">
        <v>149</v>
      </c>
      <c r="L280" s="5">
        <v>494</v>
      </c>
      <c r="M280" s="5">
        <f>L280+W280+Z280+AB280+AA280</f>
        <v>538</v>
      </c>
      <c r="N280" s="5">
        <v>59</v>
      </c>
      <c r="O280" s="5">
        <v>132</v>
      </c>
      <c r="P280" s="5">
        <v>107</v>
      </c>
      <c r="Q280" s="5">
        <v>15</v>
      </c>
      <c r="R280" s="5">
        <v>5</v>
      </c>
      <c r="S280" s="5">
        <v>5</v>
      </c>
      <c r="T280" s="5">
        <v>42</v>
      </c>
      <c r="U280" s="5">
        <v>10</v>
      </c>
      <c r="V280" s="5">
        <v>10</v>
      </c>
      <c r="W280" s="5">
        <v>33</v>
      </c>
      <c r="X280" s="5">
        <v>97</v>
      </c>
      <c r="Y280" s="5">
        <v>7</v>
      </c>
      <c r="Z280" s="5">
        <v>2</v>
      </c>
      <c r="AA280" s="5">
        <v>7</v>
      </c>
      <c r="AB280" s="5">
        <v>2</v>
      </c>
      <c r="AC280" s="4">
        <v>13</v>
      </c>
      <c r="AD280" s="6">
        <v>0.26700000000000002</v>
      </c>
    </row>
    <row r="281" spans="1:30">
      <c r="A281" s="4" t="s">
        <v>566</v>
      </c>
      <c r="B281" s="7">
        <f>(M281*'H2H Points'!$B$16)+(N281*'H2H Points'!$B$2)+(O281*'H2H Points'!$B$17)+(P281*'H2H Points'!$B$4)+(Q281*'H2H Points'!$B$5)+(R281*'H2H Points'!$B$6)+(S281*'H2H Points'!$B$7)+(T281*'H2H Points'!$B$3)+(U281*'H2H Points'!$B$11)+(V281*'H2H Points'!$B$12)+(W281*'H2H Points'!$B$8)+(X281*'H2H Points'!$B$9)+(Y281*'H2H Points'!$B$18)+(Z281*'H2H Points'!$B$10)+(AB281*'H2H Points'!$B$13)</f>
        <v>70</v>
      </c>
      <c r="C281" s="7">
        <f>ROUND(B281/IF(ISNA(VLOOKUP(A281,'2014 ESPN Draft Results'!$A$2:$D$2000,4,FALSE)),1,IF(VLOOKUP(A281,'2014 ESPN Draft Results'!$A$2:$D$2000,4,FALSE)&lt;1,1,VLOOKUP(A281,'2014 ESPN Draft Results'!$A$2:$D$2000,4,FALSE))),2)</f>
        <v>70</v>
      </c>
      <c r="D281" s="7">
        <f>ROUND(B281/IF(ISNA(VLOOKUP(A281,'2014 ESPN Draft Results'!$A$2:$D$2000,4,FALSE)),B281,IF(VLOOKUP(A281,'2014 ESPN Draft Results'!$A$2:$D$2000,4,FALSE)&lt;5,B281,VLOOKUP(A281,'2014 ESPN Draft Results'!$A$2:$D$2000,4,FALSE))),2)</f>
        <v>1</v>
      </c>
      <c r="E281" s="7">
        <f>ROUND(B281/IF(ISNA(VLOOKUP(A281,'2014 ESPN Draft Results'!$A$2:$D$2000,4,FALSE)),B281,IF(VLOOKUP(A281,'2014 ESPN Draft Results'!$A$2:$D$2000,4,FALSE)&lt;5,B281,CEILING(VLOOKUP(A281,'2014 ESPN Draft Results'!$A$2:$D$2000,4,FALSE),1))),2)</f>
        <v>1</v>
      </c>
      <c r="F281" s="7">
        <f>IF(I281&lt;2,0,E281)</f>
        <v>0</v>
      </c>
      <c r="G281" s="7">
        <f>ROUND(B281/IF(ISNA(VLOOKUP(A281,'2014 ESPN Draft Results'!$A$2:$D$2000,4,FALSE)),B281,IF(VLOOKUP(A281,'2014 ESPN Draft Results'!$A$2:$D$2000,4,FALSE)&lt;1,B281,CEILING(VLOOKUP(A281,'2014 ESPN Draft Results'!$A$2:$D$2000,4,FALSE),1))),2)</f>
        <v>1</v>
      </c>
      <c r="H281" s="7">
        <f>IF(I281&lt;2,0,G281)</f>
        <v>0</v>
      </c>
      <c r="I281" s="7">
        <f>B281/K281</f>
        <v>1.4285714285714286</v>
      </c>
      <c r="J281" s="16">
        <v>0</v>
      </c>
      <c r="K281" s="5">
        <v>49</v>
      </c>
      <c r="L281" s="5">
        <v>146</v>
      </c>
      <c r="M281" s="5">
        <f>L281+W281+Z281+AB281+AA281</f>
        <v>162</v>
      </c>
      <c r="N281" s="5">
        <v>18</v>
      </c>
      <c r="O281" s="5">
        <v>44</v>
      </c>
      <c r="P281" s="5">
        <v>30</v>
      </c>
      <c r="Q281" s="5">
        <v>11</v>
      </c>
      <c r="R281" s="5">
        <v>1</v>
      </c>
      <c r="S281" s="5">
        <v>2</v>
      </c>
      <c r="T281" s="5">
        <v>13</v>
      </c>
      <c r="U281" s="5">
        <v>1</v>
      </c>
      <c r="V281" s="5">
        <v>0</v>
      </c>
      <c r="W281" s="5">
        <v>11</v>
      </c>
      <c r="X281" s="5">
        <v>41</v>
      </c>
      <c r="Y281" s="5">
        <v>0</v>
      </c>
      <c r="Z281" s="5">
        <v>5</v>
      </c>
      <c r="AA281" s="5">
        <v>0</v>
      </c>
      <c r="AB281" s="5">
        <v>0</v>
      </c>
      <c r="AC281" s="4">
        <v>5</v>
      </c>
      <c r="AD281" s="6">
        <v>0.30099999999999999</v>
      </c>
    </row>
    <row r="282" spans="1:30">
      <c r="A282" s="4" t="s">
        <v>500</v>
      </c>
      <c r="B282" s="7">
        <f>(M282*'H2H Points'!$B$16)+(N282*'H2H Points'!$B$2)+(O282*'H2H Points'!$B$17)+(P282*'H2H Points'!$B$4)+(Q282*'H2H Points'!$B$5)+(R282*'H2H Points'!$B$6)+(S282*'H2H Points'!$B$7)+(T282*'H2H Points'!$B$3)+(U282*'H2H Points'!$B$11)+(V282*'H2H Points'!$B$12)+(W282*'H2H Points'!$B$8)+(X282*'H2H Points'!$B$9)+(Y282*'H2H Points'!$B$18)+(Z282*'H2H Points'!$B$10)+(AB282*'H2H Points'!$B$13)</f>
        <v>155</v>
      </c>
      <c r="C282" s="7">
        <f>ROUND(B282/IF(ISNA(VLOOKUP(A282,'2014 ESPN Draft Results'!$A$2:$D$2000,4,FALSE)),1,IF(VLOOKUP(A282,'2014 ESPN Draft Results'!$A$2:$D$2000,4,FALSE)&lt;1,1,VLOOKUP(A282,'2014 ESPN Draft Results'!$A$2:$D$2000,4,FALSE))),2)</f>
        <v>155</v>
      </c>
      <c r="D282" s="7">
        <f>ROUND(B282/IF(ISNA(VLOOKUP(A282,'2014 ESPN Draft Results'!$A$2:$D$2000,4,FALSE)),B282,IF(VLOOKUP(A282,'2014 ESPN Draft Results'!$A$2:$D$2000,4,FALSE)&lt;5,B282,VLOOKUP(A282,'2014 ESPN Draft Results'!$A$2:$D$2000,4,FALSE))),2)</f>
        <v>1</v>
      </c>
      <c r="E282" s="7">
        <f>ROUND(B282/IF(ISNA(VLOOKUP(A282,'2014 ESPN Draft Results'!$A$2:$D$2000,4,FALSE)),B282,IF(VLOOKUP(A282,'2014 ESPN Draft Results'!$A$2:$D$2000,4,FALSE)&lt;5,B282,CEILING(VLOOKUP(A282,'2014 ESPN Draft Results'!$A$2:$D$2000,4,FALSE),1))),2)</f>
        <v>1</v>
      </c>
      <c r="F282" s="7">
        <f>IF(I282&lt;2,0,E282)</f>
        <v>0</v>
      </c>
      <c r="G282" s="7">
        <f>ROUND(B282/IF(ISNA(VLOOKUP(A282,'2014 ESPN Draft Results'!$A$2:$D$2000,4,FALSE)),B282,IF(VLOOKUP(A282,'2014 ESPN Draft Results'!$A$2:$D$2000,4,FALSE)&lt;1,B282,CEILING(VLOOKUP(A282,'2014 ESPN Draft Results'!$A$2:$D$2000,4,FALSE),1))),2)</f>
        <v>1</v>
      </c>
      <c r="H282" s="7">
        <f>IF(I282&lt;2,0,G282)</f>
        <v>0</v>
      </c>
      <c r="I282" s="7">
        <f>B282/K282</f>
        <v>1.4090909090909092</v>
      </c>
      <c r="J282" s="16">
        <v>0</v>
      </c>
      <c r="K282" s="5">
        <v>110</v>
      </c>
      <c r="L282" s="5">
        <v>380</v>
      </c>
      <c r="M282" s="5">
        <f>L282+W282+Z282+AB282+AA282</f>
        <v>417</v>
      </c>
      <c r="N282" s="5">
        <v>28</v>
      </c>
      <c r="O282" s="5">
        <v>90</v>
      </c>
      <c r="P282" s="5">
        <v>58</v>
      </c>
      <c r="Q282" s="5">
        <v>19</v>
      </c>
      <c r="R282" s="5">
        <v>0</v>
      </c>
      <c r="S282" s="5">
        <v>13</v>
      </c>
      <c r="T282" s="5">
        <v>46</v>
      </c>
      <c r="U282" s="5">
        <v>0</v>
      </c>
      <c r="V282" s="5">
        <v>0</v>
      </c>
      <c r="W282" s="5">
        <v>26</v>
      </c>
      <c r="X282" s="5">
        <v>102</v>
      </c>
      <c r="Y282" s="5">
        <v>0</v>
      </c>
      <c r="Z282" s="5">
        <v>7</v>
      </c>
      <c r="AA282" s="5">
        <v>2</v>
      </c>
      <c r="AB282" s="5">
        <v>2</v>
      </c>
      <c r="AC282" s="4">
        <v>7</v>
      </c>
      <c r="AD282" s="6">
        <v>0.23699999999999999</v>
      </c>
    </row>
    <row r="283" spans="1:30">
      <c r="A283" s="4" t="s">
        <v>615</v>
      </c>
      <c r="B283" s="7">
        <f>(M283*'H2H Points'!$B$16)+(N283*'H2H Points'!$B$2)+(O283*'H2H Points'!$B$17)+(P283*'H2H Points'!$B$4)+(Q283*'H2H Points'!$B$5)+(R283*'H2H Points'!$B$6)+(S283*'H2H Points'!$B$7)+(T283*'H2H Points'!$B$3)+(U283*'H2H Points'!$B$11)+(V283*'H2H Points'!$B$12)+(W283*'H2H Points'!$B$8)+(X283*'H2H Points'!$B$9)+(Y283*'H2H Points'!$B$18)+(Z283*'H2H Points'!$B$10)+(AB283*'H2H Points'!$B$13)</f>
        <v>38</v>
      </c>
      <c r="C283" s="7">
        <f>ROUND(B283/IF(ISNA(VLOOKUP(A283,'2014 ESPN Draft Results'!$A$2:$D$2000,4,FALSE)),1,IF(VLOOKUP(A283,'2014 ESPN Draft Results'!$A$2:$D$2000,4,FALSE)&lt;1,1,VLOOKUP(A283,'2014 ESPN Draft Results'!$A$2:$D$2000,4,FALSE))),2)</f>
        <v>38</v>
      </c>
      <c r="D283" s="7">
        <f>ROUND(B283/IF(ISNA(VLOOKUP(A283,'2014 ESPN Draft Results'!$A$2:$D$2000,4,FALSE)),B283,IF(VLOOKUP(A283,'2014 ESPN Draft Results'!$A$2:$D$2000,4,FALSE)&lt;5,B283,VLOOKUP(A283,'2014 ESPN Draft Results'!$A$2:$D$2000,4,FALSE))),2)</f>
        <v>1</v>
      </c>
      <c r="E283" s="7">
        <f>ROUND(B283/IF(ISNA(VLOOKUP(A283,'2014 ESPN Draft Results'!$A$2:$D$2000,4,FALSE)),B283,IF(VLOOKUP(A283,'2014 ESPN Draft Results'!$A$2:$D$2000,4,FALSE)&lt;5,B283,CEILING(VLOOKUP(A283,'2014 ESPN Draft Results'!$A$2:$D$2000,4,FALSE),1))),2)</f>
        <v>1</v>
      </c>
      <c r="F283" s="7">
        <f>IF(I283&lt;2,0,E283)</f>
        <v>0</v>
      </c>
      <c r="G283" s="7">
        <f>ROUND(B283/IF(ISNA(VLOOKUP(A283,'2014 ESPN Draft Results'!$A$2:$D$2000,4,FALSE)),B283,IF(VLOOKUP(A283,'2014 ESPN Draft Results'!$A$2:$D$2000,4,FALSE)&lt;1,B283,CEILING(VLOOKUP(A283,'2014 ESPN Draft Results'!$A$2:$D$2000,4,FALSE),1))),2)</f>
        <v>1</v>
      </c>
      <c r="H283" s="7">
        <f>IF(I283&lt;2,0,G283)</f>
        <v>0</v>
      </c>
      <c r="I283" s="7">
        <f>B283/K283</f>
        <v>1.4074074074074074</v>
      </c>
      <c r="J283" s="16">
        <v>0</v>
      </c>
      <c r="K283" s="5">
        <v>27</v>
      </c>
      <c r="L283" s="5">
        <v>63</v>
      </c>
      <c r="M283" s="5">
        <f>L283+W283+Z283+AB283+AA283</f>
        <v>65</v>
      </c>
      <c r="N283" s="5">
        <v>12</v>
      </c>
      <c r="O283" s="5">
        <v>18</v>
      </c>
      <c r="P283" s="5">
        <v>12</v>
      </c>
      <c r="Q283" s="5">
        <v>4</v>
      </c>
      <c r="R283" s="5">
        <v>0</v>
      </c>
      <c r="S283" s="5">
        <v>2</v>
      </c>
      <c r="T283" s="5">
        <v>8</v>
      </c>
      <c r="U283" s="5">
        <v>4</v>
      </c>
      <c r="V283" s="5">
        <v>0</v>
      </c>
      <c r="W283" s="5">
        <v>2</v>
      </c>
      <c r="X283" s="5">
        <v>16</v>
      </c>
      <c r="Y283" s="5">
        <v>0</v>
      </c>
      <c r="Z283" s="5">
        <v>0</v>
      </c>
      <c r="AA283" s="5">
        <v>0</v>
      </c>
      <c r="AB283" s="5">
        <v>0</v>
      </c>
      <c r="AC283" s="4">
        <v>1</v>
      </c>
      <c r="AD283" s="6">
        <v>0.28599999999999998</v>
      </c>
    </row>
    <row r="284" spans="1:30">
      <c r="A284" s="4" t="s">
        <v>499</v>
      </c>
      <c r="B284" s="7">
        <f>(M284*'H2H Points'!$B$16)+(N284*'H2H Points'!$B$2)+(O284*'H2H Points'!$B$17)+(P284*'H2H Points'!$B$4)+(Q284*'H2H Points'!$B$5)+(R284*'H2H Points'!$B$6)+(S284*'H2H Points'!$B$7)+(T284*'H2H Points'!$B$3)+(U284*'H2H Points'!$B$11)+(V284*'H2H Points'!$B$12)+(W284*'H2H Points'!$B$8)+(X284*'H2H Points'!$B$9)+(Y284*'H2H Points'!$B$18)+(Z284*'H2H Points'!$B$10)+(AB284*'H2H Points'!$B$13)</f>
        <v>87</v>
      </c>
      <c r="C284" s="7">
        <f>ROUND(B284/IF(ISNA(VLOOKUP(A284,'2014 ESPN Draft Results'!$A$2:$D$2000,4,FALSE)),1,IF(VLOOKUP(A284,'2014 ESPN Draft Results'!$A$2:$D$2000,4,FALSE)&lt;1,1,VLOOKUP(A284,'2014 ESPN Draft Results'!$A$2:$D$2000,4,FALSE))),2)</f>
        <v>87</v>
      </c>
      <c r="D284" s="7">
        <f>ROUND(B284/IF(ISNA(VLOOKUP(A284,'2014 ESPN Draft Results'!$A$2:$D$2000,4,FALSE)),B284,IF(VLOOKUP(A284,'2014 ESPN Draft Results'!$A$2:$D$2000,4,FALSE)&lt;5,B284,VLOOKUP(A284,'2014 ESPN Draft Results'!$A$2:$D$2000,4,FALSE))),2)</f>
        <v>1</v>
      </c>
      <c r="E284" s="7">
        <f>ROUND(B284/IF(ISNA(VLOOKUP(A284,'2014 ESPN Draft Results'!$A$2:$D$2000,4,FALSE)),B284,IF(VLOOKUP(A284,'2014 ESPN Draft Results'!$A$2:$D$2000,4,FALSE)&lt;5,B284,CEILING(VLOOKUP(A284,'2014 ESPN Draft Results'!$A$2:$D$2000,4,FALSE),1))),2)</f>
        <v>1</v>
      </c>
      <c r="F284" s="7">
        <f>IF(I284&lt;2,0,E284)</f>
        <v>0</v>
      </c>
      <c r="G284" s="7">
        <f>ROUND(B284/IF(ISNA(VLOOKUP(A284,'2014 ESPN Draft Results'!$A$2:$D$2000,4,FALSE)),B284,IF(VLOOKUP(A284,'2014 ESPN Draft Results'!$A$2:$D$2000,4,FALSE)&lt;1,B284,CEILING(VLOOKUP(A284,'2014 ESPN Draft Results'!$A$2:$D$2000,4,FALSE),1))),2)</f>
        <v>1</v>
      </c>
      <c r="H284" s="7">
        <f>IF(I284&lt;2,0,G284)</f>
        <v>0</v>
      </c>
      <c r="I284" s="7">
        <f>B284/K284</f>
        <v>1.403225806451613</v>
      </c>
      <c r="J284" s="16">
        <v>0</v>
      </c>
      <c r="K284" s="5">
        <v>62</v>
      </c>
      <c r="L284" s="5">
        <v>203</v>
      </c>
      <c r="M284" s="5">
        <f>L284+W284+Z284+AB284+AA284</f>
        <v>222</v>
      </c>
      <c r="N284" s="5">
        <v>20</v>
      </c>
      <c r="O284" s="5">
        <v>36</v>
      </c>
      <c r="P284" s="5">
        <v>17</v>
      </c>
      <c r="Q284" s="5">
        <v>9</v>
      </c>
      <c r="R284" s="5">
        <v>0</v>
      </c>
      <c r="S284" s="5">
        <v>10</v>
      </c>
      <c r="T284" s="5">
        <v>35</v>
      </c>
      <c r="U284" s="5">
        <v>0</v>
      </c>
      <c r="V284" s="5">
        <v>0</v>
      </c>
      <c r="W284" s="5">
        <v>10</v>
      </c>
      <c r="X284" s="5">
        <v>62</v>
      </c>
      <c r="Y284" s="5">
        <v>0</v>
      </c>
      <c r="Z284" s="5">
        <v>7</v>
      </c>
      <c r="AA284" s="5">
        <v>0</v>
      </c>
      <c r="AB284" s="5">
        <v>2</v>
      </c>
      <c r="AC284" s="4">
        <v>6</v>
      </c>
      <c r="AD284" s="6">
        <v>0.17699999999999999</v>
      </c>
    </row>
    <row r="285" spans="1:30">
      <c r="A285" s="4" t="s">
        <v>399</v>
      </c>
      <c r="B285" s="7">
        <f>(M285*'H2H Points'!$B$16)+(N285*'H2H Points'!$B$2)+(O285*'H2H Points'!$B$17)+(P285*'H2H Points'!$B$4)+(Q285*'H2H Points'!$B$5)+(R285*'H2H Points'!$B$6)+(S285*'H2H Points'!$B$7)+(T285*'H2H Points'!$B$3)+(U285*'H2H Points'!$B$11)+(V285*'H2H Points'!$B$12)+(W285*'H2H Points'!$B$8)+(X285*'H2H Points'!$B$9)+(Y285*'H2H Points'!$B$18)+(Z285*'H2H Points'!$B$10)+(AB285*'H2H Points'!$B$13)</f>
        <v>137</v>
      </c>
      <c r="C285" s="7">
        <f>ROUND(B285/IF(ISNA(VLOOKUP(A285,'2014 ESPN Draft Results'!$A$2:$D$2000,4,FALSE)),1,IF(VLOOKUP(A285,'2014 ESPN Draft Results'!$A$2:$D$2000,4,FALSE)&lt;1,1,VLOOKUP(A285,'2014 ESPN Draft Results'!$A$2:$D$2000,4,FALSE))),2)</f>
        <v>137</v>
      </c>
      <c r="D285" s="7">
        <f>ROUND(B285/IF(ISNA(VLOOKUP(A285,'2014 ESPN Draft Results'!$A$2:$D$2000,4,FALSE)),B285,IF(VLOOKUP(A285,'2014 ESPN Draft Results'!$A$2:$D$2000,4,FALSE)&lt;5,B285,VLOOKUP(A285,'2014 ESPN Draft Results'!$A$2:$D$2000,4,FALSE))),2)</f>
        <v>1</v>
      </c>
      <c r="E285" s="7">
        <f>ROUND(B285/IF(ISNA(VLOOKUP(A285,'2014 ESPN Draft Results'!$A$2:$D$2000,4,FALSE)),B285,IF(VLOOKUP(A285,'2014 ESPN Draft Results'!$A$2:$D$2000,4,FALSE)&lt;5,B285,CEILING(VLOOKUP(A285,'2014 ESPN Draft Results'!$A$2:$D$2000,4,FALSE),1))),2)</f>
        <v>1</v>
      </c>
      <c r="F285" s="7">
        <f>IF(I285&lt;2,0,E285)</f>
        <v>0</v>
      </c>
      <c r="G285" s="7">
        <f>ROUND(B285/IF(ISNA(VLOOKUP(A285,'2014 ESPN Draft Results'!$A$2:$D$2000,4,FALSE)),B285,IF(VLOOKUP(A285,'2014 ESPN Draft Results'!$A$2:$D$2000,4,FALSE)&lt;1,B285,CEILING(VLOOKUP(A285,'2014 ESPN Draft Results'!$A$2:$D$2000,4,FALSE),1))),2)</f>
        <v>1</v>
      </c>
      <c r="H285" s="7">
        <f>IF(I285&lt;2,0,G285)</f>
        <v>0</v>
      </c>
      <c r="I285" s="7">
        <f>B285/K285</f>
        <v>1.3979591836734695</v>
      </c>
      <c r="J285" s="16">
        <v>0</v>
      </c>
      <c r="K285" s="5">
        <v>98</v>
      </c>
      <c r="L285" s="5">
        <v>212</v>
      </c>
      <c r="M285" s="5">
        <f>L285+W285+Z285+AB285+AA285</f>
        <v>246</v>
      </c>
      <c r="N285" s="5">
        <v>32</v>
      </c>
      <c r="O285" s="5">
        <v>63</v>
      </c>
      <c r="P285" s="5">
        <v>38</v>
      </c>
      <c r="Q285" s="5">
        <v>13</v>
      </c>
      <c r="R285" s="5">
        <v>1</v>
      </c>
      <c r="S285" s="5">
        <v>11</v>
      </c>
      <c r="T285" s="5">
        <v>29</v>
      </c>
      <c r="U285" s="5">
        <v>4</v>
      </c>
      <c r="V285" s="5">
        <v>2</v>
      </c>
      <c r="W285" s="5">
        <v>28</v>
      </c>
      <c r="X285" s="5">
        <v>71</v>
      </c>
      <c r="Y285" s="5">
        <v>0</v>
      </c>
      <c r="Z285" s="5">
        <v>4</v>
      </c>
      <c r="AA285" s="5">
        <v>0</v>
      </c>
      <c r="AB285" s="5">
        <v>2</v>
      </c>
      <c r="AC285" s="4">
        <v>3</v>
      </c>
      <c r="AD285" s="6">
        <v>0.29699999999999999</v>
      </c>
    </row>
    <row r="286" spans="1:30">
      <c r="A286" s="4" t="s">
        <v>472</v>
      </c>
      <c r="B286" s="7">
        <f>(M286*'H2H Points'!$B$16)+(N286*'H2H Points'!$B$2)+(O286*'H2H Points'!$B$17)+(P286*'H2H Points'!$B$4)+(Q286*'H2H Points'!$B$5)+(R286*'H2H Points'!$B$6)+(S286*'H2H Points'!$B$7)+(T286*'H2H Points'!$B$3)+(U286*'H2H Points'!$B$11)+(V286*'H2H Points'!$B$12)+(W286*'H2H Points'!$B$8)+(X286*'H2H Points'!$B$9)+(Y286*'H2H Points'!$B$18)+(Z286*'H2H Points'!$B$10)+(AB286*'H2H Points'!$B$13)</f>
        <v>146</v>
      </c>
      <c r="C286" s="7">
        <f>ROUND(B286/IF(ISNA(VLOOKUP(A286,'2014 ESPN Draft Results'!$A$2:$D$2000,4,FALSE)),1,IF(VLOOKUP(A286,'2014 ESPN Draft Results'!$A$2:$D$2000,4,FALSE)&lt;1,1,VLOOKUP(A286,'2014 ESPN Draft Results'!$A$2:$D$2000,4,FALSE))),2)</f>
        <v>146</v>
      </c>
      <c r="D286" s="7">
        <f>ROUND(B286/IF(ISNA(VLOOKUP(A286,'2014 ESPN Draft Results'!$A$2:$D$2000,4,FALSE)),B286,IF(VLOOKUP(A286,'2014 ESPN Draft Results'!$A$2:$D$2000,4,FALSE)&lt;5,B286,VLOOKUP(A286,'2014 ESPN Draft Results'!$A$2:$D$2000,4,FALSE))),2)</f>
        <v>1</v>
      </c>
      <c r="E286" s="7">
        <f>ROUND(B286/IF(ISNA(VLOOKUP(A286,'2014 ESPN Draft Results'!$A$2:$D$2000,4,FALSE)),B286,IF(VLOOKUP(A286,'2014 ESPN Draft Results'!$A$2:$D$2000,4,FALSE)&lt;5,B286,CEILING(VLOOKUP(A286,'2014 ESPN Draft Results'!$A$2:$D$2000,4,FALSE),1))),2)</f>
        <v>1</v>
      </c>
      <c r="F286" s="7">
        <f>IF(I286&lt;2,0,E286)</f>
        <v>0</v>
      </c>
      <c r="G286" s="7">
        <f>ROUND(B286/IF(ISNA(VLOOKUP(A286,'2014 ESPN Draft Results'!$A$2:$D$2000,4,FALSE)),B286,IF(VLOOKUP(A286,'2014 ESPN Draft Results'!$A$2:$D$2000,4,FALSE)&lt;1,B286,CEILING(VLOOKUP(A286,'2014 ESPN Draft Results'!$A$2:$D$2000,4,FALSE),1))),2)</f>
        <v>1</v>
      </c>
      <c r="H286" s="7">
        <f>IF(I286&lt;2,0,G286)</f>
        <v>0</v>
      </c>
      <c r="I286" s="7">
        <f>B286/K286</f>
        <v>1.3904761904761904</v>
      </c>
      <c r="J286" s="16">
        <v>0</v>
      </c>
      <c r="K286" s="5">
        <v>105</v>
      </c>
      <c r="L286" s="5">
        <v>309</v>
      </c>
      <c r="M286" s="5">
        <f>L286+W286+Z286+AB286+AA286</f>
        <v>342</v>
      </c>
      <c r="N286" s="5">
        <v>44</v>
      </c>
      <c r="O286" s="5">
        <v>83</v>
      </c>
      <c r="P286" s="5">
        <v>56</v>
      </c>
      <c r="Q286" s="5">
        <v>16</v>
      </c>
      <c r="R286" s="5">
        <v>7</v>
      </c>
      <c r="S286" s="5">
        <v>4</v>
      </c>
      <c r="T286" s="5">
        <v>33</v>
      </c>
      <c r="U286" s="5">
        <v>2</v>
      </c>
      <c r="V286" s="5">
        <v>3</v>
      </c>
      <c r="W286" s="5">
        <v>20</v>
      </c>
      <c r="X286" s="5">
        <v>83</v>
      </c>
      <c r="Y286" s="5">
        <v>0</v>
      </c>
      <c r="Z286" s="5">
        <v>6</v>
      </c>
      <c r="AA286" s="5">
        <v>5</v>
      </c>
      <c r="AB286" s="5">
        <v>2</v>
      </c>
      <c r="AC286" s="4">
        <v>6</v>
      </c>
      <c r="AD286" s="6">
        <v>0.26900000000000002</v>
      </c>
    </row>
    <row r="287" spans="1:30">
      <c r="A287" s="4" t="s">
        <v>631</v>
      </c>
      <c r="B287" s="7">
        <f>(M287*'H2H Points'!$B$16)+(N287*'H2H Points'!$B$2)+(O287*'H2H Points'!$B$17)+(P287*'H2H Points'!$B$4)+(Q287*'H2H Points'!$B$5)+(R287*'H2H Points'!$B$6)+(S287*'H2H Points'!$B$7)+(T287*'H2H Points'!$B$3)+(U287*'H2H Points'!$B$11)+(V287*'H2H Points'!$B$12)+(W287*'H2H Points'!$B$8)+(X287*'H2H Points'!$B$9)+(Y287*'H2H Points'!$B$18)+(Z287*'H2H Points'!$B$10)+(AB287*'H2H Points'!$B$13)</f>
        <v>36</v>
      </c>
      <c r="C287" s="7">
        <f>ROUND(B287/IF(ISNA(VLOOKUP(A287,'2014 ESPN Draft Results'!$A$2:$D$2000,4,FALSE)),1,IF(VLOOKUP(A287,'2014 ESPN Draft Results'!$A$2:$D$2000,4,FALSE)&lt;1,1,VLOOKUP(A287,'2014 ESPN Draft Results'!$A$2:$D$2000,4,FALSE))),2)</f>
        <v>36</v>
      </c>
      <c r="D287" s="7">
        <f>ROUND(B287/IF(ISNA(VLOOKUP(A287,'2014 ESPN Draft Results'!$A$2:$D$2000,4,FALSE)),B287,IF(VLOOKUP(A287,'2014 ESPN Draft Results'!$A$2:$D$2000,4,FALSE)&lt;5,B287,VLOOKUP(A287,'2014 ESPN Draft Results'!$A$2:$D$2000,4,FALSE))),2)</f>
        <v>1</v>
      </c>
      <c r="E287" s="7">
        <f>ROUND(B287/IF(ISNA(VLOOKUP(A287,'2014 ESPN Draft Results'!$A$2:$D$2000,4,FALSE)),B287,IF(VLOOKUP(A287,'2014 ESPN Draft Results'!$A$2:$D$2000,4,FALSE)&lt;5,B287,CEILING(VLOOKUP(A287,'2014 ESPN Draft Results'!$A$2:$D$2000,4,FALSE),1))),2)</f>
        <v>1</v>
      </c>
      <c r="F287" s="7">
        <f>IF(I287&lt;2,0,E287)</f>
        <v>0</v>
      </c>
      <c r="G287" s="7">
        <f>ROUND(B287/IF(ISNA(VLOOKUP(A287,'2014 ESPN Draft Results'!$A$2:$D$2000,4,FALSE)),B287,IF(VLOOKUP(A287,'2014 ESPN Draft Results'!$A$2:$D$2000,4,FALSE)&lt;1,B287,CEILING(VLOOKUP(A287,'2014 ESPN Draft Results'!$A$2:$D$2000,4,FALSE),1))),2)</f>
        <v>1</v>
      </c>
      <c r="H287" s="7">
        <f>IF(I287&lt;2,0,G287)</f>
        <v>0</v>
      </c>
      <c r="I287" s="7">
        <f>B287/K287</f>
        <v>1.3846153846153846</v>
      </c>
      <c r="J287" s="16">
        <v>0</v>
      </c>
      <c r="K287" s="5">
        <v>26</v>
      </c>
      <c r="L287" s="5">
        <v>55</v>
      </c>
      <c r="M287" s="5">
        <f>L287+W287+Z287+AB287+AA287</f>
        <v>66</v>
      </c>
      <c r="N287" s="5">
        <v>10</v>
      </c>
      <c r="O287" s="5">
        <v>17</v>
      </c>
      <c r="P287" s="5">
        <v>14</v>
      </c>
      <c r="Q287" s="5">
        <v>1</v>
      </c>
      <c r="R287" s="5">
        <v>0</v>
      </c>
      <c r="S287" s="5">
        <v>2</v>
      </c>
      <c r="T287" s="5">
        <v>7</v>
      </c>
      <c r="U287" s="5">
        <v>0</v>
      </c>
      <c r="V287" s="5">
        <v>0</v>
      </c>
      <c r="W287" s="5">
        <v>8</v>
      </c>
      <c r="X287" s="5">
        <v>16</v>
      </c>
      <c r="Y287" s="5">
        <v>0</v>
      </c>
      <c r="Z287" s="5">
        <v>2</v>
      </c>
      <c r="AA287" s="5">
        <v>0</v>
      </c>
      <c r="AB287" s="5">
        <v>1</v>
      </c>
      <c r="AC287" s="4">
        <v>3</v>
      </c>
      <c r="AD287" s="6">
        <v>0.309</v>
      </c>
    </row>
    <row r="288" spans="1:30">
      <c r="A288" s="4" t="s">
        <v>557</v>
      </c>
      <c r="B288" s="7">
        <f>(M288*'H2H Points'!$B$16)+(N288*'H2H Points'!$B$2)+(O288*'H2H Points'!$B$17)+(P288*'H2H Points'!$B$4)+(Q288*'H2H Points'!$B$5)+(R288*'H2H Points'!$B$6)+(S288*'H2H Points'!$B$7)+(T288*'H2H Points'!$B$3)+(U288*'H2H Points'!$B$11)+(V288*'H2H Points'!$B$12)+(W288*'H2H Points'!$B$8)+(X288*'H2H Points'!$B$9)+(Y288*'H2H Points'!$B$18)+(Z288*'H2H Points'!$B$10)+(AB288*'H2H Points'!$B$13)</f>
        <v>77</v>
      </c>
      <c r="C288" s="7">
        <f>ROUND(B288/IF(ISNA(VLOOKUP(A288,'2014 ESPN Draft Results'!$A$2:$D$2000,4,FALSE)),1,IF(VLOOKUP(A288,'2014 ESPN Draft Results'!$A$2:$D$2000,4,FALSE)&lt;1,1,VLOOKUP(A288,'2014 ESPN Draft Results'!$A$2:$D$2000,4,FALSE))),2)</f>
        <v>77</v>
      </c>
      <c r="D288" s="7">
        <f>ROUND(B288/IF(ISNA(VLOOKUP(A288,'2014 ESPN Draft Results'!$A$2:$D$2000,4,FALSE)),B288,IF(VLOOKUP(A288,'2014 ESPN Draft Results'!$A$2:$D$2000,4,FALSE)&lt;5,B288,VLOOKUP(A288,'2014 ESPN Draft Results'!$A$2:$D$2000,4,FALSE))),2)</f>
        <v>1</v>
      </c>
      <c r="E288" s="7">
        <f>ROUND(B288/IF(ISNA(VLOOKUP(A288,'2014 ESPN Draft Results'!$A$2:$D$2000,4,FALSE)),B288,IF(VLOOKUP(A288,'2014 ESPN Draft Results'!$A$2:$D$2000,4,FALSE)&lt;5,B288,CEILING(VLOOKUP(A288,'2014 ESPN Draft Results'!$A$2:$D$2000,4,FALSE),1))),2)</f>
        <v>1</v>
      </c>
      <c r="F288" s="7">
        <f>IF(I288&lt;2,0,E288)</f>
        <v>0</v>
      </c>
      <c r="G288" s="7">
        <f>ROUND(B288/IF(ISNA(VLOOKUP(A288,'2014 ESPN Draft Results'!$A$2:$D$2000,4,FALSE)),B288,IF(VLOOKUP(A288,'2014 ESPN Draft Results'!$A$2:$D$2000,4,FALSE)&lt;1,B288,CEILING(VLOOKUP(A288,'2014 ESPN Draft Results'!$A$2:$D$2000,4,FALSE),1))),2)</f>
        <v>1</v>
      </c>
      <c r="H288" s="7">
        <f>IF(I288&lt;2,0,G288)</f>
        <v>0</v>
      </c>
      <c r="I288" s="7">
        <f>B288/K288</f>
        <v>1.375</v>
      </c>
      <c r="J288" s="16">
        <v>0</v>
      </c>
      <c r="K288" s="5">
        <v>56</v>
      </c>
      <c r="L288" s="5">
        <v>164</v>
      </c>
      <c r="M288" s="5">
        <f>L288+W288+Z288+AB288+AA288</f>
        <v>180</v>
      </c>
      <c r="N288" s="5">
        <v>20</v>
      </c>
      <c r="O288" s="5">
        <v>43</v>
      </c>
      <c r="P288" s="5">
        <v>32</v>
      </c>
      <c r="Q288" s="5">
        <v>7</v>
      </c>
      <c r="R288" s="5">
        <v>0</v>
      </c>
      <c r="S288" s="5">
        <v>4</v>
      </c>
      <c r="T288" s="5">
        <v>19</v>
      </c>
      <c r="U288" s="5">
        <v>4</v>
      </c>
      <c r="V288" s="5">
        <v>2</v>
      </c>
      <c r="W288" s="5">
        <v>13</v>
      </c>
      <c r="X288" s="5">
        <v>42</v>
      </c>
      <c r="Y288" s="5">
        <v>0</v>
      </c>
      <c r="Z288" s="5">
        <v>3</v>
      </c>
      <c r="AA288" s="5">
        <v>0</v>
      </c>
      <c r="AB288" s="5">
        <v>0</v>
      </c>
      <c r="AC288" s="4">
        <v>5</v>
      </c>
      <c r="AD288" s="6">
        <v>0.26200000000000001</v>
      </c>
    </row>
    <row r="289" spans="1:30">
      <c r="A289" s="4" t="s">
        <v>496</v>
      </c>
      <c r="B289" s="7">
        <f>(M289*'H2H Points'!$B$16)+(N289*'H2H Points'!$B$2)+(O289*'H2H Points'!$B$17)+(P289*'H2H Points'!$B$4)+(Q289*'H2H Points'!$B$5)+(R289*'H2H Points'!$B$6)+(S289*'H2H Points'!$B$7)+(T289*'H2H Points'!$B$3)+(U289*'H2H Points'!$B$11)+(V289*'H2H Points'!$B$12)+(W289*'H2H Points'!$B$8)+(X289*'H2H Points'!$B$9)+(Y289*'H2H Points'!$B$18)+(Z289*'H2H Points'!$B$10)+(AB289*'H2H Points'!$B$13)</f>
        <v>81</v>
      </c>
      <c r="C289" s="7">
        <f>ROUND(B289/IF(ISNA(VLOOKUP(A289,'2014 ESPN Draft Results'!$A$2:$D$2000,4,FALSE)),1,IF(VLOOKUP(A289,'2014 ESPN Draft Results'!$A$2:$D$2000,4,FALSE)&lt;1,1,VLOOKUP(A289,'2014 ESPN Draft Results'!$A$2:$D$2000,4,FALSE))),2)</f>
        <v>81</v>
      </c>
      <c r="D289" s="7">
        <f>ROUND(B289/IF(ISNA(VLOOKUP(A289,'2014 ESPN Draft Results'!$A$2:$D$2000,4,FALSE)),B289,IF(VLOOKUP(A289,'2014 ESPN Draft Results'!$A$2:$D$2000,4,FALSE)&lt;5,B289,VLOOKUP(A289,'2014 ESPN Draft Results'!$A$2:$D$2000,4,FALSE))),2)</f>
        <v>1</v>
      </c>
      <c r="E289" s="7">
        <f>ROUND(B289/IF(ISNA(VLOOKUP(A289,'2014 ESPN Draft Results'!$A$2:$D$2000,4,FALSE)),B289,IF(VLOOKUP(A289,'2014 ESPN Draft Results'!$A$2:$D$2000,4,FALSE)&lt;5,B289,CEILING(VLOOKUP(A289,'2014 ESPN Draft Results'!$A$2:$D$2000,4,FALSE),1))),2)</f>
        <v>1</v>
      </c>
      <c r="F289" s="7">
        <f>IF(I289&lt;2,0,E289)</f>
        <v>0</v>
      </c>
      <c r="G289" s="7">
        <f>ROUND(B289/IF(ISNA(VLOOKUP(A289,'2014 ESPN Draft Results'!$A$2:$D$2000,4,FALSE)),B289,IF(VLOOKUP(A289,'2014 ESPN Draft Results'!$A$2:$D$2000,4,FALSE)&lt;1,B289,CEILING(VLOOKUP(A289,'2014 ESPN Draft Results'!$A$2:$D$2000,4,FALSE),1))),2)</f>
        <v>1</v>
      </c>
      <c r="H289" s="7">
        <f>IF(I289&lt;2,0,G289)</f>
        <v>0</v>
      </c>
      <c r="I289" s="7">
        <f>B289/K289</f>
        <v>1.3728813559322033</v>
      </c>
      <c r="J289" s="16">
        <v>0</v>
      </c>
      <c r="K289" s="5">
        <v>59</v>
      </c>
      <c r="L289" s="5">
        <v>205</v>
      </c>
      <c r="M289" s="5">
        <f>L289+W289+Z289+AB289+AA289</f>
        <v>220</v>
      </c>
      <c r="N289" s="5">
        <v>17</v>
      </c>
      <c r="O289" s="5">
        <v>47</v>
      </c>
      <c r="P289" s="5">
        <v>28</v>
      </c>
      <c r="Q289" s="5">
        <v>13</v>
      </c>
      <c r="R289" s="5">
        <v>0</v>
      </c>
      <c r="S289" s="5">
        <v>6</v>
      </c>
      <c r="T289" s="5">
        <v>39</v>
      </c>
      <c r="U289" s="5">
        <v>0</v>
      </c>
      <c r="V289" s="5">
        <v>2</v>
      </c>
      <c r="W289" s="5">
        <v>14</v>
      </c>
      <c r="X289" s="5">
        <v>66</v>
      </c>
      <c r="Y289" s="5">
        <v>1</v>
      </c>
      <c r="Z289" s="5">
        <v>1</v>
      </c>
      <c r="AA289" s="5">
        <v>0</v>
      </c>
      <c r="AB289" s="5">
        <v>0</v>
      </c>
      <c r="AC289" s="4">
        <v>2</v>
      </c>
      <c r="AD289" s="6">
        <v>0.22900000000000001</v>
      </c>
    </row>
    <row r="290" spans="1:30">
      <c r="A290" s="4" t="s">
        <v>562</v>
      </c>
      <c r="B290" s="7">
        <f>(M290*'H2H Points'!$B$16)+(N290*'H2H Points'!$B$2)+(O290*'H2H Points'!$B$17)+(P290*'H2H Points'!$B$4)+(Q290*'H2H Points'!$B$5)+(R290*'H2H Points'!$B$6)+(S290*'H2H Points'!$B$7)+(T290*'H2H Points'!$B$3)+(U290*'H2H Points'!$B$11)+(V290*'H2H Points'!$B$12)+(W290*'H2H Points'!$B$8)+(X290*'H2H Points'!$B$9)+(Y290*'H2H Points'!$B$18)+(Z290*'H2H Points'!$B$10)+(AB290*'H2H Points'!$B$13)</f>
        <v>71</v>
      </c>
      <c r="C290" s="7">
        <f>ROUND(B290/IF(ISNA(VLOOKUP(A290,'2014 ESPN Draft Results'!$A$2:$D$2000,4,FALSE)),1,IF(VLOOKUP(A290,'2014 ESPN Draft Results'!$A$2:$D$2000,4,FALSE)&lt;1,1,VLOOKUP(A290,'2014 ESPN Draft Results'!$A$2:$D$2000,4,FALSE))),2)</f>
        <v>71</v>
      </c>
      <c r="D290" s="7">
        <f>ROUND(B290/IF(ISNA(VLOOKUP(A290,'2014 ESPN Draft Results'!$A$2:$D$2000,4,FALSE)),B290,IF(VLOOKUP(A290,'2014 ESPN Draft Results'!$A$2:$D$2000,4,FALSE)&lt;5,B290,VLOOKUP(A290,'2014 ESPN Draft Results'!$A$2:$D$2000,4,FALSE))),2)</f>
        <v>1</v>
      </c>
      <c r="E290" s="7">
        <f>ROUND(B290/IF(ISNA(VLOOKUP(A290,'2014 ESPN Draft Results'!$A$2:$D$2000,4,FALSE)),B290,IF(VLOOKUP(A290,'2014 ESPN Draft Results'!$A$2:$D$2000,4,FALSE)&lt;5,B290,CEILING(VLOOKUP(A290,'2014 ESPN Draft Results'!$A$2:$D$2000,4,FALSE),1))),2)</f>
        <v>1</v>
      </c>
      <c r="F290" s="7">
        <f>IF(I290&lt;2,0,E290)</f>
        <v>0</v>
      </c>
      <c r="G290" s="7">
        <f>ROUND(B290/IF(ISNA(VLOOKUP(A290,'2014 ESPN Draft Results'!$A$2:$D$2000,4,FALSE)),B290,IF(VLOOKUP(A290,'2014 ESPN Draft Results'!$A$2:$D$2000,4,FALSE)&lt;1,B290,CEILING(VLOOKUP(A290,'2014 ESPN Draft Results'!$A$2:$D$2000,4,FALSE),1))),2)</f>
        <v>1</v>
      </c>
      <c r="H290" s="7">
        <f>IF(I290&lt;2,0,G290)</f>
        <v>0</v>
      </c>
      <c r="I290" s="7">
        <f>B290/K290</f>
        <v>1.3653846153846154</v>
      </c>
      <c r="J290" s="16">
        <v>0</v>
      </c>
      <c r="K290" s="5">
        <v>52</v>
      </c>
      <c r="L290" s="5">
        <v>167</v>
      </c>
      <c r="M290" s="5">
        <f>L290+W290+Z290+AB290+AA290</f>
        <v>184</v>
      </c>
      <c r="N290" s="5">
        <v>18</v>
      </c>
      <c r="O290" s="5">
        <v>41</v>
      </c>
      <c r="P290" s="5">
        <v>29</v>
      </c>
      <c r="Q290" s="5">
        <v>9</v>
      </c>
      <c r="R290" s="5">
        <v>1</v>
      </c>
      <c r="S290" s="5">
        <v>2</v>
      </c>
      <c r="T290" s="5">
        <v>23</v>
      </c>
      <c r="U290" s="5">
        <v>0</v>
      </c>
      <c r="V290" s="5">
        <v>0</v>
      </c>
      <c r="W290" s="5">
        <v>12</v>
      </c>
      <c r="X290" s="5">
        <v>43</v>
      </c>
      <c r="Y290" s="5">
        <v>0</v>
      </c>
      <c r="Z290" s="5">
        <v>1</v>
      </c>
      <c r="AA290" s="5">
        <v>2</v>
      </c>
      <c r="AB290" s="5">
        <v>2</v>
      </c>
      <c r="AC290" s="4">
        <v>7</v>
      </c>
      <c r="AD290" s="6">
        <v>0.246</v>
      </c>
    </row>
    <row r="291" spans="1:30">
      <c r="A291" s="4" t="s">
        <v>473</v>
      </c>
      <c r="B291" s="7">
        <f>(M291*'H2H Points'!$B$16)+(N291*'H2H Points'!$B$2)+(O291*'H2H Points'!$B$17)+(P291*'H2H Points'!$B$4)+(Q291*'H2H Points'!$B$5)+(R291*'H2H Points'!$B$6)+(S291*'H2H Points'!$B$7)+(T291*'H2H Points'!$B$3)+(U291*'H2H Points'!$B$11)+(V291*'H2H Points'!$B$12)+(W291*'H2H Points'!$B$8)+(X291*'H2H Points'!$B$9)+(Y291*'H2H Points'!$B$18)+(Z291*'H2H Points'!$B$10)+(AB291*'H2H Points'!$B$13)</f>
        <v>177</v>
      </c>
      <c r="C291" s="7">
        <f>ROUND(B291/IF(ISNA(VLOOKUP(A291,'2014 ESPN Draft Results'!$A$2:$D$2000,4,FALSE)),1,IF(VLOOKUP(A291,'2014 ESPN Draft Results'!$A$2:$D$2000,4,FALSE)&lt;1,1,VLOOKUP(A291,'2014 ESPN Draft Results'!$A$2:$D$2000,4,FALSE))),2)</f>
        <v>177</v>
      </c>
      <c r="D291" s="7">
        <f>ROUND(B291/IF(ISNA(VLOOKUP(A291,'2014 ESPN Draft Results'!$A$2:$D$2000,4,FALSE)),B291,IF(VLOOKUP(A291,'2014 ESPN Draft Results'!$A$2:$D$2000,4,FALSE)&lt;5,B291,VLOOKUP(A291,'2014 ESPN Draft Results'!$A$2:$D$2000,4,FALSE))),2)</f>
        <v>1</v>
      </c>
      <c r="E291" s="7">
        <f>ROUND(B291/IF(ISNA(VLOOKUP(A291,'2014 ESPN Draft Results'!$A$2:$D$2000,4,FALSE)),B291,IF(VLOOKUP(A291,'2014 ESPN Draft Results'!$A$2:$D$2000,4,FALSE)&lt;5,B291,CEILING(VLOOKUP(A291,'2014 ESPN Draft Results'!$A$2:$D$2000,4,FALSE),1))),2)</f>
        <v>1</v>
      </c>
      <c r="F291" s="7">
        <f>IF(I291&lt;2,0,E291)</f>
        <v>0</v>
      </c>
      <c r="G291" s="7">
        <f>ROUND(B291/IF(ISNA(VLOOKUP(A291,'2014 ESPN Draft Results'!$A$2:$D$2000,4,FALSE)),B291,IF(VLOOKUP(A291,'2014 ESPN Draft Results'!$A$2:$D$2000,4,FALSE)&lt;1,B291,CEILING(VLOOKUP(A291,'2014 ESPN Draft Results'!$A$2:$D$2000,4,FALSE),1))),2)</f>
        <v>1</v>
      </c>
      <c r="H291" s="7">
        <f>IF(I291&lt;2,0,G291)</f>
        <v>0</v>
      </c>
      <c r="I291" s="7">
        <f>B291/K291</f>
        <v>1.3615384615384616</v>
      </c>
      <c r="J291" s="16">
        <v>0</v>
      </c>
      <c r="K291" s="5">
        <v>130</v>
      </c>
      <c r="L291" s="5">
        <v>378</v>
      </c>
      <c r="M291" s="5">
        <f>L291+W291+Z291+AB291+AA291</f>
        <v>433</v>
      </c>
      <c r="N291" s="5">
        <v>47</v>
      </c>
      <c r="O291" s="5">
        <v>74</v>
      </c>
      <c r="P291" s="5">
        <v>43</v>
      </c>
      <c r="Q291" s="5">
        <v>9</v>
      </c>
      <c r="R291" s="5">
        <v>0</v>
      </c>
      <c r="S291" s="5">
        <v>22</v>
      </c>
      <c r="T291" s="5">
        <v>45</v>
      </c>
      <c r="U291" s="5">
        <v>5</v>
      </c>
      <c r="V291" s="5">
        <v>1</v>
      </c>
      <c r="W291" s="5">
        <v>47</v>
      </c>
      <c r="X291" s="5">
        <v>122</v>
      </c>
      <c r="Y291" s="5">
        <v>3</v>
      </c>
      <c r="Z291" s="5">
        <v>3</v>
      </c>
      <c r="AA291" s="5">
        <v>1</v>
      </c>
      <c r="AB291" s="5">
        <v>4</v>
      </c>
      <c r="AC291" s="4">
        <v>8</v>
      </c>
      <c r="AD291" s="6">
        <v>0.19600000000000001</v>
      </c>
    </row>
    <row r="292" spans="1:30">
      <c r="A292" s="4" t="s">
        <v>580</v>
      </c>
      <c r="B292" s="7">
        <f>(M292*'H2H Points'!$B$16)+(N292*'H2H Points'!$B$2)+(O292*'H2H Points'!$B$17)+(P292*'H2H Points'!$B$4)+(Q292*'H2H Points'!$B$5)+(R292*'H2H Points'!$B$6)+(S292*'H2H Points'!$B$7)+(T292*'H2H Points'!$B$3)+(U292*'H2H Points'!$B$11)+(V292*'H2H Points'!$B$12)+(W292*'H2H Points'!$B$8)+(X292*'H2H Points'!$B$9)+(Y292*'H2H Points'!$B$18)+(Z292*'H2H Points'!$B$10)+(AB292*'H2H Points'!$B$13)</f>
        <v>49</v>
      </c>
      <c r="C292" s="7">
        <f>ROUND(B292/IF(ISNA(VLOOKUP(A292,'2014 ESPN Draft Results'!$A$2:$D$2000,4,FALSE)),1,IF(VLOOKUP(A292,'2014 ESPN Draft Results'!$A$2:$D$2000,4,FALSE)&lt;1,1,VLOOKUP(A292,'2014 ESPN Draft Results'!$A$2:$D$2000,4,FALSE))),2)</f>
        <v>49</v>
      </c>
      <c r="D292" s="7">
        <f>ROUND(B292/IF(ISNA(VLOOKUP(A292,'2014 ESPN Draft Results'!$A$2:$D$2000,4,FALSE)),B292,IF(VLOOKUP(A292,'2014 ESPN Draft Results'!$A$2:$D$2000,4,FALSE)&lt;5,B292,VLOOKUP(A292,'2014 ESPN Draft Results'!$A$2:$D$2000,4,FALSE))),2)</f>
        <v>1</v>
      </c>
      <c r="E292" s="7">
        <f>ROUND(B292/IF(ISNA(VLOOKUP(A292,'2014 ESPN Draft Results'!$A$2:$D$2000,4,FALSE)),B292,IF(VLOOKUP(A292,'2014 ESPN Draft Results'!$A$2:$D$2000,4,FALSE)&lt;5,B292,CEILING(VLOOKUP(A292,'2014 ESPN Draft Results'!$A$2:$D$2000,4,FALSE),1))),2)</f>
        <v>1</v>
      </c>
      <c r="F292" s="7">
        <f>IF(I292&lt;2,0,E292)</f>
        <v>0</v>
      </c>
      <c r="G292" s="7">
        <f>ROUND(B292/IF(ISNA(VLOOKUP(A292,'2014 ESPN Draft Results'!$A$2:$D$2000,4,FALSE)),B292,IF(VLOOKUP(A292,'2014 ESPN Draft Results'!$A$2:$D$2000,4,FALSE)&lt;1,B292,CEILING(VLOOKUP(A292,'2014 ESPN Draft Results'!$A$2:$D$2000,4,FALSE),1))),2)</f>
        <v>1</v>
      </c>
      <c r="H292" s="7">
        <f>IF(I292&lt;2,0,G292)</f>
        <v>0</v>
      </c>
      <c r="I292" s="7">
        <f>B292/K292</f>
        <v>1.3611111111111112</v>
      </c>
      <c r="J292" s="16">
        <v>0</v>
      </c>
      <c r="K292" s="5">
        <v>36</v>
      </c>
      <c r="L292" s="5">
        <v>87</v>
      </c>
      <c r="M292" s="5">
        <f>L292+W292+Z292+AB292+AA292</f>
        <v>93</v>
      </c>
      <c r="N292" s="5">
        <v>12</v>
      </c>
      <c r="O292" s="5">
        <v>19</v>
      </c>
      <c r="P292" s="5">
        <v>9</v>
      </c>
      <c r="Q292" s="5">
        <v>5</v>
      </c>
      <c r="R292" s="5">
        <v>0</v>
      </c>
      <c r="S292" s="5">
        <v>5</v>
      </c>
      <c r="T292" s="5">
        <v>15</v>
      </c>
      <c r="U292" s="5">
        <v>0</v>
      </c>
      <c r="V292" s="5">
        <v>0</v>
      </c>
      <c r="W292" s="5">
        <v>5</v>
      </c>
      <c r="X292" s="5">
        <v>23</v>
      </c>
      <c r="Y292" s="5">
        <v>1</v>
      </c>
      <c r="Z292" s="5">
        <v>1</v>
      </c>
      <c r="AA292" s="5">
        <v>0</v>
      </c>
      <c r="AB292" s="5">
        <v>0</v>
      </c>
      <c r="AC292" s="4">
        <v>6</v>
      </c>
      <c r="AD292" s="6">
        <v>0.218</v>
      </c>
    </row>
    <row r="293" spans="1:30">
      <c r="A293" s="4" t="s">
        <v>550</v>
      </c>
      <c r="B293" s="7">
        <f>(M293*'H2H Points'!$B$16)+(N293*'H2H Points'!$B$2)+(O293*'H2H Points'!$B$17)+(P293*'H2H Points'!$B$4)+(Q293*'H2H Points'!$B$5)+(R293*'H2H Points'!$B$6)+(S293*'H2H Points'!$B$7)+(T293*'H2H Points'!$B$3)+(U293*'H2H Points'!$B$11)+(V293*'H2H Points'!$B$12)+(W293*'H2H Points'!$B$8)+(X293*'H2H Points'!$B$9)+(Y293*'H2H Points'!$B$18)+(Z293*'H2H Points'!$B$10)+(AB293*'H2H Points'!$B$13)</f>
        <v>95</v>
      </c>
      <c r="C293" s="7">
        <f>ROUND(B293/IF(ISNA(VLOOKUP(A293,'2014 ESPN Draft Results'!$A$2:$D$2000,4,FALSE)),1,IF(VLOOKUP(A293,'2014 ESPN Draft Results'!$A$2:$D$2000,4,FALSE)&lt;1,1,VLOOKUP(A293,'2014 ESPN Draft Results'!$A$2:$D$2000,4,FALSE))),2)</f>
        <v>95</v>
      </c>
      <c r="D293" s="7">
        <f>ROUND(B293/IF(ISNA(VLOOKUP(A293,'2014 ESPN Draft Results'!$A$2:$D$2000,4,FALSE)),B293,IF(VLOOKUP(A293,'2014 ESPN Draft Results'!$A$2:$D$2000,4,FALSE)&lt;5,B293,VLOOKUP(A293,'2014 ESPN Draft Results'!$A$2:$D$2000,4,FALSE))),2)</f>
        <v>1</v>
      </c>
      <c r="E293" s="7">
        <f>ROUND(B293/IF(ISNA(VLOOKUP(A293,'2014 ESPN Draft Results'!$A$2:$D$2000,4,FALSE)),B293,IF(VLOOKUP(A293,'2014 ESPN Draft Results'!$A$2:$D$2000,4,FALSE)&lt;5,B293,CEILING(VLOOKUP(A293,'2014 ESPN Draft Results'!$A$2:$D$2000,4,FALSE),1))),2)</f>
        <v>1</v>
      </c>
      <c r="F293" s="7">
        <f>IF(I293&lt;2,0,E293)</f>
        <v>0</v>
      </c>
      <c r="G293" s="7">
        <f>ROUND(B293/IF(ISNA(VLOOKUP(A293,'2014 ESPN Draft Results'!$A$2:$D$2000,4,FALSE)),B293,IF(VLOOKUP(A293,'2014 ESPN Draft Results'!$A$2:$D$2000,4,FALSE)&lt;1,B293,CEILING(VLOOKUP(A293,'2014 ESPN Draft Results'!$A$2:$D$2000,4,FALSE),1))),2)</f>
        <v>1</v>
      </c>
      <c r="H293" s="7">
        <f>IF(I293&lt;2,0,G293)</f>
        <v>0</v>
      </c>
      <c r="I293" s="7">
        <f>B293/K293</f>
        <v>1.3571428571428572</v>
      </c>
      <c r="J293" s="16">
        <v>0</v>
      </c>
      <c r="K293" s="5">
        <v>70</v>
      </c>
      <c r="L293" s="5">
        <v>177</v>
      </c>
      <c r="M293" s="5">
        <f>L293+W293+Z293+AB293+AA293</f>
        <v>197</v>
      </c>
      <c r="N293" s="5">
        <v>23</v>
      </c>
      <c r="O293" s="5">
        <v>48</v>
      </c>
      <c r="P293" s="5">
        <v>38</v>
      </c>
      <c r="Q293" s="5">
        <v>9</v>
      </c>
      <c r="R293" s="5">
        <v>1</v>
      </c>
      <c r="S293" s="5">
        <v>0</v>
      </c>
      <c r="T293" s="5">
        <v>21</v>
      </c>
      <c r="U293" s="5">
        <v>6</v>
      </c>
      <c r="V293" s="5">
        <v>4</v>
      </c>
      <c r="W293" s="5">
        <v>17</v>
      </c>
      <c r="X293" s="5">
        <v>28</v>
      </c>
      <c r="Y293" s="5">
        <v>0</v>
      </c>
      <c r="Z293" s="5">
        <v>0</v>
      </c>
      <c r="AA293" s="5">
        <v>2</v>
      </c>
      <c r="AB293" s="5">
        <v>1</v>
      </c>
      <c r="AC293" s="4">
        <v>3</v>
      </c>
      <c r="AD293" s="6">
        <v>0.27100000000000002</v>
      </c>
    </row>
    <row r="294" spans="1:30">
      <c r="A294" s="4" t="s">
        <v>426</v>
      </c>
      <c r="B294" s="7">
        <f>(M294*'H2H Points'!$B$16)+(N294*'H2H Points'!$B$2)+(O294*'H2H Points'!$B$17)+(P294*'H2H Points'!$B$4)+(Q294*'H2H Points'!$B$5)+(R294*'H2H Points'!$B$6)+(S294*'H2H Points'!$B$7)+(T294*'H2H Points'!$B$3)+(U294*'H2H Points'!$B$11)+(V294*'H2H Points'!$B$12)+(W294*'H2H Points'!$B$8)+(X294*'H2H Points'!$B$9)+(Y294*'H2H Points'!$B$18)+(Z294*'H2H Points'!$B$10)+(AB294*'H2H Points'!$B$13)</f>
        <v>130</v>
      </c>
      <c r="C294" s="7">
        <f>ROUND(B294/IF(ISNA(VLOOKUP(A294,'2014 ESPN Draft Results'!$A$2:$D$2000,4,FALSE)),1,IF(VLOOKUP(A294,'2014 ESPN Draft Results'!$A$2:$D$2000,4,FALSE)&lt;1,1,VLOOKUP(A294,'2014 ESPN Draft Results'!$A$2:$D$2000,4,FALSE))),2)</f>
        <v>130</v>
      </c>
      <c r="D294" s="7">
        <f>ROUND(B294/IF(ISNA(VLOOKUP(A294,'2014 ESPN Draft Results'!$A$2:$D$2000,4,FALSE)),B294,IF(VLOOKUP(A294,'2014 ESPN Draft Results'!$A$2:$D$2000,4,FALSE)&lt;5,B294,VLOOKUP(A294,'2014 ESPN Draft Results'!$A$2:$D$2000,4,FALSE))),2)</f>
        <v>1</v>
      </c>
      <c r="E294" s="7">
        <f>ROUND(B294/IF(ISNA(VLOOKUP(A294,'2014 ESPN Draft Results'!$A$2:$D$2000,4,FALSE)),B294,IF(VLOOKUP(A294,'2014 ESPN Draft Results'!$A$2:$D$2000,4,FALSE)&lt;5,B294,CEILING(VLOOKUP(A294,'2014 ESPN Draft Results'!$A$2:$D$2000,4,FALSE),1))),2)</f>
        <v>1</v>
      </c>
      <c r="F294" s="7">
        <f>IF(I294&lt;2,0,E294)</f>
        <v>0</v>
      </c>
      <c r="G294" s="7">
        <f>ROUND(B294/IF(ISNA(VLOOKUP(A294,'2014 ESPN Draft Results'!$A$2:$D$2000,4,FALSE)),B294,IF(VLOOKUP(A294,'2014 ESPN Draft Results'!$A$2:$D$2000,4,FALSE)&lt;1,B294,CEILING(VLOOKUP(A294,'2014 ESPN Draft Results'!$A$2:$D$2000,4,FALSE),1))),2)</f>
        <v>1</v>
      </c>
      <c r="H294" s="7">
        <f>IF(I294&lt;2,0,G294)</f>
        <v>0</v>
      </c>
      <c r="I294" s="7">
        <f>B294/K294</f>
        <v>1.3541666666666667</v>
      </c>
      <c r="J294" s="16">
        <v>0</v>
      </c>
      <c r="K294" s="5">
        <v>96</v>
      </c>
      <c r="L294" s="5">
        <v>237</v>
      </c>
      <c r="M294" s="5">
        <f>L294+W294+Z294+AB294+AA294</f>
        <v>259</v>
      </c>
      <c r="N294" s="5">
        <v>30</v>
      </c>
      <c r="O294" s="5">
        <v>50</v>
      </c>
      <c r="P294" s="5">
        <v>22</v>
      </c>
      <c r="Q294" s="5">
        <v>13</v>
      </c>
      <c r="R294" s="5">
        <v>3</v>
      </c>
      <c r="S294" s="5">
        <v>12</v>
      </c>
      <c r="T294" s="5">
        <v>41</v>
      </c>
      <c r="U294" s="5">
        <v>2</v>
      </c>
      <c r="V294" s="5">
        <v>1</v>
      </c>
      <c r="W294" s="5">
        <v>10</v>
      </c>
      <c r="X294" s="5">
        <v>66</v>
      </c>
      <c r="Y294" s="5">
        <v>0</v>
      </c>
      <c r="Z294" s="5">
        <v>6</v>
      </c>
      <c r="AA294" s="5">
        <v>3</v>
      </c>
      <c r="AB294" s="5">
        <v>3</v>
      </c>
      <c r="AC294" s="4">
        <v>3</v>
      </c>
      <c r="AD294" s="6">
        <v>0.21099999999999999</v>
      </c>
    </row>
    <row r="295" spans="1:30">
      <c r="A295" s="4" t="s">
        <v>304</v>
      </c>
      <c r="B295" s="7">
        <f>(M295*'H2H Points'!$B$16)+(N295*'H2H Points'!$B$2)+(O295*'H2H Points'!$B$17)+(P295*'H2H Points'!$B$4)+(Q295*'H2H Points'!$B$5)+(R295*'H2H Points'!$B$6)+(S295*'H2H Points'!$B$7)+(T295*'H2H Points'!$B$3)+(U295*'H2H Points'!$B$11)+(V295*'H2H Points'!$B$12)+(W295*'H2H Points'!$B$8)+(X295*'H2H Points'!$B$9)+(Y295*'H2H Points'!$B$18)+(Z295*'H2H Points'!$B$10)+(AB295*'H2H Points'!$B$13)</f>
        <v>198</v>
      </c>
      <c r="C295" s="7">
        <f>ROUND(B295/IF(ISNA(VLOOKUP(A295,'2014 ESPN Draft Results'!$A$2:$D$2000,4,FALSE)),1,IF(VLOOKUP(A295,'2014 ESPN Draft Results'!$A$2:$D$2000,4,FALSE)&lt;1,1,VLOOKUP(A295,'2014 ESPN Draft Results'!$A$2:$D$2000,4,FALSE))),2)</f>
        <v>198</v>
      </c>
      <c r="D295" s="7">
        <f>ROUND(B295/IF(ISNA(VLOOKUP(A295,'2014 ESPN Draft Results'!$A$2:$D$2000,4,FALSE)),B295,IF(VLOOKUP(A295,'2014 ESPN Draft Results'!$A$2:$D$2000,4,FALSE)&lt;5,B295,VLOOKUP(A295,'2014 ESPN Draft Results'!$A$2:$D$2000,4,FALSE))),2)</f>
        <v>1</v>
      </c>
      <c r="E295" s="7">
        <f>ROUND(B295/IF(ISNA(VLOOKUP(A295,'2014 ESPN Draft Results'!$A$2:$D$2000,4,FALSE)),B295,IF(VLOOKUP(A295,'2014 ESPN Draft Results'!$A$2:$D$2000,4,FALSE)&lt;5,B295,CEILING(VLOOKUP(A295,'2014 ESPN Draft Results'!$A$2:$D$2000,4,FALSE),1))),2)</f>
        <v>1</v>
      </c>
      <c r="F295" s="7">
        <f>IF(I295&lt;2,0,E295)</f>
        <v>0</v>
      </c>
      <c r="G295" s="7">
        <f>ROUND(B295/IF(ISNA(VLOOKUP(A295,'2014 ESPN Draft Results'!$A$2:$D$2000,4,FALSE)),B295,IF(VLOOKUP(A295,'2014 ESPN Draft Results'!$A$2:$D$2000,4,FALSE)&lt;1,B295,CEILING(VLOOKUP(A295,'2014 ESPN Draft Results'!$A$2:$D$2000,4,FALSE),1))),2)</f>
        <v>1</v>
      </c>
      <c r="H295" s="7">
        <f>IF(I295&lt;2,0,G295)</f>
        <v>0</v>
      </c>
      <c r="I295" s="7">
        <f>B295/K295</f>
        <v>1.346938775510204</v>
      </c>
      <c r="J295" s="16">
        <v>0</v>
      </c>
      <c r="K295" s="5">
        <v>147</v>
      </c>
      <c r="L295" s="5">
        <v>506</v>
      </c>
      <c r="M295" s="5">
        <f>L295+W295+Z295+AB295+AA295</f>
        <v>543</v>
      </c>
      <c r="N295" s="5">
        <v>48</v>
      </c>
      <c r="O295" s="5">
        <v>112</v>
      </c>
      <c r="P295" s="5">
        <v>85</v>
      </c>
      <c r="Q295" s="5">
        <v>18</v>
      </c>
      <c r="R295" s="5">
        <v>5</v>
      </c>
      <c r="S295" s="5">
        <v>4</v>
      </c>
      <c r="T295" s="5">
        <v>38</v>
      </c>
      <c r="U295" s="5">
        <v>7</v>
      </c>
      <c r="V295" s="5">
        <v>0</v>
      </c>
      <c r="W295" s="5">
        <v>25</v>
      </c>
      <c r="X295" s="5">
        <v>79</v>
      </c>
      <c r="Y295" s="5">
        <v>3</v>
      </c>
      <c r="Z295" s="5">
        <v>7</v>
      </c>
      <c r="AA295" s="5">
        <v>5</v>
      </c>
      <c r="AB295" s="5">
        <v>0</v>
      </c>
      <c r="AC295" s="4">
        <v>13</v>
      </c>
      <c r="AD295" s="6">
        <v>0.221</v>
      </c>
    </row>
    <row r="296" spans="1:30">
      <c r="A296" s="4" t="s">
        <v>488</v>
      </c>
      <c r="B296" s="7">
        <f>(M296*'H2H Points'!$B$16)+(N296*'H2H Points'!$B$2)+(O296*'H2H Points'!$B$17)+(P296*'H2H Points'!$B$4)+(Q296*'H2H Points'!$B$5)+(R296*'H2H Points'!$B$6)+(S296*'H2H Points'!$B$7)+(T296*'H2H Points'!$B$3)+(U296*'H2H Points'!$B$11)+(V296*'H2H Points'!$B$12)+(W296*'H2H Points'!$B$8)+(X296*'H2H Points'!$B$9)+(Y296*'H2H Points'!$B$18)+(Z296*'H2H Points'!$B$10)+(AB296*'H2H Points'!$B$13)</f>
        <v>160</v>
      </c>
      <c r="C296" s="7">
        <f>ROUND(B296/IF(ISNA(VLOOKUP(A296,'2014 ESPN Draft Results'!$A$2:$D$2000,4,FALSE)),1,IF(VLOOKUP(A296,'2014 ESPN Draft Results'!$A$2:$D$2000,4,FALSE)&lt;1,1,VLOOKUP(A296,'2014 ESPN Draft Results'!$A$2:$D$2000,4,FALSE))),2)</f>
        <v>160</v>
      </c>
      <c r="D296" s="7">
        <f>ROUND(B296/IF(ISNA(VLOOKUP(A296,'2014 ESPN Draft Results'!$A$2:$D$2000,4,FALSE)),B296,IF(VLOOKUP(A296,'2014 ESPN Draft Results'!$A$2:$D$2000,4,FALSE)&lt;5,B296,VLOOKUP(A296,'2014 ESPN Draft Results'!$A$2:$D$2000,4,FALSE))),2)</f>
        <v>1</v>
      </c>
      <c r="E296" s="7">
        <f>ROUND(B296/IF(ISNA(VLOOKUP(A296,'2014 ESPN Draft Results'!$A$2:$D$2000,4,FALSE)),B296,IF(VLOOKUP(A296,'2014 ESPN Draft Results'!$A$2:$D$2000,4,FALSE)&lt;5,B296,CEILING(VLOOKUP(A296,'2014 ESPN Draft Results'!$A$2:$D$2000,4,FALSE),1))),2)</f>
        <v>1</v>
      </c>
      <c r="F296" s="7">
        <f>IF(I296&lt;2,0,E296)</f>
        <v>0</v>
      </c>
      <c r="G296" s="7">
        <f>ROUND(B296/IF(ISNA(VLOOKUP(A296,'2014 ESPN Draft Results'!$A$2:$D$2000,4,FALSE)),B296,IF(VLOOKUP(A296,'2014 ESPN Draft Results'!$A$2:$D$2000,4,FALSE)&lt;1,B296,CEILING(VLOOKUP(A296,'2014 ESPN Draft Results'!$A$2:$D$2000,4,FALSE),1))),2)</f>
        <v>1</v>
      </c>
      <c r="H296" s="7">
        <f>IF(I296&lt;2,0,G296)</f>
        <v>0</v>
      </c>
      <c r="I296" s="7">
        <f>B296/K296</f>
        <v>1.3445378151260505</v>
      </c>
      <c r="J296" s="16">
        <v>0</v>
      </c>
      <c r="K296" s="5">
        <v>119</v>
      </c>
      <c r="L296" s="5">
        <v>355</v>
      </c>
      <c r="M296" s="5">
        <f>L296+W296+Z296+AB296+AA296</f>
        <v>419</v>
      </c>
      <c r="N296" s="5">
        <v>30</v>
      </c>
      <c r="O296" s="5">
        <v>84</v>
      </c>
      <c r="P296" s="5">
        <v>68</v>
      </c>
      <c r="Q296" s="5">
        <v>11</v>
      </c>
      <c r="R296" s="5">
        <v>0</v>
      </c>
      <c r="S296" s="5">
        <v>5</v>
      </c>
      <c r="T296" s="5">
        <v>34</v>
      </c>
      <c r="U296" s="5">
        <v>1</v>
      </c>
      <c r="V296" s="5">
        <v>2</v>
      </c>
      <c r="W296" s="5">
        <v>50</v>
      </c>
      <c r="X296" s="5">
        <v>73</v>
      </c>
      <c r="Y296" s="5">
        <v>11</v>
      </c>
      <c r="Z296" s="5">
        <v>8</v>
      </c>
      <c r="AA296" s="5">
        <v>4</v>
      </c>
      <c r="AB296" s="5">
        <v>2</v>
      </c>
      <c r="AC296" s="4">
        <v>8</v>
      </c>
      <c r="AD296" s="6">
        <v>0.23699999999999999</v>
      </c>
    </row>
    <row r="297" spans="1:30">
      <c r="A297" s="4" t="s">
        <v>495</v>
      </c>
      <c r="B297" s="7">
        <f>(M297*'H2H Points'!$B$16)+(N297*'H2H Points'!$B$2)+(O297*'H2H Points'!$B$17)+(P297*'H2H Points'!$B$4)+(Q297*'H2H Points'!$B$5)+(R297*'H2H Points'!$B$6)+(S297*'H2H Points'!$B$7)+(T297*'H2H Points'!$B$3)+(U297*'H2H Points'!$B$11)+(V297*'H2H Points'!$B$12)+(W297*'H2H Points'!$B$8)+(X297*'H2H Points'!$B$9)+(Y297*'H2H Points'!$B$18)+(Z297*'H2H Points'!$B$10)+(AB297*'H2H Points'!$B$13)</f>
        <v>150</v>
      </c>
      <c r="C297" s="7">
        <f>ROUND(B297/IF(ISNA(VLOOKUP(A297,'2014 ESPN Draft Results'!$A$2:$D$2000,4,FALSE)),1,IF(VLOOKUP(A297,'2014 ESPN Draft Results'!$A$2:$D$2000,4,FALSE)&lt;1,1,VLOOKUP(A297,'2014 ESPN Draft Results'!$A$2:$D$2000,4,FALSE))),2)</f>
        <v>150</v>
      </c>
      <c r="D297" s="7">
        <f>ROUND(B297/IF(ISNA(VLOOKUP(A297,'2014 ESPN Draft Results'!$A$2:$D$2000,4,FALSE)),B297,IF(VLOOKUP(A297,'2014 ESPN Draft Results'!$A$2:$D$2000,4,FALSE)&lt;5,B297,VLOOKUP(A297,'2014 ESPN Draft Results'!$A$2:$D$2000,4,FALSE))),2)</f>
        <v>1</v>
      </c>
      <c r="E297" s="7">
        <f>ROUND(B297/IF(ISNA(VLOOKUP(A297,'2014 ESPN Draft Results'!$A$2:$D$2000,4,FALSE)),B297,IF(VLOOKUP(A297,'2014 ESPN Draft Results'!$A$2:$D$2000,4,FALSE)&lt;5,B297,CEILING(VLOOKUP(A297,'2014 ESPN Draft Results'!$A$2:$D$2000,4,FALSE),1))),2)</f>
        <v>1</v>
      </c>
      <c r="F297" s="7">
        <f>IF(I297&lt;2,0,E297)</f>
        <v>0</v>
      </c>
      <c r="G297" s="7">
        <f>ROUND(B297/IF(ISNA(VLOOKUP(A297,'2014 ESPN Draft Results'!$A$2:$D$2000,4,FALSE)),B297,IF(VLOOKUP(A297,'2014 ESPN Draft Results'!$A$2:$D$2000,4,FALSE)&lt;1,B297,CEILING(VLOOKUP(A297,'2014 ESPN Draft Results'!$A$2:$D$2000,4,FALSE),1))),2)</f>
        <v>1</v>
      </c>
      <c r="H297" s="7">
        <f>IF(I297&lt;2,0,G297)</f>
        <v>0</v>
      </c>
      <c r="I297" s="7">
        <f>B297/K297</f>
        <v>1.3392857142857142</v>
      </c>
      <c r="J297" s="16">
        <v>0</v>
      </c>
      <c r="K297" s="5">
        <v>112</v>
      </c>
      <c r="L297" s="5">
        <v>357</v>
      </c>
      <c r="M297" s="5">
        <f>L297+W297+Z297+AB297+AA297</f>
        <v>397</v>
      </c>
      <c r="N297" s="5">
        <v>28</v>
      </c>
      <c r="O297" s="5">
        <v>87</v>
      </c>
      <c r="P297" s="5">
        <v>58</v>
      </c>
      <c r="Q297" s="5">
        <v>20</v>
      </c>
      <c r="R297" s="5">
        <v>0</v>
      </c>
      <c r="S297" s="5">
        <v>9</v>
      </c>
      <c r="T297" s="5">
        <v>45</v>
      </c>
      <c r="U297" s="5">
        <v>0</v>
      </c>
      <c r="V297" s="5">
        <v>2</v>
      </c>
      <c r="W297" s="5">
        <v>31</v>
      </c>
      <c r="X297" s="5">
        <v>94</v>
      </c>
      <c r="Y297" s="5">
        <v>1</v>
      </c>
      <c r="Z297" s="5">
        <v>4</v>
      </c>
      <c r="AA297" s="5">
        <v>1</v>
      </c>
      <c r="AB297" s="5">
        <v>4</v>
      </c>
      <c r="AC297" s="4">
        <v>6</v>
      </c>
      <c r="AD297" s="6">
        <v>0.24399999999999999</v>
      </c>
    </row>
    <row r="298" spans="1:30">
      <c r="A298" s="4" t="s">
        <v>508</v>
      </c>
      <c r="B298" s="7">
        <f>(M298*'H2H Points'!$B$16)+(N298*'H2H Points'!$B$2)+(O298*'H2H Points'!$B$17)+(P298*'H2H Points'!$B$4)+(Q298*'H2H Points'!$B$5)+(R298*'H2H Points'!$B$6)+(S298*'H2H Points'!$B$7)+(T298*'H2H Points'!$B$3)+(U298*'H2H Points'!$B$11)+(V298*'H2H Points'!$B$12)+(W298*'H2H Points'!$B$8)+(X298*'H2H Points'!$B$9)+(Y298*'H2H Points'!$B$18)+(Z298*'H2H Points'!$B$10)+(AB298*'H2H Points'!$B$13)</f>
        <v>209</v>
      </c>
      <c r="C298" s="7">
        <f>ROUND(B298/IF(ISNA(VLOOKUP(A298,'2014 ESPN Draft Results'!$A$2:$D$2000,4,FALSE)),1,IF(VLOOKUP(A298,'2014 ESPN Draft Results'!$A$2:$D$2000,4,FALSE)&lt;1,1,VLOOKUP(A298,'2014 ESPN Draft Results'!$A$2:$D$2000,4,FALSE))),2)</f>
        <v>209</v>
      </c>
      <c r="D298" s="7">
        <f>ROUND(B298/IF(ISNA(VLOOKUP(A298,'2014 ESPN Draft Results'!$A$2:$D$2000,4,FALSE)),B298,IF(VLOOKUP(A298,'2014 ESPN Draft Results'!$A$2:$D$2000,4,FALSE)&lt;5,B298,VLOOKUP(A298,'2014 ESPN Draft Results'!$A$2:$D$2000,4,FALSE))),2)</f>
        <v>1</v>
      </c>
      <c r="E298" s="7">
        <f>ROUND(B298/IF(ISNA(VLOOKUP(A298,'2014 ESPN Draft Results'!$A$2:$D$2000,4,FALSE)),B298,IF(VLOOKUP(A298,'2014 ESPN Draft Results'!$A$2:$D$2000,4,FALSE)&lt;5,B298,CEILING(VLOOKUP(A298,'2014 ESPN Draft Results'!$A$2:$D$2000,4,FALSE),1))),2)</f>
        <v>1</v>
      </c>
      <c r="F298" s="7">
        <f>IF(I298&lt;2,0,E298)</f>
        <v>0</v>
      </c>
      <c r="G298" s="7">
        <f>ROUND(B298/IF(ISNA(VLOOKUP(A298,'2014 ESPN Draft Results'!$A$2:$D$2000,4,FALSE)),B298,IF(VLOOKUP(A298,'2014 ESPN Draft Results'!$A$2:$D$2000,4,FALSE)&lt;1,B298,CEILING(VLOOKUP(A298,'2014 ESPN Draft Results'!$A$2:$D$2000,4,FALSE),1))),2)</f>
        <v>1</v>
      </c>
      <c r="H298" s="7">
        <f>IF(I298&lt;2,0,G298)</f>
        <v>0</v>
      </c>
      <c r="I298" s="7">
        <f>B298/K298</f>
        <v>1.3312101910828025</v>
      </c>
      <c r="J298" s="16">
        <v>0</v>
      </c>
      <c r="K298" s="5">
        <v>157</v>
      </c>
      <c r="L298" s="5">
        <v>564</v>
      </c>
      <c r="M298" s="5">
        <f>L298+W298+Z298+AB298+AA298</f>
        <v>607</v>
      </c>
      <c r="N298" s="5">
        <v>51</v>
      </c>
      <c r="O298" s="5">
        <v>121</v>
      </c>
      <c r="P298" s="5">
        <v>88</v>
      </c>
      <c r="Q298" s="5">
        <v>17</v>
      </c>
      <c r="R298" s="5">
        <v>0</v>
      </c>
      <c r="S298" s="5">
        <v>16</v>
      </c>
      <c r="T298" s="5">
        <v>57</v>
      </c>
      <c r="U298" s="5">
        <v>0</v>
      </c>
      <c r="V298" s="5">
        <v>1</v>
      </c>
      <c r="W298" s="5">
        <v>29</v>
      </c>
      <c r="X298" s="5">
        <v>125</v>
      </c>
      <c r="Y298" s="5">
        <v>2</v>
      </c>
      <c r="Z298" s="5">
        <v>5</v>
      </c>
      <c r="AA298" s="5">
        <v>2</v>
      </c>
      <c r="AB298" s="5">
        <v>7</v>
      </c>
      <c r="AC298" s="4">
        <v>23</v>
      </c>
      <c r="AD298" s="6">
        <v>0.215</v>
      </c>
    </row>
    <row r="299" spans="1:30">
      <c r="A299" s="4" t="s">
        <v>526</v>
      </c>
      <c r="B299" s="7">
        <f>(M299*'H2H Points'!$B$16)+(N299*'H2H Points'!$B$2)+(O299*'H2H Points'!$B$17)+(P299*'H2H Points'!$B$4)+(Q299*'H2H Points'!$B$5)+(R299*'H2H Points'!$B$6)+(S299*'H2H Points'!$B$7)+(T299*'H2H Points'!$B$3)+(U299*'H2H Points'!$B$11)+(V299*'H2H Points'!$B$12)+(W299*'H2H Points'!$B$8)+(X299*'H2H Points'!$B$9)+(Y299*'H2H Points'!$B$18)+(Z299*'H2H Points'!$B$10)+(AB299*'H2H Points'!$B$13)</f>
        <v>93</v>
      </c>
      <c r="C299" s="7">
        <f>ROUND(B299/IF(ISNA(VLOOKUP(A299,'2014 ESPN Draft Results'!$A$2:$D$2000,4,FALSE)),1,IF(VLOOKUP(A299,'2014 ESPN Draft Results'!$A$2:$D$2000,4,FALSE)&lt;1,1,VLOOKUP(A299,'2014 ESPN Draft Results'!$A$2:$D$2000,4,FALSE))),2)</f>
        <v>93</v>
      </c>
      <c r="D299" s="7">
        <f>ROUND(B299/IF(ISNA(VLOOKUP(A299,'2014 ESPN Draft Results'!$A$2:$D$2000,4,FALSE)),B299,IF(VLOOKUP(A299,'2014 ESPN Draft Results'!$A$2:$D$2000,4,FALSE)&lt;5,B299,VLOOKUP(A299,'2014 ESPN Draft Results'!$A$2:$D$2000,4,FALSE))),2)</f>
        <v>1</v>
      </c>
      <c r="E299" s="7">
        <f>ROUND(B299/IF(ISNA(VLOOKUP(A299,'2014 ESPN Draft Results'!$A$2:$D$2000,4,FALSE)),B299,IF(VLOOKUP(A299,'2014 ESPN Draft Results'!$A$2:$D$2000,4,FALSE)&lt;5,B299,CEILING(VLOOKUP(A299,'2014 ESPN Draft Results'!$A$2:$D$2000,4,FALSE),1))),2)</f>
        <v>1</v>
      </c>
      <c r="F299" s="7">
        <f>IF(I299&lt;2,0,E299)</f>
        <v>0</v>
      </c>
      <c r="G299" s="7">
        <f>ROUND(B299/IF(ISNA(VLOOKUP(A299,'2014 ESPN Draft Results'!$A$2:$D$2000,4,FALSE)),B299,IF(VLOOKUP(A299,'2014 ESPN Draft Results'!$A$2:$D$2000,4,FALSE)&lt;1,B299,CEILING(VLOOKUP(A299,'2014 ESPN Draft Results'!$A$2:$D$2000,4,FALSE),1))),2)</f>
        <v>1</v>
      </c>
      <c r="H299" s="7">
        <f>IF(I299&lt;2,0,G299)</f>
        <v>0</v>
      </c>
      <c r="I299" s="7">
        <f>B299/K299</f>
        <v>1.3285714285714285</v>
      </c>
      <c r="J299" s="16">
        <v>0</v>
      </c>
      <c r="K299" s="5">
        <v>70</v>
      </c>
      <c r="L299" s="5">
        <v>278</v>
      </c>
      <c r="M299" s="5">
        <f>L299+W299+Z299+AB299+AA299</f>
        <v>300</v>
      </c>
      <c r="N299" s="5">
        <v>31</v>
      </c>
      <c r="O299" s="5">
        <v>57</v>
      </c>
      <c r="P299" s="5">
        <v>34</v>
      </c>
      <c r="Q299" s="5">
        <v>11</v>
      </c>
      <c r="R299" s="5">
        <v>2</v>
      </c>
      <c r="S299" s="5">
        <v>10</v>
      </c>
      <c r="T299" s="5">
        <v>29</v>
      </c>
      <c r="U299" s="5">
        <v>8</v>
      </c>
      <c r="V299" s="5">
        <v>5</v>
      </c>
      <c r="W299" s="5">
        <v>17</v>
      </c>
      <c r="X299" s="5">
        <v>93</v>
      </c>
      <c r="Y299" s="5">
        <v>0</v>
      </c>
      <c r="Z299" s="5">
        <v>2</v>
      </c>
      <c r="AA299" s="5">
        <v>1</v>
      </c>
      <c r="AB299" s="5">
        <v>2</v>
      </c>
      <c r="AC299" s="4">
        <v>3</v>
      </c>
      <c r="AD299" s="6">
        <v>0.20499999999999999</v>
      </c>
    </row>
    <row r="300" spans="1:30">
      <c r="A300" s="4" t="s">
        <v>271</v>
      </c>
      <c r="B300" s="7">
        <f>(M300*'H2H Points'!$B$16)+(N300*'H2H Points'!$B$2)+(O300*'H2H Points'!$B$17)+(P300*'H2H Points'!$B$4)+(Q300*'H2H Points'!$B$5)+(R300*'H2H Points'!$B$6)+(S300*'H2H Points'!$B$7)+(T300*'H2H Points'!$B$3)+(U300*'H2H Points'!$B$11)+(V300*'H2H Points'!$B$12)+(W300*'H2H Points'!$B$8)+(X300*'H2H Points'!$B$9)+(Y300*'H2H Points'!$B$18)+(Z300*'H2H Points'!$B$10)+(AB300*'H2H Points'!$B$13)</f>
        <v>163</v>
      </c>
      <c r="C300" s="7">
        <f>ROUND(B300/IF(ISNA(VLOOKUP(A300,'2014 ESPN Draft Results'!$A$2:$D$2000,4,FALSE)),1,IF(VLOOKUP(A300,'2014 ESPN Draft Results'!$A$2:$D$2000,4,FALSE)&lt;1,1,VLOOKUP(A300,'2014 ESPN Draft Results'!$A$2:$D$2000,4,FALSE))),2)</f>
        <v>163</v>
      </c>
      <c r="D300" s="7">
        <f>ROUND(B300/IF(ISNA(VLOOKUP(A300,'2014 ESPN Draft Results'!$A$2:$D$2000,4,FALSE)),B300,IF(VLOOKUP(A300,'2014 ESPN Draft Results'!$A$2:$D$2000,4,FALSE)&lt;5,B300,VLOOKUP(A300,'2014 ESPN Draft Results'!$A$2:$D$2000,4,FALSE))),2)</f>
        <v>1</v>
      </c>
      <c r="E300" s="7">
        <f>ROUND(B300/IF(ISNA(VLOOKUP(A300,'2014 ESPN Draft Results'!$A$2:$D$2000,4,FALSE)),B300,IF(VLOOKUP(A300,'2014 ESPN Draft Results'!$A$2:$D$2000,4,FALSE)&lt;5,B300,CEILING(VLOOKUP(A300,'2014 ESPN Draft Results'!$A$2:$D$2000,4,FALSE),1))),2)</f>
        <v>1</v>
      </c>
      <c r="F300" s="7">
        <f>IF(I300&lt;2,0,E300)</f>
        <v>0</v>
      </c>
      <c r="G300" s="7">
        <f>ROUND(B300/IF(ISNA(VLOOKUP(A300,'2014 ESPN Draft Results'!$A$2:$D$2000,4,FALSE)),B300,IF(VLOOKUP(A300,'2014 ESPN Draft Results'!$A$2:$D$2000,4,FALSE)&lt;1,B300,CEILING(VLOOKUP(A300,'2014 ESPN Draft Results'!$A$2:$D$2000,4,FALSE),1))),2)</f>
        <v>1</v>
      </c>
      <c r="H300" s="7">
        <f>IF(I300&lt;2,0,G300)</f>
        <v>0</v>
      </c>
      <c r="I300" s="7">
        <f>B300/K300</f>
        <v>1.3252032520325203</v>
      </c>
      <c r="J300" s="16">
        <v>0</v>
      </c>
      <c r="K300" s="5">
        <v>123</v>
      </c>
      <c r="L300" s="5">
        <v>367</v>
      </c>
      <c r="M300" s="5">
        <f>L300+W300+Z300+AB300+AA300</f>
        <v>409</v>
      </c>
      <c r="N300" s="5">
        <v>47</v>
      </c>
      <c r="O300" s="5">
        <v>81</v>
      </c>
      <c r="P300" s="5">
        <v>52</v>
      </c>
      <c r="Q300" s="5">
        <v>15</v>
      </c>
      <c r="R300" s="5">
        <v>4</v>
      </c>
      <c r="S300" s="5">
        <v>10</v>
      </c>
      <c r="T300" s="5">
        <v>36</v>
      </c>
      <c r="U300" s="5">
        <v>4</v>
      </c>
      <c r="V300" s="5">
        <v>2</v>
      </c>
      <c r="W300" s="5">
        <v>34</v>
      </c>
      <c r="X300" s="5">
        <v>95</v>
      </c>
      <c r="Y300" s="5">
        <v>2</v>
      </c>
      <c r="Z300" s="5">
        <v>2</v>
      </c>
      <c r="AA300" s="5">
        <v>3</v>
      </c>
      <c r="AB300" s="5">
        <v>3</v>
      </c>
      <c r="AC300" s="4">
        <v>2</v>
      </c>
      <c r="AD300" s="6">
        <v>0.221</v>
      </c>
    </row>
    <row r="301" spans="1:30">
      <c r="A301" s="4" t="s">
        <v>468</v>
      </c>
      <c r="B301" s="7">
        <f>(M301*'H2H Points'!$B$16)+(N301*'H2H Points'!$B$2)+(O301*'H2H Points'!$B$17)+(P301*'H2H Points'!$B$4)+(Q301*'H2H Points'!$B$5)+(R301*'H2H Points'!$B$6)+(S301*'H2H Points'!$B$7)+(T301*'H2H Points'!$B$3)+(U301*'H2H Points'!$B$11)+(V301*'H2H Points'!$B$12)+(W301*'H2H Points'!$B$8)+(X301*'H2H Points'!$B$9)+(Y301*'H2H Points'!$B$18)+(Z301*'H2H Points'!$B$10)+(AB301*'H2H Points'!$B$13)</f>
        <v>152</v>
      </c>
      <c r="C301" s="7">
        <f>ROUND(B301/IF(ISNA(VLOOKUP(A301,'2014 ESPN Draft Results'!$A$2:$D$2000,4,FALSE)),1,IF(VLOOKUP(A301,'2014 ESPN Draft Results'!$A$2:$D$2000,4,FALSE)&lt;1,1,VLOOKUP(A301,'2014 ESPN Draft Results'!$A$2:$D$2000,4,FALSE))),2)</f>
        <v>152</v>
      </c>
      <c r="D301" s="7">
        <f>ROUND(B301/IF(ISNA(VLOOKUP(A301,'2014 ESPN Draft Results'!$A$2:$D$2000,4,FALSE)),B301,IF(VLOOKUP(A301,'2014 ESPN Draft Results'!$A$2:$D$2000,4,FALSE)&lt;5,B301,VLOOKUP(A301,'2014 ESPN Draft Results'!$A$2:$D$2000,4,FALSE))),2)</f>
        <v>1</v>
      </c>
      <c r="E301" s="7">
        <f>ROUND(B301/IF(ISNA(VLOOKUP(A301,'2014 ESPN Draft Results'!$A$2:$D$2000,4,FALSE)),B301,IF(VLOOKUP(A301,'2014 ESPN Draft Results'!$A$2:$D$2000,4,FALSE)&lt;5,B301,CEILING(VLOOKUP(A301,'2014 ESPN Draft Results'!$A$2:$D$2000,4,FALSE),1))),2)</f>
        <v>1</v>
      </c>
      <c r="F301" s="7">
        <f>IF(I301&lt;2,0,E301)</f>
        <v>0</v>
      </c>
      <c r="G301" s="7">
        <f>ROUND(B301/IF(ISNA(VLOOKUP(A301,'2014 ESPN Draft Results'!$A$2:$D$2000,4,FALSE)),B301,IF(VLOOKUP(A301,'2014 ESPN Draft Results'!$A$2:$D$2000,4,FALSE)&lt;1,B301,CEILING(VLOOKUP(A301,'2014 ESPN Draft Results'!$A$2:$D$2000,4,FALSE),1))),2)</f>
        <v>1</v>
      </c>
      <c r="H301" s="7">
        <f>IF(I301&lt;2,0,G301)</f>
        <v>0</v>
      </c>
      <c r="I301" s="7">
        <f>B301/K301</f>
        <v>1.3217391304347825</v>
      </c>
      <c r="J301" s="16">
        <v>0</v>
      </c>
      <c r="K301" s="5">
        <v>115</v>
      </c>
      <c r="L301" s="5">
        <v>348</v>
      </c>
      <c r="M301" s="5">
        <f>L301+W301+Z301+AB301+AA301</f>
        <v>372</v>
      </c>
      <c r="N301" s="5">
        <v>23</v>
      </c>
      <c r="O301" s="5">
        <v>88</v>
      </c>
      <c r="P301" s="5">
        <v>64</v>
      </c>
      <c r="Q301" s="5">
        <v>18</v>
      </c>
      <c r="R301" s="5">
        <v>1</v>
      </c>
      <c r="S301" s="5">
        <v>5</v>
      </c>
      <c r="T301" s="5">
        <v>26</v>
      </c>
      <c r="U301" s="5">
        <v>2</v>
      </c>
      <c r="V301" s="5">
        <v>3</v>
      </c>
      <c r="W301" s="5">
        <v>20</v>
      </c>
      <c r="X301" s="5">
        <v>42</v>
      </c>
      <c r="Y301" s="5">
        <v>2</v>
      </c>
      <c r="Z301" s="5">
        <v>0</v>
      </c>
      <c r="AA301" s="5">
        <v>1</v>
      </c>
      <c r="AB301" s="5">
        <v>3</v>
      </c>
      <c r="AC301" s="4">
        <v>8</v>
      </c>
      <c r="AD301" s="6">
        <v>0.253</v>
      </c>
    </row>
    <row r="302" spans="1:30">
      <c r="A302" s="4" t="s">
        <v>410</v>
      </c>
      <c r="B302" s="7">
        <f>(M302*'H2H Points'!$B$16)+(N302*'H2H Points'!$B$2)+(O302*'H2H Points'!$B$17)+(P302*'H2H Points'!$B$4)+(Q302*'H2H Points'!$B$5)+(R302*'H2H Points'!$B$6)+(S302*'H2H Points'!$B$7)+(T302*'H2H Points'!$B$3)+(U302*'H2H Points'!$B$11)+(V302*'H2H Points'!$B$12)+(W302*'H2H Points'!$B$8)+(X302*'H2H Points'!$B$9)+(Y302*'H2H Points'!$B$18)+(Z302*'H2H Points'!$B$10)+(AB302*'H2H Points'!$B$13)</f>
        <v>185</v>
      </c>
      <c r="C302" s="7">
        <f>ROUND(B302/IF(ISNA(VLOOKUP(A302,'2014 ESPN Draft Results'!$A$2:$D$2000,4,FALSE)),1,IF(VLOOKUP(A302,'2014 ESPN Draft Results'!$A$2:$D$2000,4,FALSE)&lt;1,1,VLOOKUP(A302,'2014 ESPN Draft Results'!$A$2:$D$2000,4,FALSE))),2)</f>
        <v>185</v>
      </c>
      <c r="D302" s="7">
        <f>ROUND(B302/IF(ISNA(VLOOKUP(A302,'2014 ESPN Draft Results'!$A$2:$D$2000,4,FALSE)),B302,IF(VLOOKUP(A302,'2014 ESPN Draft Results'!$A$2:$D$2000,4,FALSE)&lt;5,B302,VLOOKUP(A302,'2014 ESPN Draft Results'!$A$2:$D$2000,4,FALSE))),2)</f>
        <v>1</v>
      </c>
      <c r="E302" s="7">
        <f>ROUND(B302/IF(ISNA(VLOOKUP(A302,'2014 ESPN Draft Results'!$A$2:$D$2000,4,FALSE)),B302,IF(VLOOKUP(A302,'2014 ESPN Draft Results'!$A$2:$D$2000,4,FALSE)&lt;5,B302,CEILING(VLOOKUP(A302,'2014 ESPN Draft Results'!$A$2:$D$2000,4,FALSE),1))),2)</f>
        <v>1</v>
      </c>
      <c r="F302" s="7">
        <f>IF(I302&lt;2,0,E302)</f>
        <v>0</v>
      </c>
      <c r="G302" s="7">
        <f>ROUND(B302/IF(ISNA(VLOOKUP(A302,'2014 ESPN Draft Results'!$A$2:$D$2000,4,FALSE)),B302,IF(VLOOKUP(A302,'2014 ESPN Draft Results'!$A$2:$D$2000,4,FALSE)&lt;1,B302,CEILING(VLOOKUP(A302,'2014 ESPN Draft Results'!$A$2:$D$2000,4,FALSE),1))),2)</f>
        <v>1</v>
      </c>
      <c r="H302" s="7">
        <f>IF(I302&lt;2,0,G302)</f>
        <v>0</v>
      </c>
      <c r="I302" s="7">
        <f>B302/K302</f>
        <v>1.3214285714285714</v>
      </c>
      <c r="J302" s="16">
        <v>0</v>
      </c>
      <c r="K302" s="5">
        <v>140</v>
      </c>
      <c r="L302" s="5">
        <v>322</v>
      </c>
      <c r="M302" s="5">
        <f>L302+W302+Z302+AB302+AA302</f>
        <v>359</v>
      </c>
      <c r="N302" s="5">
        <v>37</v>
      </c>
      <c r="O302" s="5">
        <v>85</v>
      </c>
      <c r="P302" s="5">
        <v>56</v>
      </c>
      <c r="Q302" s="5">
        <v>15</v>
      </c>
      <c r="R302" s="5">
        <v>1</v>
      </c>
      <c r="S302" s="5">
        <v>13</v>
      </c>
      <c r="T302" s="5">
        <v>38</v>
      </c>
      <c r="U302" s="5">
        <v>1</v>
      </c>
      <c r="V302" s="5">
        <v>1</v>
      </c>
      <c r="W302" s="5">
        <v>34</v>
      </c>
      <c r="X302" s="5">
        <v>67</v>
      </c>
      <c r="Y302" s="5">
        <v>2</v>
      </c>
      <c r="Z302" s="5">
        <v>2</v>
      </c>
      <c r="AA302" s="5">
        <v>1</v>
      </c>
      <c r="AB302" s="5">
        <v>0</v>
      </c>
      <c r="AC302" s="4">
        <v>10</v>
      </c>
      <c r="AD302" s="6">
        <v>0.26400000000000001</v>
      </c>
    </row>
    <row r="303" spans="1:30">
      <c r="A303" s="4" t="s">
        <v>296</v>
      </c>
      <c r="B303" s="7">
        <f>(M303*'H2H Points'!$B$16)+(N303*'H2H Points'!$B$2)+(O303*'H2H Points'!$B$17)+(P303*'H2H Points'!$B$4)+(Q303*'H2H Points'!$B$5)+(R303*'H2H Points'!$B$6)+(S303*'H2H Points'!$B$7)+(T303*'H2H Points'!$B$3)+(U303*'H2H Points'!$B$11)+(V303*'H2H Points'!$B$12)+(W303*'H2H Points'!$B$8)+(X303*'H2H Points'!$B$9)+(Y303*'H2H Points'!$B$18)+(Z303*'H2H Points'!$B$10)+(AB303*'H2H Points'!$B$13)</f>
        <v>148</v>
      </c>
      <c r="C303" s="7">
        <f>ROUND(B303/IF(ISNA(VLOOKUP(A303,'2014 ESPN Draft Results'!$A$2:$D$2000,4,FALSE)),1,IF(VLOOKUP(A303,'2014 ESPN Draft Results'!$A$2:$D$2000,4,FALSE)&lt;1,1,VLOOKUP(A303,'2014 ESPN Draft Results'!$A$2:$D$2000,4,FALSE))),2)</f>
        <v>148</v>
      </c>
      <c r="D303" s="7">
        <f>ROUND(B303/IF(ISNA(VLOOKUP(A303,'2014 ESPN Draft Results'!$A$2:$D$2000,4,FALSE)),B303,IF(VLOOKUP(A303,'2014 ESPN Draft Results'!$A$2:$D$2000,4,FALSE)&lt;5,B303,VLOOKUP(A303,'2014 ESPN Draft Results'!$A$2:$D$2000,4,FALSE))),2)</f>
        <v>1</v>
      </c>
      <c r="E303" s="7">
        <f>ROUND(B303/IF(ISNA(VLOOKUP(A303,'2014 ESPN Draft Results'!$A$2:$D$2000,4,FALSE)),B303,IF(VLOOKUP(A303,'2014 ESPN Draft Results'!$A$2:$D$2000,4,FALSE)&lt;5,B303,CEILING(VLOOKUP(A303,'2014 ESPN Draft Results'!$A$2:$D$2000,4,FALSE),1))),2)</f>
        <v>1</v>
      </c>
      <c r="F303" s="7">
        <f>IF(I303&lt;2,0,E303)</f>
        <v>0</v>
      </c>
      <c r="G303" s="7">
        <f>ROUND(B303/IF(ISNA(VLOOKUP(A303,'2014 ESPN Draft Results'!$A$2:$D$2000,4,FALSE)),B303,IF(VLOOKUP(A303,'2014 ESPN Draft Results'!$A$2:$D$2000,4,FALSE)&lt;1,B303,CEILING(VLOOKUP(A303,'2014 ESPN Draft Results'!$A$2:$D$2000,4,FALSE),1))),2)</f>
        <v>1</v>
      </c>
      <c r="H303" s="7">
        <f>IF(I303&lt;2,0,G303)</f>
        <v>0</v>
      </c>
      <c r="I303" s="7">
        <f>B303/K303</f>
        <v>1.3214285714285714</v>
      </c>
      <c r="J303" s="16">
        <v>0</v>
      </c>
      <c r="K303" s="5">
        <v>112</v>
      </c>
      <c r="L303" s="5">
        <v>347</v>
      </c>
      <c r="M303" s="5">
        <f>L303+W303+Z303+AB303+AA303</f>
        <v>381</v>
      </c>
      <c r="N303" s="5">
        <v>35</v>
      </c>
      <c r="O303" s="5">
        <v>81</v>
      </c>
      <c r="P303" s="5">
        <v>53</v>
      </c>
      <c r="Q303" s="5">
        <v>19</v>
      </c>
      <c r="R303" s="5">
        <v>4</v>
      </c>
      <c r="S303" s="5">
        <v>5</v>
      </c>
      <c r="T303" s="5">
        <v>27</v>
      </c>
      <c r="U303" s="5">
        <v>6</v>
      </c>
      <c r="V303" s="5">
        <v>1</v>
      </c>
      <c r="W303" s="5">
        <v>33</v>
      </c>
      <c r="X303" s="5">
        <v>76</v>
      </c>
      <c r="Y303" s="5">
        <v>0</v>
      </c>
      <c r="Z303" s="5">
        <v>0</v>
      </c>
      <c r="AA303" s="5">
        <v>0</v>
      </c>
      <c r="AB303" s="5">
        <v>1</v>
      </c>
      <c r="AC303" s="4">
        <v>10</v>
      </c>
      <c r="AD303" s="6">
        <v>0.23300000000000001</v>
      </c>
    </row>
    <row r="304" spans="1:30">
      <c r="A304" s="4" t="s">
        <v>564</v>
      </c>
      <c r="B304" s="7">
        <f>(M304*'H2H Points'!$B$16)+(N304*'H2H Points'!$B$2)+(O304*'H2H Points'!$B$17)+(P304*'H2H Points'!$B$4)+(Q304*'H2H Points'!$B$5)+(R304*'H2H Points'!$B$6)+(S304*'H2H Points'!$B$7)+(T304*'H2H Points'!$B$3)+(U304*'H2H Points'!$B$11)+(V304*'H2H Points'!$B$12)+(W304*'H2H Points'!$B$8)+(X304*'H2H Points'!$B$9)+(Y304*'H2H Points'!$B$18)+(Z304*'H2H Points'!$B$10)+(AB304*'H2H Points'!$B$13)</f>
        <v>70</v>
      </c>
      <c r="C304" s="7">
        <f>ROUND(B304/IF(ISNA(VLOOKUP(A304,'2014 ESPN Draft Results'!$A$2:$D$2000,4,FALSE)),1,IF(VLOOKUP(A304,'2014 ESPN Draft Results'!$A$2:$D$2000,4,FALSE)&lt;1,1,VLOOKUP(A304,'2014 ESPN Draft Results'!$A$2:$D$2000,4,FALSE))),2)</f>
        <v>70</v>
      </c>
      <c r="D304" s="7">
        <f>ROUND(B304/IF(ISNA(VLOOKUP(A304,'2014 ESPN Draft Results'!$A$2:$D$2000,4,FALSE)),B304,IF(VLOOKUP(A304,'2014 ESPN Draft Results'!$A$2:$D$2000,4,FALSE)&lt;5,B304,VLOOKUP(A304,'2014 ESPN Draft Results'!$A$2:$D$2000,4,FALSE))),2)</f>
        <v>1</v>
      </c>
      <c r="E304" s="7">
        <f>ROUND(B304/IF(ISNA(VLOOKUP(A304,'2014 ESPN Draft Results'!$A$2:$D$2000,4,FALSE)),B304,IF(VLOOKUP(A304,'2014 ESPN Draft Results'!$A$2:$D$2000,4,FALSE)&lt;5,B304,CEILING(VLOOKUP(A304,'2014 ESPN Draft Results'!$A$2:$D$2000,4,FALSE),1))),2)</f>
        <v>1</v>
      </c>
      <c r="F304" s="7">
        <f>IF(I304&lt;2,0,E304)</f>
        <v>0</v>
      </c>
      <c r="G304" s="7">
        <f>ROUND(B304/IF(ISNA(VLOOKUP(A304,'2014 ESPN Draft Results'!$A$2:$D$2000,4,FALSE)),B304,IF(VLOOKUP(A304,'2014 ESPN Draft Results'!$A$2:$D$2000,4,FALSE)&lt;1,B304,CEILING(VLOOKUP(A304,'2014 ESPN Draft Results'!$A$2:$D$2000,4,FALSE),1))),2)</f>
        <v>1</v>
      </c>
      <c r="H304" s="7">
        <f>IF(I304&lt;2,0,G304)</f>
        <v>0</v>
      </c>
      <c r="I304" s="7">
        <f>B304/K304</f>
        <v>1.320754716981132</v>
      </c>
      <c r="J304" s="16">
        <v>0</v>
      </c>
      <c r="K304" s="5">
        <v>53</v>
      </c>
      <c r="L304" s="5">
        <v>152</v>
      </c>
      <c r="M304" s="5">
        <f>L304+W304+Z304+AB304+AA304</f>
        <v>174</v>
      </c>
      <c r="N304" s="5">
        <v>23</v>
      </c>
      <c r="O304" s="5">
        <v>38</v>
      </c>
      <c r="P304" s="5">
        <v>27</v>
      </c>
      <c r="Q304" s="5">
        <v>11</v>
      </c>
      <c r="R304" s="5">
        <v>0</v>
      </c>
      <c r="S304" s="5">
        <v>0</v>
      </c>
      <c r="T304" s="5">
        <v>7</v>
      </c>
      <c r="U304" s="5">
        <v>7</v>
      </c>
      <c r="V304" s="5">
        <v>4</v>
      </c>
      <c r="W304" s="5">
        <v>21</v>
      </c>
      <c r="X304" s="5">
        <v>34</v>
      </c>
      <c r="Y304" s="5">
        <v>0</v>
      </c>
      <c r="Z304" s="5">
        <v>1</v>
      </c>
      <c r="AA304" s="5">
        <v>0</v>
      </c>
      <c r="AB304" s="5">
        <v>0</v>
      </c>
      <c r="AC304" s="4">
        <v>1</v>
      </c>
      <c r="AD304" s="6">
        <v>0.25</v>
      </c>
    </row>
    <row r="305" spans="1:30">
      <c r="A305" s="4" t="s">
        <v>666</v>
      </c>
      <c r="B305" s="7">
        <f>(M305*'H2H Points'!$B$16)+(N305*'H2H Points'!$B$2)+(O305*'H2H Points'!$B$17)+(P305*'H2H Points'!$B$4)+(Q305*'H2H Points'!$B$5)+(R305*'H2H Points'!$B$6)+(S305*'H2H Points'!$B$7)+(T305*'H2H Points'!$B$3)+(U305*'H2H Points'!$B$11)+(V305*'H2H Points'!$B$12)+(W305*'H2H Points'!$B$8)+(X305*'H2H Points'!$B$9)+(Y305*'H2H Points'!$B$18)+(Z305*'H2H Points'!$B$10)+(AB305*'H2H Points'!$B$13)</f>
        <v>21</v>
      </c>
      <c r="C305" s="7">
        <f>ROUND(B305/IF(ISNA(VLOOKUP(A305,'2014 ESPN Draft Results'!$A$2:$D$2000,4,FALSE)),1,IF(VLOOKUP(A305,'2014 ESPN Draft Results'!$A$2:$D$2000,4,FALSE)&lt;1,1,VLOOKUP(A305,'2014 ESPN Draft Results'!$A$2:$D$2000,4,FALSE))),2)</f>
        <v>21</v>
      </c>
      <c r="D305" s="7">
        <f>ROUND(B305/IF(ISNA(VLOOKUP(A305,'2014 ESPN Draft Results'!$A$2:$D$2000,4,FALSE)),B305,IF(VLOOKUP(A305,'2014 ESPN Draft Results'!$A$2:$D$2000,4,FALSE)&lt;5,B305,VLOOKUP(A305,'2014 ESPN Draft Results'!$A$2:$D$2000,4,FALSE))),2)</f>
        <v>1</v>
      </c>
      <c r="E305" s="7">
        <f>ROUND(B305/IF(ISNA(VLOOKUP(A305,'2014 ESPN Draft Results'!$A$2:$D$2000,4,FALSE)),B305,IF(VLOOKUP(A305,'2014 ESPN Draft Results'!$A$2:$D$2000,4,FALSE)&lt;5,B305,CEILING(VLOOKUP(A305,'2014 ESPN Draft Results'!$A$2:$D$2000,4,FALSE),1))),2)</f>
        <v>1</v>
      </c>
      <c r="F305" s="7">
        <f>IF(I305&lt;2,0,E305)</f>
        <v>0</v>
      </c>
      <c r="G305" s="7">
        <f>ROUND(B305/IF(ISNA(VLOOKUP(A305,'2014 ESPN Draft Results'!$A$2:$D$2000,4,FALSE)),B305,IF(VLOOKUP(A305,'2014 ESPN Draft Results'!$A$2:$D$2000,4,FALSE)&lt;1,B305,CEILING(VLOOKUP(A305,'2014 ESPN Draft Results'!$A$2:$D$2000,4,FALSE),1))),2)</f>
        <v>1</v>
      </c>
      <c r="H305" s="7">
        <f>IF(I305&lt;2,0,G305)</f>
        <v>0</v>
      </c>
      <c r="I305" s="7">
        <f>B305/K305</f>
        <v>1.3125</v>
      </c>
      <c r="J305" s="16">
        <v>0</v>
      </c>
      <c r="K305" s="5">
        <v>16</v>
      </c>
      <c r="L305" s="5">
        <v>27</v>
      </c>
      <c r="M305" s="5">
        <f>L305+W305+Z305+AB305+AA305</f>
        <v>31</v>
      </c>
      <c r="N305" s="5">
        <v>4</v>
      </c>
      <c r="O305" s="5">
        <v>5</v>
      </c>
      <c r="P305" s="5">
        <v>2</v>
      </c>
      <c r="Q305" s="5">
        <v>0</v>
      </c>
      <c r="R305" s="5">
        <v>0</v>
      </c>
      <c r="S305" s="5">
        <v>3</v>
      </c>
      <c r="T305" s="5">
        <v>7</v>
      </c>
      <c r="U305" s="5">
        <v>0</v>
      </c>
      <c r="V305" s="5">
        <v>0</v>
      </c>
      <c r="W305" s="5">
        <v>2</v>
      </c>
      <c r="X305" s="5">
        <v>8</v>
      </c>
      <c r="Y305" s="5">
        <v>2</v>
      </c>
      <c r="Z305" s="5">
        <v>0</v>
      </c>
      <c r="AA305" s="5">
        <v>0</v>
      </c>
      <c r="AB305" s="5">
        <v>2</v>
      </c>
      <c r="AC305" s="4">
        <v>1</v>
      </c>
      <c r="AD305" s="6">
        <v>0.185</v>
      </c>
    </row>
    <row r="306" spans="1:30">
      <c r="A306" s="4" t="s">
        <v>501</v>
      </c>
      <c r="B306" s="7">
        <f>(M306*'H2H Points'!$B$16)+(N306*'H2H Points'!$B$2)+(O306*'H2H Points'!$B$17)+(P306*'H2H Points'!$B$4)+(Q306*'H2H Points'!$B$5)+(R306*'H2H Points'!$B$6)+(S306*'H2H Points'!$B$7)+(T306*'H2H Points'!$B$3)+(U306*'H2H Points'!$B$11)+(V306*'H2H Points'!$B$12)+(W306*'H2H Points'!$B$8)+(X306*'H2H Points'!$B$9)+(Y306*'H2H Points'!$B$18)+(Z306*'H2H Points'!$B$10)+(AB306*'H2H Points'!$B$13)</f>
        <v>122</v>
      </c>
      <c r="C306" s="7">
        <f>ROUND(B306/IF(ISNA(VLOOKUP(A306,'2014 ESPN Draft Results'!$A$2:$D$2000,4,FALSE)),1,IF(VLOOKUP(A306,'2014 ESPN Draft Results'!$A$2:$D$2000,4,FALSE)&lt;1,1,VLOOKUP(A306,'2014 ESPN Draft Results'!$A$2:$D$2000,4,FALSE))),2)</f>
        <v>122</v>
      </c>
      <c r="D306" s="7">
        <f>ROUND(B306/IF(ISNA(VLOOKUP(A306,'2014 ESPN Draft Results'!$A$2:$D$2000,4,FALSE)),B306,IF(VLOOKUP(A306,'2014 ESPN Draft Results'!$A$2:$D$2000,4,FALSE)&lt;5,B306,VLOOKUP(A306,'2014 ESPN Draft Results'!$A$2:$D$2000,4,FALSE))),2)</f>
        <v>1</v>
      </c>
      <c r="E306" s="7">
        <f>ROUND(B306/IF(ISNA(VLOOKUP(A306,'2014 ESPN Draft Results'!$A$2:$D$2000,4,FALSE)),B306,IF(VLOOKUP(A306,'2014 ESPN Draft Results'!$A$2:$D$2000,4,FALSE)&lt;5,B306,CEILING(VLOOKUP(A306,'2014 ESPN Draft Results'!$A$2:$D$2000,4,FALSE),1))),2)</f>
        <v>1</v>
      </c>
      <c r="F306" s="7">
        <f>IF(I306&lt;2,0,E306)</f>
        <v>0</v>
      </c>
      <c r="G306" s="7">
        <f>ROUND(B306/IF(ISNA(VLOOKUP(A306,'2014 ESPN Draft Results'!$A$2:$D$2000,4,FALSE)),B306,IF(VLOOKUP(A306,'2014 ESPN Draft Results'!$A$2:$D$2000,4,FALSE)&lt;1,B306,CEILING(VLOOKUP(A306,'2014 ESPN Draft Results'!$A$2:$D$2000,4,FALSE),1))),2)</f>
        <v>1</v>
      </c>
      <c r="H306" s="7">
        <f>IF(I306&lt;2,0,G306)</f>
        <v>0</v>
      </c>
      <c r="I306" s="7">
        <f>B306/K306</f>
        <v>1.3118279569892473</v>
      </c>
      <c r="J306" s="16">
        <v>0</v>
      </c>
      <c r="K306" s="5">
        <v>93</v>
      </c>
      <c r="L306" s="5">
        <v>283</v>
      </c>
      <c r="M306" s="5">
        <f>L306+W306+Z306+AB306+AA306</f>
        <v>347</v>
      </c>
      <c r="N306" s="5">
        <v>21</v>
      </c>
      <c r="O306" s="5">
        <v>54</v>
      </c>
      <c r="P306" s="5">
        <v>42</v>
      </c>
      <c r="Q306" s="5">
        <v>9</v>
      </c>
      <c r="R306" s="5">
        <v>0</v>
      </c>
      <c r="S306" s="5">
        <v>3</v>
      </c>
      <c r="T306" s="5">
        <v>25</v>
      </c>
      <c r="U306" s="5">
        <v>0</v>
      </c>
      <c r="V306" s="5">
        <v>0</v>
      </c>
      <c r="W306" s="5">
        <v>53</v>
      </c>
      <c r="X306" s="5">
        <v>57</v>
      </c>
      <c r="Y306" s="5">
        <v>5</v>
      </c>
      <c r="Z306" s="5">
        <v>4</v>
      </c>
      <c r="AA306" s="5">
        <v>3</v>
      </c>
      <c r="AB306" s="5">
        <v>4</v>
      </c>
      <c r="AC306" s="4">
        <v>15</v>
      </c>
      <c r="AD306" s="6">
        <v>0.191</v>
      </c>
    </row>
    <row r="307" spans="1:30">
      <c r="A307" s="4" t="s">
        <v>230</v>
      </c>
      <c r="B307" s="7">
        <f>(M307*'H2H Points'!$B$16)+(N307*'H2H Points'!$B$2)+(O307*'H2H Points'!$B$17)+(P307*'H2H Points'!$B$4)+(Q307*'H2H Points'!$B$5)+(R307*'H2H Points'!$B$6)+(S307*'H2H Points'!$B$7)+(T307*'H2H Points'!$B$3)+(U307*'H2H Points'!$B$11)+(V307*'H2H Points'!$B$12)+(W307*'H2H Points'!$B$8)+(X307*'H2H Points'!$B$9)+(Y307*'H2H Points'!$B$18)+(Z307*'H2H Points'!$B$10)+(AB307*'H2H Points'!$B$13)</f>
        <v>165</v>
      </c>
      <c r="C307" s="7">
        <f>ROUND(B307/IF(ISNA(VLOOKUP(A307,'2014 ESPN Draft Results'!$A$2:$D$2000,4,FALSE)),1,IF(VLOOKUP(A307,'2014 ESPN Draft Results'!$A$2:$D$2000,4,FALSE)&lt;1,1,VLOOKUP(A307,'2014 ESPN Draft Results'!$A$2:$D$2000,4,FALSE))),2)</f>
        <v>58.93</v>
      </c>
      <c r="D307" s="7">
        <f>ROUND(B307/IF(ISNA(VLOOKUP(A307,'2014 ESPN Draft Results'!$A$2:$D$2000,4,FALSE)),B307,IF(VLOOKUP(A307,'2014 ESPN Draft Results'!$A$2:$D$2000,4,FALSE)&lt;5,B307,VLOOKUP(A307,'2014 ESPN Draft Results'!$A$2:$D$2000,4,FALSE))),2)</f>
        <v>1</v>
      </c>
      <c r="E307" s="7">
        <f>ROUND(B307/IF(ISNA(VLOOKUP(A307,'2014 ESPN Draft Results'!$A$2:$D$2000,4,FALSE)),B307,IF(VLOOKUP(A307,'2014 ESPN Draft Results'!$A$2:$D$2000,4,FALSE)&lt;5,B307,CEILING(VLOOKUP(A307,'2014 ESPN Draft Results'!$A$2:$D$2000,4,FALSE),1))),2)</f>
        <v>1</v>
      </c>
      <c r="F307" s="7">
        <f>IF(I307&lt;2,0,E307)</f>
        <v>0</v>
      </c>
      <c r="G307" s="7">
        <f>ROUND(B307/IF(ISNA(VLOOKUP(A307,'2014 ESPN Draft Results'!$A$2:$D$2000,4,FALSE)),B307,IF(VLOOKUP(A307,'2014 ESPN Draft Results'!$A$2:$D$2000,4,FALSE)&lt;1,B307,CEILING(VLOOKUP(A307,'2014 ESPN Draft Results'!$A$2:$D$2000,4,FALSE),1))),2)</f>
        <v>55</v>
      </c>
      <c r="H307" s="7">
        <f>IF(I307&lt;2,0,G307)</f>
        <v>0</v>
      </c>
      <c r="I307" s="7">
        <f>B307/K307</f>
        <v>1.3095238095238095</v>
      </c>
      <c r="J307" s="16">
        <v>2.8</v>
      </c>
      <c r="K307" s="5">
        <v>126</v>
      </c>
      <c r="L307" s="5">
        <v>465</v>
      </c>
      <c r="M307" s="5">
        <f>L307+W307+Z307+AB307+AA307</f>
        <v>512</v>
      </c>
      <c r="N307" s="5">
        <v>43</v>
      </c>
      <c r="O307" s="5">
        <v>103</v>
      </c>
      <c r="P307" s="5">
        <v>66</v>
      </c>
      <c r="Q307" s="5">
        <v>21</v>
      </c>
      <c r="R307" s="5">
        <v>2</v>
      </c>
      <c r="S307" s="5">
        <v>14</v>
      </c>
      <c r="T307" s="5">
        <v>56</v>
      </c>
      <c r="U307" s="5">
        <v>1</v>
      </c>
      <c r="V307" s="5">
        <v>0</v>
      </c>
      <c r="W307" s="5">
        <v>34</v>
      </c>
      <c r="X307" s="5">
        <v>151</v>
      </c>
      <c r="Y307" s="5">
        <v>1</v>
      </c>
      <c r="Z307" s="5">
        <v>9</v>
      </c>
      <c r="AA307" s="5">
        <v>1</v>
      </c>
      <c r="AB307" s="5">
        <v>3</v>
      </c>
      <c r="AC307" s="4">
        <v>11</v>
      </c>
      <c r="AD307" s="6">
        <v>0.222</v>
      </c>
    </row>
    <row r="308" spans="1:30">
      <c r="A308" s="4" t="s">
        <v>470</v>
      </c>
      <c r="B308" s="7">
        <f>(M308*'H2H Points'!$B$16)+(N308*'H2H Points'!$B$2)+(O308*'H2H Points'!$B$17)+(P308*'H2H Points'!$B$4)+(Q308*'H2H Points'!$B$5)+(R308*'H2H Points'!$B$6)+(S308*'H2H Points'!$B$7)+(T308*'H2H Points'!$B$3)+(U308*'H2H Points'!$B$11)+(V308*'H2H Points'!$B$12)+(W308*'H2H Points'!$B$8)+(X308*'H2H Points'!$B$9)+(Y308*'H2H Points'!$B$18)+(Z308*'H2H Points'!$B$10)+(AB308*'H2H Points'!$B$13)</f>
        <v>106</v>
      </c>
      <c r="C308" s="7">
        <f>ROUND(B308/IF(ISNA(VLOOKUP(A308,'2014 ESPN Draft Results'!$A$2:$D$2000,4,FALSE)),1,IF(VLOOKUP(A308,'2014 ESPN Draft Results'!$A$2:$D$2000,4,FALSE)&lt;1,1,VLOOKUP(A308,'2014 ESPN Draft Results'!$A$2:$D$2000,4,FALSE))),2)</f>
        <v>106</v>
      </c>
      <c r="D308" s="7">
        <f>ROUND(B308/IF(ISNA(VLOOKUP(A308,'2014 ESPN Draft Results'!$A$2:$D$2000,4,FALSE)),B308,IF(VLOOKUP(A308,'2014 ESPN Draft Results'!$A$2:$D$2000,4,FALSE)&lt;5,B308,VLOOKUP(A308,'2014 ESPN Draft Results'!$A$2:$D$2000,4,FALSE))),2)</f>
        <v>1</v>
      </c>
      <c r="E308" s="7">
        <f>ROUND(B308/IF(ISNA(VLOOKUP(A308,'2014 ESPN Draft Results'!$A$2:$D$2000,4,FALSE)),B308,IF(VLOOKUP(A308,'2014 ESPN Draft Results'!$A$2:$D$2000,4,FALSE)&lt;5,B308,CEILING(VLOOKUP(A308,'2014 ESPN Draft Results'!$A$2:$D$2000,4,FALSE),1))),2)</f>
        <v>1</v>
      </c>
      <c r="F308" s="7">
        <f>IF(I308&lt;2,0,E308)</f>
        <v>0</v>
      </c>
      <c r="G308" s="7">
        <f>ROUND(B308/IF(ISNA(VLOOKUP(A308,'2014 ESPN Draft Results'!$A$2:$D$2000,4,FALSE)),B308,IF(VLOOKUP(A308,'2014 ESPN Draft Results'!$A$2:$D$2000,4,FALSE)&lt;1,B308,CEILING(VLOOKUP(A308,'2014 ESPN Draft Results'!$A$2:$D$2000,4,FALSE),1))),2)</f>
        <v>1</v>
      </c>
      <c r="H308" s="7">
        <f>IF(I308&lt;2,0,G308)</f>
        <v>0</v>
      </c>
      <c r="I308" s="7">
        <f>B308/K308</f>
        <v>1.308641975308642</v>
      </c>
      <c r="J308" s="16">
        <v>0</v>
      </c>
      <c r="K308" s="5">
        <v>81</v>
      </c>
      <c r="L308" s="5">
        <v>224</v>
      </c>
      <c r="M308" s="5">
        <f>L308+W308+Z308+AB308+AA308</f>
        <v>250</v>
      </c>
      <c r="N308" s="5">
        <v>29</v>
      </c>
      <c r="O308" s="5">
        <v>63</v>
      </c>
      <c r="P308" s="5">
        <v>43</v>
      </c>
      <c r="Q308" s="5">
        <v>13</v>
      </c>
      <c r="R308" s="5">
        <v>1</v>
      </c>
      <c r="S308" s="5">
        <v>6</v>
      </c>
      <c r="T308" s="5">
        <v>28</v>
      </c>
      <c r="U308" s="5">
        <v>2</v>
      </c>
      <c r="V308" s="5">
        <v>4</v>
      </c>
      <c r="W308" s="5">
        <v>18</v>
      </c>
      <c r="X308" s="5">
        <v>70</v>
      </c>
      <c r="Y308" s="5">
        <v>0</v>
      </c>
      <c r="Z308" s="5">
        <v>3</v>
      </c>
      <c r="AA308" s="5">
        <v>1</v>
      </c>
      <c r="AB308" s="5">
        <v>4</v>
      </c>
      <c r="AC308" s="4">
        <v>2</v>
      </c>
      <c r="AD308" s="6">
        <v>0.28100000000000003</v>
      </c>
    </row>
    <row r="309" spans="1:30">
      <c r="A309" s="4" t="s">
        <v>342</v>
      </c>
      <c r="B309" s="7">
        <f>(M309*'H2H Points'!$B$16)+(N309*'H2H Points'!$B$2)+(O309*'H2H Points'!$B$17)+(P309*'H2H Points'!$B$4)+(Q309*'H2H Points'!$B$5)+(R309*'H2H Points'!$B$6)+(S309*'H2H Points'!$B$7)+(T309*'H2H Points'!$B$3)+(U309*'H2H Points'!$B$11)+(V309*'H2H Points'!$B$12)+(W309*'H2H Points'!$B$8)+(X309*'H2H Points'!$B$9)+(Y309*'H2H Points'!$B$18)+(Z309*'H2H Points'!$B$10)+(AB309*'H2H Points'!$B$13)</f>
        <v>103</v>
      </c>
      <c r="C309" s="7">
        <f>ROUND(B309/IF(ISNA(VLOOKUP(A309,'2014 ESPN Draft Results'!$A$2:$D$2000,4,FALSE)),1,IF(VLOOKUP(A309,'2014 ESPN Draft Results'!$A$2:$D$2000,4,FALSE)&lt;1,1,VLOOKUP(A309,'2014 ESPN Draft Results'!$A$2:$D$2000,4,FALSE))),2)</f>
        <v>103</v>
      </c>
      <c r="D309" s="7">
        <f>ROUND(B309/IF(ISNA(VLOOKUP(A309,'2014 ESPN Draft Results'!$A$2:$D$2000,4,FALSE)),B309,IF(VLOOKUP(A309,'2014 ESPN Draft Results'!$A$2:$D$2000,4,FALSE)&lt;5,B309,VLOOKUP(A309,'2014 ESPN Draft Results'!$A$2:$D$2000,4,FALSE))),2)</f>
        <v>1</v>
      </c>
      <c r="E309" s="7">
        <f>ROUND(B309/IF(ISNA(VLOOKUP(A309,'2014 ESPN Draft Results'!$A$2:$D$2000,4,FALSE)),B309,IF(VLOOKUP(A309,'2014 ESPN Draft Results'!$A$2:$D$2000,4,FALSE)&lt;5,B309,CEILING(VLOOKUP(A309,'2014 ESPN Draft Results'!$A$2:$D$2000,4,FALSE),1))),2)</f>
        <v>1</v>
      </c>
      <c r="F309" s="7">
        <f>IF(I309&lt;2,0,E309)</f>
        <v>0</v>
      </c>
      <c r="G309" s="7">
        <f>ROUND(B309/IF(ISNA(VLOOKUP(A309,'2014 ESPN Draft Results'!$A$2:$D$2000,4,FALSE)),B309,IF(VLOOKUP(A309,'2014 ESPN Draft Results'!$A$2:$D$2000,4,FALSE)&lt;1,B309,CEILING(VLOOKUP(A309,'2014 ESPN Draft Results'!$A$2:$D$2000,4,FALSE),1))),2)</f>
        <v>1</v>
      </c>
      <c r="H309" s="7">
        <f>IF(I309&lt;2,0,G309)</f>
        <v>0</v>
      </c>
      <c r="I309" s="7">
        <f>B309/K309</f>
        <v>1.2875000000000001</v>
      </c>
      <c r="J309" s="16">
        <v>0</v>
      </c>
      <c r="K309" s="5">
        <v>80</v>
      </c>
      <c r="L309" s="5">
        <v>248</v>
      </c>
      <c r="M309" s="5">
        <f>L309+W309+Z309+AB309+AA309</f>
        <v>276</v>
      </c>
      <c r="N309" s="5">
        <v>28</v>
      </c>
      <c r="O309" s="5">
        <v>50</v>
      </c>
      <c r="P309" s="5">
        <v>30</v>
      </c>
      <c r="Q309" s="5">
        <v>13</v>
      </c>
      <c r="R309" s="5">
        <v>0</v>
      </c>
      <c r="S309" s="5">
        <v>7</v>
      </c>
      <c r="T309" s="5">
        <v>30</v>
      </c>
      <c r="U309" s="5">
        <v>0</v>
      </c>
      <c r="V309" s="5">
        <v>1</v>
      </c>
      <c r="W309" s="5">
        <v>24</v>
      </c>
      <c r="X309" s="5">
        <v>66</v>
      </c>
      <c r="Y309" s="5">
        <v>0</v>
      </c>
      <c r="Z309" s="5">
        <v>2</v>
      </c>
      <c r="AA309" s="5">
        <v>0</v>
      </c>
      <c r="AB309" s="5">
        <v>2</v>
      </c>
      <c r="AC309" s="4">
        <v>8</v>
      </c>
      <c r="AD309" s="6">
        <v>0.20200000000000001</v>
      </c>
    </row>
    <row r="310" spans="1:30">
      <c r="A310" s="4" t="s">
        <v>724</v>
      </c>
      <c r="B310" s="7">
        <f>(M310*'H2H Points'!$B$16)+(N310*'H2H Points'!$B$2)+(O310*'H2H Points'!$B$17)+(P310*'H2H Points'!$B$4)+(Q310*'H2H Points'!$B$5)+(R310*'H2H Points'!$B$6)+(S310*'H2H Points'!$B$7)+(T310*'H2H Points'!$B$3)+(U310*'H2H Points'!$B$11)+(V310*'H2H Points'!$B$12)+(W310*'H2H Points'!$B$8)+(X310*'H2H Points'!$B$9)+(Y310*'H2H Points'!$B$18)+(Z310*'H2H Points'!$B$10)+(AB310*'H2H Points'!$B$13)</f>
        <v>9</v>
      </c>
      <c r="C310" s="7">
        <f>ROUND(B310/IF(ISNA(VLOOKUP(A310,'2014 ESPN Draft Results'!$A$2:$D$2000,4,FALSE)),1,IF(VLOOKUP(A310,'2014 ESPN Draft Results'!$A$2:$D$2000,4,FALSE)&lt;1,1,VLOOKUP(A310,'2014 ESPN Draft Results'!$A$2:$D$2000,4,FALSE))),2)</f>
        <v>9</v>
      </c>
      <c r="D310" s="7">
        <f>ROUND(B310/IF(ISNA(VLOOKUP(A310,'2014 ESPN Draft Results'!$A$2:$D$2000,4,FALSE)),B310,IF(VLOOKUP(A310,'2014 ESPN Draft Results'!$A$2:$D$2000,4,FALSE)&lt;5,B310,VLOOKUP(A310,'2014 ESPN Draft Results'!$A$2:$D$2000,4,FALSE))),2)</f>
        <v>1</v>
      </c>
      <c r="E310" s="7">
        <f>ROUND(B310/IF(ISNA(VLOOKUP(A310,'2014 ESPN Draft Results'!$A$2:$D$2000,4,FALSE)),B310,IF(VLOOKUP(A310,'2014 ESPN Draft Results'!$A$2:$D$2000,4,FALSE)&lt;5,B310,CEILING(VLOOKUP(A310,'2014 ESPN Draft Results'!$A$2:$D$2000,4,FALSE),1))),2)</f>
        <v>1</v>
      </c>
      <c r="F310" s="7">
        <f>IF(I310&lt;2,0,E310)</f>
        <v>0</v>
      </c>
      <c r="G310" s="7">
        <f>ROUND(B310/IF(ISNA(VLOOKUP(A310,'2014 ESPN Draft Results'!$A$2:$D$2000,4,FALSE)),B310,IF(VLOOKUP(A310,'2014 ESPN Draft Results'!$A$2:$D$2000,4,FALSE)&lt;1,B310,CEILING(VLOOKUP(A310,'2014 ESPN Draft Results'!$A$2:$D$2000,4,FALSE),1))),2)</f>
        <v>1</v>
      </c>
      <c r="H310" s="7">
        <f>IF(I310&lt;2,0,G310)</f>
        <v>0</v>
      </c>
      <c r="I310" s="7">
        <f>B310/K310</f>
        <v>1.2857142857142858</v>
      </c>
      <c r="J310" s="16">
        <v>0</v>
      </c>
      <c r="K310" s="5">
        <v>7</v>
      </c>
      <c r="L310" s="5">
        <v>20</v>
      </c>
      <c r="M310" s="5">
        <f>L310+W310+Z310+AB310+AA310</f>
        <v>20</v>
      </c>
      <c r="N310" s="5">
        <v>2</v>
      </c>
      <c r="O310" s="5">
        <v>7</v>
      </c>
      <c r="P310" s="5">
        <v>5</v>
      </c>
      <c r="Q310" s="5">
        <v>2</v>
      </c>
      <c r="R310" s="5">
        <v>0</v>
      </c>
      <c r="S310" s="5">
        <v>0</v>
      </c>
      <c r="T310" s="5">
        <v>4</v>
      </c>
      <c r="U310" s="5">
        <v>0</v>
      </c>
      <c r="V310" s="5">
        <v>0</v>
      </c>
      <c r="W310" s="5">
        <v>0</v>
      </c>
      <c r="X310" s="5">
        <v>6</v>
      </c>
      <c r="Y310" s="5">
        <v>0</v>
      </c>
      <c r="Z310" s="5">
        <v>0</v>
      </c>
      <c r="AA310" s="5">
        <v>0</v>
      </c>
      <c r="AB310" s="5">
        <v>0</v>
      </c>
      <c r="AC310" s="4">
        <v>0</v>
      </c>
      <c r="AD310" s="6">
        <v>0.35</v>
      </c>
    </row>
    <row r="311" spans="1:30">
      <c r="A311" s="4" t="s">
        <v>467</v>
      </c>
      <c r="B311" s="7">
        <f>(M311*'H2H Points'!$B$16)+(N311*'H2H Points'!$B$2)+(O311*'H2H Points'!$B$17)+(P311*'H2H Points'!$B$4)+(Q311*'H2H Points'!$B$5)+(R311*'H2H Points'!$B$6)+(S311*'H2H Points'!$B$7)+(T311*'H2H Points'!$B$3)+(U311*'H2H Points'!$B$11)+(V311*'H2H Points'!$B$12)+(W311*'H2H Points'!$B$8)+(X311*'H2H Points'!$B$9)+(Y311*'H2H Points'!$B$18)+(Z311*'H2H Points'!$B$10)+(AB311*'H2H Points'!$B$13)</f>
        <v>189</v>
      </c>
      <c r="C311" s="7">
        <f>ROUND(B311/IF(ISNA(VLOOKUP(A311,'2014 ESPN Draft Results'!$A$2:$D$2000,4,FALSE)),1,IF(VLOOKUP(A311,'2014 ESPN Draft Results'!$A$2:$D$2000,4,FALSE)&lt;1,1,VLOOKUP(A311,'2014 ESPN Draft Results'!$A$2:$D$2000,4,FALSE))),2)</f>
        <v>189</v>
      </c>
      <c r="D311" s="7">
        <f>ROUND(B311/IF(ISNA(VLOOKUP(A311,'2014 ESPN Draft Results'!$A$2:$D$2000,4,FALSE)),B311,IF(VLOOKUP(A311,'2014 ESPN Draft Results'!$A$2:$D$2000,4,FALSE)&lt;5,B311,VLOOKUP(A311,'2014 ESPN Draft Results'!$A$2:$D$2000,4,FALSE))),2)</f>
        <v>1</v>
      </c>
      <c r="E311" s="7">
        <f>ROUND(B311/IF(ISNA(VLOOKUP(A311,'2014 ESPN Draft Results'!$A$2:$D$2000,4,FALSE)),B311,IF(VLOOKUP(A311,'2014 ESPN Draft Results'!$A$2:$D$2000,4,FALSE)&lt;5,B311,CEILING(VLOOKUP(A311,'2014 ESPN Draft Results'!$A$2:$D$2000,4,FALSE),1))),2)</f>
        <v>1</v>
      </c>
      <c r="F311" s="7">
        <f>IF(I311&lt;2,0,E311)</f>
        <v>0</v>
      </c>
      <c r="G311" s="7">
        <f>ROUND(B311/IF(ISNA(VLOOKUP(A311,'2014 ESPN Draft Results'!$A$2:$D$2000,4,FALSE)),B311,IF(VLOOKUP(A311,'2014 ESPN Draft Results'!$A$2:$D$2000,4,FALSE)&lt;1,B311,CEILING(VLOOKUP(A311,'2014 ESPN Draft Results'!$A$2:$D$2000,4,FALSE),1))),2)</f>
        <v>1</v>
      </c>
      <c r="H311" s="7">
        <f>IF(I311&lt;2,0,G311)</f>
        <v>0</v>
      </c>
      <c r="I311" s="7">
        <f>B311/K311</f>
        <v>1.277027027027027</v>
      </c>
      <c r="J311" s="16">
        <v>0</v>
      </c>
      <c r="K311" s="5">
        <v>148</v>
      </c>
      <c r="L311" s="5">
        <v>423</v>
      </c>
      <c r="M311" s="5">
        <f>L311+W311+Z311+AB311+AA311</f>
        <v>466</v>
      </c>
      <c r="N311" s="5">
        <v>39</v>
      </c>
      <c r="O311" s="5">
        <v>101</v>
      </c>
      <c r="P311" s="5">
        <v>81</v>
      </c>
      <c r="Q311" s="5">
        <v>13</v>
      </c>
      <c r="R311" s="5">
        <v>2</v>
      </c>
      <c r="S311" s="5">
        <v>5</v>
      </c>
      <c r="T311" s="5">
        <v>40</v>
      </c>
      <c r="U311" s="5">
        <v>12</v>
      </c>
      <c r="V311" s="5">
        <v>1</v>
      </c>
      <c r="W311" s="5">
        <v>29</v>
      </c>
      <c r="X311" s="5">
        <v>69</v>
      </c>
      <c r="Y311" s="5">
        <v>5</v>
      </c>
      <c r="Z311" s="5">
        <v>1</v>
      </c>
      <c r="AA311" s="5">
        <v>8</v>
      </c>
      <c r="AB311" s="5">
        <v>5</v>
      </c>
      <c r="AC311" s="4">
        <v>6</v>
      </c>
      <c r="AD311" s="6">
        <v>0.23899999999999999</v>
      </c>
    </row>
    <row r="312" spans="1:30">
      <c r="A312" s="4" t="s">
        <v>698</v>
      </c>
      <c r="B312" s="7">
        <f>(M312*'H2H Points'!$B$16)+(N312*'H2H Points'!$B$2)+(O312*'H2H Points'!$B$17)+(P312*'H2H Points'!$B$4)+(Q312*'H2H Points'!$B$5)+(R312*'H2H Points'!$B$6)+(S312*'H2H Points'!$B$7)+(T312*'H2H Points'!$B$3)+(U312*'H2H Points'!$B$11)+(V312*'H2H Points'!$B$12)+(W312*'H2H Points'!$B$8)+(X312*'H2H Points'!$B$9)+(Y312*'H2H Points'!$B$18)+(Z312*'H2H Points'!$B$10)+(AB312*'H2H Points'!$B$13)</f>
        <v>14</v>
      </c>
      <c r="C312" s="7">
        <f>ROUND(B312/IF(ISNA(VLOOKUP(A312,'2014 ESPN Draft Results'!$A$2:$D$2000,4,FALSE)),1,IF(VLOOKUP(A312,'2014 ESPN Draft Results'!$A$2:$D$2000,4,FALSE)&lt;1,1,VLOOKUP(A312,'2014 ESPN Draft Results'!$A$2:$D$2000,4,FALSE))),2)</f>
        <v>14</v>
      </c>
      <c r="D312" s="7">
        <f>ROUND(B312/IF(ISNA(VLOOKUP(A312,'2014 ESPN Draft Results'!$A$2:$D$2000,4,FALSE)),B312,IF(VLOOKUP(A312,'2014 ESPN Draft Results'!$A$2:$D$2000,4,FALSE)&lt;5,B312,VLOOKUP(A312,'2014 ESPN Draft Results'!$A$2:$D$2000,4,FALSE))),2)</f>
        <v>1</v>
      </c>
      <c r="E312" s="7">
        <f>ROUND(B312/IF(ISNA(VLOOKUP(A312,'2014 ESPN Draft Results'!$A$2:$D$2000,4,FALSE)),B312,IF(VLOOKUP(A312,'2014 ESPN Draft Results'!$A$2:$D$2000,4,FALSE)&lt;5,B312,CEILING(VLOOKUP(A312,'2014 ESPN Draft Results'!$A$2:$D$2000,4,FALSE),1))),2)</f>
        <v>1</v>
      </c>
      <c r="F312" s="7">
        <f>IF(I312&lt;2,0,E312)</f>
        <v>0</v>
      </c>
      <c r="G312" s="7">
        <f>ROUND(B312/IF(ISNA(VLOOKUP(A312,'2014 ESPN Draft Results'!$A$2:$D$2000,4,FALSE)),B312,IF(VLOOKUP(A312,'2014 ESPN Draft Results'!$A$2:$D$2000,4,FALSE)&lt;1,B312,CEILING(VLOOKUP(A312,'2014 ESPN Draft Results'!$A$2:$D$2000,4,FALSE),1))),2)</f>
        <v>1</v>
      </c>
      <c r="H312" s="7">
        <f>IF(I312&lt;2,0,G312)</f>
        <v>0</v>
      </c>
      <c r="I312" s="7">
        <f>B312/K312</f>
        <v>1.2727272727272727</v>
      </c>
      <c r="J312" s="16">
        <v>0</v>
      </c>
      <c r="K312" s="5">
        <v>11</v>
      </c>
      <c r="L312" s="5">
        <v>35</v>
      </c>
      <c r="M312" s="5">
        <f>L312+W312+Z312+AB312+AA312</f>
        <v>38</v>
      </c>
      <c r="N312" s="5">
        <v>3</v>
      </c>
      <c r="O312" s="5">
        <v>10</v>
      </c>
      <c r="P312" s="5">
        <v>9</v>
      </c>
      <c r="Q312" s="5">
        <v>1</v>
      </c>
      <c r="R312" s="5">
        <v>0</v>
      </c>
      <c r="S312" s="5">
        <v>0</v>
      </c>
      <c r="T312" s="5">
        <v>1</v>
      </c>
      <c r="U312" s="5">
        <v>1</v>
      </c>
      <c r="V312" s="5">
        <v>0</v>
      </c>
      <c r="W312" s="5">
        <v>2</v>
      </c>
      <c r="X312" s="5">
        <v>4</v>
      </c>
      <c r="Y312" s="5">
        <v>0</v>
      </c>
      <c r="Z312" s="5">
        <v>0</v>
      </c>
      <c r="AA312" s="5">
        <v>1</v>
      </c>
      <c r="AB312" s="5">
        <v>0</v>
      </c>
      <c r="AC312" s="4">
        <v>0</v>
      </c>
      <c r="AD312" s="6">
        <v>0.28599999999999998</v>
      </c>
    </row>
    <row r="313" spans="1:30">
      <c r="A313" s="4" t="s">
        <v>471</v>
      </c>
      <c r="B313" s="7">
        <f>(M313*'H2H Points'!$B$16)+(N313*'H2H Points'!$B$2)+(O313*'H2H Points'!$B$17)+(P313*'H2H Points'!$B$4)+(Q313*'H2H Points'!$B$5)+(R313*'H2H Points'!$B$6)+(S313*'H2H Points'!$B$7)+(T313*'H2H Points'!$B$3)+(U313*'H2H Points'!$B$11)+(V313*'H2H Points'!$B$12)+(W313*'H2H Points'!$B$8)+(X313*'H2H Points'!$B$9)+(Y313*'H2H Points'!$B$18)+(Z313*'H2H Points'!$B$10)+(AB313*'H2H Points'!$B$13)</f>
        <v>131</v>
      </c>
      <c r="C313" s="7">
        <f>ROUND(B313/IF(ISNA(VLOOKUP(A313,'2014 ESPN Draft Results'!$A$2:$D$2000,4,FALSE)),1,IF(VLOOKUP(A313,'2014 ESPN Draft Results'!$A$2:$D$2000,4,FALSE)&lt;1,1,VLOOKUP(A313,'2014 ESPN Draft Results'!$A$2:$D$2000,4,FALSE))),2)</f>
        <v>131</v>
      </c>
      <c r="D313" s="7">
        <f>ROUND(B313/IF(ISNA(VLOOKUP(A313,'2014 ESPN Draft Results'!$A$2:$D$2000,4,FALSE)),B313,IF(VLOOKUP(A313,'2014 ESPN Draft Results'!$A$2:$D$2000,4,FALSE)&lt;5,B313,VLOOKUP(A313,'2014 ESPN Draft Results'!$A$2:$D$2000,4,FALSE))),2)</f>
        <v>1</v>
      </c>
      <c r="E313" s="7">
        <f>ROUND(B313/IF(ISNA(VLOOKUP(A313,'2014 ESPN Draft Results'!$A$2:$D$2000,4,FALSE)),B313,IF(VLOOKUP(A313,'2014 ESPN Draft Results'!$A$2:$D$2000,4,FALSE)&lt;5,B313,CEILING(VLOOKUP(A313,'2014 ESPN Draft Results'!$A$2:$D$2000,4,FALSE),1))),2)</f>
        <v>1</v>
      </c>
      <c r="F313" s="7">
        <f>IF(I313&lt;2,0,E313)</f>
        <v>0</v>
      </c>
      <c r="G313" s="7">
        <f>ROUND(B313/IF(ISNA(VLOOKUP(A313,'2014 ESPN Draft Results'!$A$2:$D$2000,4,FALSE)),B313,IF(VLOOKUP(A313,'2014 ESPN Draft Results'!$A$2:$D$2000,4,FALSE)&lt;1,B313,CEILING(VLOOKUP(A313,'2014 ESPN Draft Results'!$A$2:$D$2000,4,FALSE),1))),2)</f>
        <v>1</v>
      </c>
      <c r="H313" s="7">
        <f>IF(I313&lt;2,0,G313)</f>
        <v>0</v>
      </c>
      <c r="I313" s="7">
        <f>B313/K313</f>
        <v>1.2718446601941749</v>
      </c>
      <c r="J313" s="16">
        <v>0</v>
      </c>
      <c r="K313" s="5">
        <v>103</v>
      </c>
      <c r="L313" s="5">
        <v>285</v>
      </c>
      <c r="M313" s="5">
        <f>L313+W313+Z313+AB313+AA313</f>
        <v>310</v>
      </c>
      <c r="N313" s="5">
        <v>33</v>
      </c>
      <c r="O313" s="5">
        <v>79</v>
      </c>
      <c r="P313" s="5">
        <v>57</v>
      </c>
      <c r="Q313" s="5">
        <v>15</v>
      </c>
      <c r="R313" s="5">
        <v>1</v>
      </c>
      <c r="S313" s="5">
        <v>6</v>
      </c>
      <c r="T313" s="5">
        <v>23</v>
      </c>
      <c r="U313" s="5">
        <v>2</v>
      </c>
      <c r="V313" s="5">
        <v>4</v>
      </c>
      <c r="W313" s="5">
        <v>17</v>
      </c>
      <c r="X313" s="5">
        <v>58</v>
      </c>
      <c r="Y313" s="5">
        <v>0</v>
      </c>
      <c r="Z313" s="5">
        <v>4</v>
      </c>
      <c r="AA313" s="5">
        <v>4</v>
      </c>
      <c r="AB313" s="5">
        <v>0</v>
      </c>
      <c r="AC313" s="4">
        <v>6</v>
      </c>
      <c r="AD313" s="6">
        <v>0.27700000000000002</v>
      </c>
    </row>
    <row r="314" spans="1:30">
      <c r="A314" s="4" t="s">
        <v>253</v>
      </c>
      <c r="B314" s="7">
        <f>(M314*'H2H Points'!$B$16)+(N314*'H2H Points'!$B$2)+(O314*'H2H Points'!$B$17)+(P314*'H2H Points'!$B$4)+(Q314*'H2H Points'!$B$5)+(R314*'H2H Points'!$B$6)+(S314*'H2H Points'!$B$7)+(T314*'H2H Points'!$B$3)+(U314*'H2H Points'!$B$11)+(V314*'H2H Points'!$B$12)+(W314*'H2H Points'!$B$8)+(X314*'H2H Points'!$B$9)+(Y314*'H2H Points'!$B$18)+(Z314*'H2H Points'!$B$10)+(AB314*'H2H Points'!$B$13)</f>
        <v>123</v>
      </c>
      <c r="C314" s="7">
        <f>ROUND(B314/IF(ISNA(VLOOKUP(A314,'2014 ESPN Draft Results'!$A$2:$D$2000,4,FALSE)),1,IF(VLOOKUP(A314,'2014 ESPN Draft Results'!$A$2:$D$2000,4,FALSE)&lt;1,1,VLOOKUP(A314,'2014 ESPN Draft Results'!$A$2:$D$2000,4,FALSE))),2)</f>
        <v>64.739999999999995</v>
      </c>
      <c r="D314" s="7">
        <f>ROUND(B314/IF(ISNA(VLOOKUP(A314,'2014 ESPN Draft Results'!$A$2:$D$2000,4,FALSE)),B314,IF(VLOOKUP(A314,'2014 ESPN Draft Results'!$A$2:$D$2000,4,FALSE)&lt;5,B314,VLOOKUP(A314,'2014 ESPN Draft Results'!$A$2:$D$2000,4,FALSE))),2)</f>
        <v>1</v>
      </c>
      <c r="E314" s="7">
        <f>ROUND(B314/IF(ISNA(VLOOKUP(A314,'2014 ESPN Draft Results'!$A$2:$D$2000,4,FALSE)),B314,IF(VLOOKUP(A314,'2014 ESPN Draft Results'!$A$2:$D$2000,4,FALSE)&lt;5,B314,CEILING(VLOOKUP(A314,'2014 ESPN Draft Results'!$A$2:$D$2000,4,FALSE),1))),2)</f>
        <v>1</v>
      </c>
      <c r="F314" s="7">
        <f>IF(I314&lt;2,0,E314)</f>
        <v>0</v>
      </c>
      <c r="G314" s="7">
        <f>ROUND(B314/IF(ISNA(VLOOKUP(A314,'2014 ESPN Draft Results'!$A$2:$D$2000,4,FALSE)),B314,IF(VLOOKUP(A314,'2014 ESPN Draft Results'!$A$2:$D$2000,4,FALSE)&lt;1,B314,CEILING(VLOOKUP(A314,'2014 ESPN Draft Results'!$A$2:$D$2000,4,FALSE),1))),2)</f>
        <v>61.5</v>
      </c>
      <c r="H314" s="7">
        <f>IF(I314&lt;2,0,G314)</f>
        <v>0</v>
      </c>
      <c r="I314" s="7">
        <f>B314/K314</f>
        <v>1.268041237113402</v>
      </c>
      <c r="J314" s="16">
        <v>1.9</v>
      </c>
      <c r="K314" s="5">
        <v>97</v>
      </c>
      <c r="L314" s="5">
        <v>360</v>
      </c>
      <c r="M314" s="5">
        <f>L314+W314+Z314+AB314+AA314</f>
        <v>401</v>
      </c>
      <c r="N314" s="5">
        <v>33</v>
      </c>
      <c r="O314" s="5">
        <v>75</v>
      </c>
      <c r="P314" s="5">
        <v>47</v>
      </c>
      <c r="Q314" s="5">
        <v>20</v>
      </c>
      <c r="R314" s="5">
        <v>0</v>
      </c>
      <c r="S314" s="5">
        <v>8</v>
      </c>
      <c r="T314" s="5">
        <v>42</v>
      </c>
      <c r="U314" s="5">
        <v>0</v>
      </c>
      <c r="V314" s="5">
        <v>0</v>
      </c>
      <c r="W314" s="5">
        <v>36</v>
      </c>
      <c r="X314" s="5">
        <v>111</v>
      </c>
      <c r="Y314" s="5">
        <v>0</v>
      </c>
      <c r="Z314" s="5">
        <v>0</v>
      </c>
      <c r="AA314" s="5">
        <v>1</v>
      </c>
      <c r="AB314" s="5">
        <v>4</v>
      </c>
      <c r="AC314" s="4">
        <v>7</v>
      </c>
      <c r="AD314" s="6">
        <v>0.20799999999999999</v>
      </c>
    </row>
    <row r="315" spans="1:30">
      <c r="A315" s="4" t="s">
        <v>521</v>
      </c>
      <c r="B315" s="7">
        <f>(M315*'H2H Points'!$B$16)+(N315*'H2H Points'!$B$2)+(O315*'H2H Points'!$B$17)+(P315*'H2H Points'!$B$4)+(Q315*'H2H Points'!$B$5)+(R315*'H2H Points'!$B$6)+(S315*'H2H Points'!$B$7)+(T315*'H2H Points'!$B$3)+(U315*'H2H Points'!$B$11)+(V315*'H2H Points'!$B$12)+(W315*'H2H Points'!$B$8)+(X315*'H2H Points'!$B$9)+(Y315*'H2H Points'!$B$18)+(Z315*'H2H Points'!$B$10)+(AB315*'H2H Points'!$B$13)</f>
        <v>165</v>
      </c>
      <c r="C315" s="7">
        <f>ROUND(B315/IF(ISNA(VLOOKUP(A315,'2014 ESPN Draft Results'!$A$2:$D$2000,4,FALSE)),1,IF(VLOOKUP(A315,'2014 ESPN Draft Results'!$A$2:$D$2000,4,FALSE)&lt;1,1,VLOOKUP(A315,'2014 ESPN Draft Results'!$A$2:$D$2000,4,FALSE))),2)</f>
        <v>165</v>
      </c>
      <c r="D315" s="7">
        <f>ROUND(B315/IF(ISNA(VLOOKUP(A315,'2014 ESPN Draft Results'!$A$2:$D$2000,4,FALSE)),B315,IF(VLOOKUP(A315,'2014 ESPN Draft Results'!$A$2:$D$2000,4,FALSE)&lt;5,B315,VLOOKUP(A315,'2014 ESPN Draft Results'!$A$2:$D$2000,4,FALSE))),2)</f>
        <v>1</v>
      </c>
      <c r="E315" s="7">
        <f>ROUND(B315/IF(ISNA(VLOOKUP(A315,'2014 ESPN Draft Results'!$A$2:$D$2000,4,FALSE)),B315,IF(VLOOKUP(A315,'2014 ESPN Draft Results'!$A$2:$D$2000,4,FALSE)&lt;5,B315,CEILING(VLOOKUP(A315,'2014 ESPN Draft Results'!$A$2:$D$2000,4,FALSE),1))),2)</f>
        <v>1</v>
      </c>
      <c r="F315" s="7">
        <f>IF(I315&lt;2,0,E315)</f>
        <v>0</v>
      </c>
      <c r="G315" s="7">
        <f>ROUND(B315/IF(ISNA(VLOOKUP(A315,'2014 ESPN Draft Results'!$A$2:$D$2000,4,FALSE)),B315,IF(VLOOKUP(A315,'2014 ESPN Draft Results'!$A$2:$D$2000,4,FALSE)&lt;1,B315,CEILING(VLOOKUP(A315,'2014 ESPN Draft Results'!$A$2:$D$2000,4,FALSE),1))),2)</f>
        <v>1</v>
      </c>
      <c r="H315" s="7">
        <f>IF(I315&lt;2,0,G315)</f>
        <v>0</v>
      </c>
      <c r="I315" s="7">
        <f>B315/K315</f>
        <v>1.2595419847328244</v>
      </c>
      <c r="J315" s="16">
        <v>0</v>
      </c>
      <c r="K315" s="5">
        <v>131</v>
      </c>
      <c r="L315" s="5">
        <v>438</v>
      </c>
      <c r="M315" s="5">
        <f>L315+W315+Z315+AB315+AA315</f>
        <v>476</v>
      </c>
      <c r="N315" s="5">
        <v>51</v>
      </c>
      <c r="O315" s="5">
        <v>87</v>
      </c>
      <c r="P315" s="5">
        <v>43</v>
      </c>
      <c r="Q315" s="5">
        <v>20</v>
      </c>
      <c r="R315" s="5">
        <v>2</v>
      </c>
      <c r="S315" s="5">
        <v>22</v>
      </c>
      <c r="T315" s="5">
        <v>60</v>
      </c>
      <c r="U315" s="5">
        <v>0</v>
      </c>
      <c r="V315" s="5">
        <v>3</v>
      </c>
      <c r="W315" s="5">
        <v>17</v>
      </c>
      <c r="X315" s="5">
        <v>158</v>
      </c>
      <c r="Y315" s="5">
        <v>1</v>
      </c>
      <c r="Z315" s="5">
        <v>17</v>
      </c>
      <c r="AA315" s="5">
        <v>0</v>
      </c>
      <c r="AB315" s="5">
        <v>4</v>
      </c>
      <c r="AC315" s="4">
        <v>12</v>
      </c>
      <c r="AD315" s="6">
        <v>0.19900000000000001</v>
      </c>
    </row>
    <row r="316" spans="1:30">
      <c r="A316" s="4" t="s">
        <v>450</v>
      </c>
      <c r="B316" s="7">
        <f>(M316*'H2H Points'!$B$16)+(N316*'H2H Points'!$B$2)+(O316*'H2H Points'!$B$17)+(P316*'H2H Points'!$B$4)+(Q316*'H2H Points'!$B$5)+(R316*'H2H Points'!$B$6)+(S316*'H2H Points'!$B$7)+(T316*'H2H Points'!$B$3)+(U316*'H2H Points'!$B$11)+(V316*'H2H Points'!$B$12)+(W316*'H2H Points'!$B$8)+(X316*'H2H Points'!$B$9)+(Y316*'H2H Points'!$B$18)+(Z316*'H2H Points'!$B$10)+(AB316*'H2H Points'!$B$13)</f>
        <v>118</v>
      </c>
      <c r="C316" s="7">
        <f>ROUND(B316/IF(ISNA(VLOOKUP(A316,'2014 ESPN Draft Results'!$A$2:$D$2000,4,FALSE)),1,IF(VLOOKUP(A316,'2014 ESPN Draft Results'!$A$2:$D$2000,4,FALSE)&lt;1,1,VLOOKUP(A316,'2014 ESPN Draft Results'!$A$2:$D$2000,4,FALSE))),2)</f>
        <v>118</v>
      </c>
      <c r="D316" s="7">
        <f>ROUND(B316/IF(ISNA(VLOOKUP(A316,'2014 ESPN Draft Results'!$A$2:$D$2000,4,FALSE)),B316,IF(VLOOKUP(A316,'2014 ESPN Draft Results'!$A$2:$D$2000,4,FALSE)&lt;5,B316,VLOOKUP(A316,'2014 ESPN Draft Results'!$A$2:$D$2000,4,FALSE))),2)</f>
        <v>1</v>
      </c>
      <c r="E316" s="7">
        <f>ROUND(B316/IF(ISNA(VLOOKUP(A316,'2014 ESPN Draft Results'!$A$2:$D$2000,4,FALSE)),B316,IF(VLOOKUP(A316,'2014 ESPN Draft Results'!$A$2:$D$2000,4,FALSE)&lt;5,B316,CEILING(VLOOKUP(A316,'2014 ESPN Draft Results'!$A$2:$D$2000,4,FALSE),1))),2)</f>
        <v>1</v>
      </c>
      <c r="F316" s="7">
        <f>IF(I316&lt;2,0,E316)</f>
        <v>0</v>
      </c>
      <c r="G316" s="7">
        <f>ROUND(B316/IF(ISNA(VLOOKUP(A316,'2014 ESPN Draft Results'!$A$2:$D$2000,4,FALSE)),B316,IF(VLOOKUP(A316,'2014 ESPN Draft Results'!$A$2:$D$2000,4,FALSE)&lt;1,B316,CEILING(VLOOKUP(A316,'2014 ESPN Draft Results'!$A$2:$D$2000,4,FALSE),1))),2)</f>
        <v>1</v>
      </c>
      <c r="H316" s="7">
        <f>IF(I316&lt;2,0,G316)</f>
        <v>0</v>
      </c>
      <c r="I316" s="7">
        <f>B316/K316</f>
        <v>1.2553191489361701</v>
      </c>
      <c r="J316" s="16">
        <v>0</v>
      </c>
      <c r="K316" s="5">
        <v>94</v>
      </c>
      <c r="L316" s="5">
        <v>237</v>
      </c>
      <c r="M316" s="5">
        <f>L316+W316+Z316+AB316+AA316</f>
        <v>262</v>
      </c>
      <c r="N316" s="5">
        <v>24</v>
      </c>
      <c r="O316" s="5">
        <v>57</v>
      </c>
      <c r="P316" s="5">
        <v>41</v>
      </c>
      <c r="Q316" s="5">
        <v>11</v>
      </c>
      <c r="R316" s="5">
        <v>2</v>
      </c>
      <c r="S316" s="5">
        <v>3</v>
      </c>
      <c r="T316" s="5">
        <v>23</v>
      </c>
      <c r="U316" s="5">
        <v>1</v>
      </c>
      <c r="V316" s="5">
        <v>0</v>
      </c>
      <c r="W316" s="5">
        <v>17</v>
      </c>
      <c r="X316" s="5">
        <v>34</v>
      </c>
      <c r="Y316" s="5">
        <v>2</v>
      </c>
      <c r="Z316" s="5">
        <v>4</v>
      </c>
      <c r="AA316" s="5">
        <v>2</v>
      </c>
      <c r="AB316" s="5">
        <v>2</v>
      </c>
      <c r="AC316" s="4">
        <v>1</v>
      </c>
      <c r="AD316" s="6">
        <v>0.24099999999999999</v>
      </c>
    </row>
    <row r="317" spans="1:30">
      <c r="A317" s="4" t="s">
        <v>474</v>
      </c>
      <c r="B317" s="7">
        <f>(M317*'H2H Points'!$B$16)+(N317*'H2H Points'!$B$2)+(O317*'H2H Points'!$B$17)+(P317*'H2H Points'!$B$4)+(Q317*'H2H Points'!$B$5)+(R317*'H2H Points'!$B$6)+(S317*'H2H Points'!$B$7)+(T317*'H2H Points'!$B$3)+(U317*'H2H Points'!$B$11)+(V317*'H2H Points'!$B$12)+(W317*'H2H Points'!$B$8)+(X317*'H2H Points'!$B$9)+(Y317*'H2H Points'!$B$18)+(Z317*'H2H Points'!$B$10)+(AB317*'H2H Points'!$B$13)</f>
        <v>85</v>
      </c>
      <c r="C317" s="7">
        <f>ROUND(B317/IF(ISNA(VLOOKUP(A317,'2014 ESPN Draft Results'!$A$2:$D$2000,4,FALSE)),1,IF(VLOOKUP(A317,'2014 ESPN Draft Results'!$A$2:$D$2000,4,FALSE)&lt;1,1,VLOOKUP(A317,'2014 ESPN Draft Results'!$A$2:$D$2000,4,FALSE))),2)</f>
        <v>85</v>
      </c>
      <c r="D317" s="7">
        <f>ROUND(B317/IF(ISNA(VLOOKUP(A317,'2014 ESPN Draft Results'!$A$2:$D$2000,4,FALSE)),B317,IF(VLOOKUP(A317,'2014 ESPN Draft Results'!$A$2:$D$2000,4,FALSE)&lt;5,B317,VLOOKUP(A317,'2014 ESPN Draft Results'!$A$2:$D$2000,4,FALSE))),2)</f>
        <v>1</v>
      </c>
      <c r="E317" s="7">
        <f>ROUND(B317/IF(ISNA(VLOOKUP(A317,'2014 ESPN Draft Results'!$A$2:$D$2000,4,FALSE)),B317,IF(VLOOKUP(A317,'2014 ESPN Draft Results'!$A$2:$D$2000,4,FALSE)&lt;5,B317,CEILING(VLOOKUP(A317,'2014 ESPN Draft Results'!$A$2:$D$2000,4,FALSE),1))),2)</f>
        <v>1</v>
      </c>
      <c r="F317" s="7">
        <f>IF(I317&lt;2,0,E317)</f>
        <v>0</v>
      </c>
      <c r="G317" s="7">
        <f>ROUND(B317/IF(ISNA(VLOOKUP(A317,'2014 ESPN Draft Results'!$A$2:$D$2000,4,FALSE)),B317,IF(VLOOKUP(A317,'2014 ESPN Draft Results'!$A$2:$D$2000,4,FALSE)&lt;1,B317,CEILING(VLOOKUP(A317,'2014 ESPN Draft Results'!$A$2:$D$2000,4,FALSE),1))),2)</f>
        <v>1</v>
      </c>
      <c r="H317" s="7">
        <f>IF(I317&lt;2,0,G317)</f>
        <v>0</v>
      </c>
      <c r="I317" s="7">
        <f>B317/K317</f>
        <v>1.25</v>
      </c>
      <c r="J317" s="16">
        <v>0</v>
      </c>
      <c r="K317" s="5">
        <v>68</v>
      </c>
      <c r="L317" s="5">
        <v>177</v>
      </c>
      <c r="M317" s="5">
        <f>L317+W317+Z317+AB317+AA317</f>
        <v>201</v>
      </c>
      <c r="N317" s="5">
        <v>21</v>
      </c>
      <c r="O317" s="5">
        <v>45</v>
      </c>
      <c r="P317" s="5">
        <v>35</v>
      </c>
      <c r="Q317" s="5">
        <v>5</v>
      </c>
      <c r="R317" s="5">
        <v>3</v>
      </c>
      <c r="S317" s="5">
        <v>2</v>
      </c>
      <c r="T317" s="5">
        <v>10</v>
      </c>
      <c r="U317" s="5">
        <v>6</v>
      </c>
      <c r="V317" s="5">
        <v>1</v>
      </c>
      <c r="W317" s="5">
        <v>20</v>
      </c>
      <c r="X317" s="5">
        <v>36</v>
      </c>
      <c r="Y317" s="5">
        <v>0</v>
      </c>
      <c r="Z317" s="5">
        <v>3</v>
      </c>
      <c r="AA317" s="5">
        <v>1</v>
      </c>
      <c r="AB317" s="5">
        <v>0</v>
      </c>
      <c r="AC317" s="4">
        <v>1</v>
      </c>
      <c r="AD317" s="6">
        <v>0.254</v>
      </c>
    </row>
    <row r="318" spans="1:30">
      <c r="A318" s="4" t="s">
        <v>743</v>
      </c>
      <c r="B318" s="7">
        <f>(M318*'H2H Points'!$B$16)+(N318*'H2H Points'!$B$2)+(O318*'H2H Points'!$B$17)+(P318*'H2H Points'!$B$4)+(Q318*'H2H Points'!$B$5)+(R318*'H2H Points'!$B$6)+(S318*'H2H Points'!$B$7)+(T318*'H2H Points'!$B$3)+(U318*'H2H Points'!$B$11)+(V318*'H2H Points'!$B$12)+(W318*'H2H Points'!$B$8)+(X318*'H2H Points'!$B$9)+(Y318*'H2H Points'!$B$18)+(Z318*'H2H Points'!$B$10)+(AB318*'H2H Points'!$B$13)</f>
        <v>5</v>
      </c>
      <c r="C318" s="7">
        <f>ROUND(B318/IF(ISNA(VLOOKUP(A318,'2014 ESPN Draft Results'!$A$2:$D$2000,4,FALSE)),1,IF(VLOOKUP(A318,'2014 ESPN Draft Results'!$A$2:$D$2000,4,FALSE)&lt;1,1,VLOOKUP(A318,'2014 ESPN Draft Results'!$A$2:$D$2000,4,FALSE))),2)</f>
        <v>5</v>
      </c>
      <c r="D318" s="7">
        <f>ROUND(B318/IF(ISNA(VLOOKUP(A318,'2014 ESPN Draft Results'!$A$2:$D$2000,4,FALSE)),B318,IF(VLOOKUP(A318,'2014 ESPN Draft Results'!$A$2:$D$2000,4,FALSE)&lt;5,B318,VLOOKUP(A318,'2014 ESPN Draft Results'!$A$2:$D$2000,4,FALSE))),2)</f>
        <v>1</v>
      </c>
      <c r="E318" s="7">
        <f>ROUND(B318/IF(ISNA(VLOOKUP(A318,'2014 ESPN Draft Results'!$A$2:$D$2000,4,FALSE)),B318,IF(VLOOKUP(A318,'2014 ESPN Draft Results'!$A$2:$D$2000,4,FALSE)&lt;5,B318,CEILING(VLOOKUP(A318,'2014 ESPN Draft Results'!$A$2:$D$2000,4,FALSE),1))),2)</f>
        <v>1</v>
      </c>
      <c r="F318" s="7">
        <f>IF(I318&lt;2,0,E318)</f>
        <v>0</v>
      </c>
      <c r="G318" s="7">
        <f>ROUND(B318/IF(ISNA(VLOOKUP(A318,'2014 ESPN Draft Results'!$A$2:$D$2000,4,FALSE)),B318,IF(VLOOKUP(A318,'2014 ESPN Draft Results'!$A$2:$D$2000,4,FALSE)&lt;1,B318,CEILING(VLOOKUP(A318,'2014 ESPN Draft Results'!$A$2:$D$2000,4,FALSE),1))),2)</f>
        <v>1</v>
      </c>
      <c r="H318" s="7">
        <f>IF(I318&lt;2,0,G318)</f>
        <v>0</v>
      </c>
      <c r="I318" s="7">
        <f>B318/K318</f>
        <v>1.25</v>
      </c>
      <c r="J318" s="16">
        <v>0</v>
      </c>
      <c r="K318" s="5">
        <v>4</v>
      </c>
      <c r="L318" s="5">
        <v>10</v>
      </c>
      <c r="M318" s="5">
        <f>L318+W318+Z318+AB318+AA318</f>
        <v>14</v>
      </c>
      <c r="N318" s="5">
        <v>1</v>
      </c>
      <c r="O318" s="5">
        <v>1</v>
      </c>
      <c r="P318" s="5">
        <v>0</v>
      </c>
      <c r="Q318" s="5">
        <v>1</v>
      </c>
      <c r="R318" s="5">
        <v>0</v>
      </c>
      <c r="S318" s="5">
        <v>0</v>
      </c>
      <c r="T318" s="5">
        <v>1</v>
      </c>
      <c r="U318" s="5">
        <v>0</v>
      </c>
      <c r="V318" s="5">
        <v>0</v>
      </c>
      <c r="W318" s="5">
        <v>3</v>
      </c>
      <c r="X318" s="5">
        <v>3</v>
      </c>
      <c r="Y318" s="5">
        <v>1</v>
      </c>
      <c r="Z318" s="5">
        <v>0</v>
      </c>
      <c r="AA318" s="5">
        <v>0</v>
      </c>
      <c r="AB318" s="5">
        <v>1</v>
      </c>
      <c r="AC318" s="4">
        <v>0</v>
      </c>
      <c r="AD318" s="6">
        <v>0.1</v>
      </c>
    </row>
    <row r="319" spans="1:30">
      <c r="A319" s="4" t="s">
        <v>457</v>
      </c>
      <c r="B319" s="7">
        <f>(M319*'H2H Points'!$B$16)+(N319*'H2H Points'!$B$2)+(O319*'H2H Points'!$B$17)+(P319*'H2H Points'!$B$4)+(Q319*'H2H Points'!$B$5)+(R319*'H2H Points'!$B$6)+(S319*'H2H Points'!$B$7)+(T319*'H2H Points'!$B$3)+(U319*'H2H Points'!$B$11)+(V319*'H2H Points'!$B$12)+(W319*'H2H Points'!$B$8)+(X319*'H2H Points'!$B$9)+(Y319*'H2H Points'!$B$18)+(Z319*'H2H Points'!$B$10)+(AB319*'H2H Points'!$B$13)</f>
        <v>96</v>
      </c>
      <c r="C319" s="7">
        <f>ROUND(B319/IF(ISNA(VLOOKUP(A319,'2014 ESPN Draft Results'!$A$2:$D$2000,4,FALSE)),1,IF(VLOOKUP(A319,'2014 ESPN Draft Results'!$A$2:$D$2000,4,FALSE)&lt;1,1,VLOOKUP(A319,'2014 ESPN Draft Results'!$A$2:$D$2000,4,FALSE))),2)</f>
        <v>96</v>
      </c>
      <c r="D319" s="7">
        <f>ROUND(B319/IF(ISNA(VLOOKUP(A319,'2014 ESPN Draft Results'!$A$2:$D$2000,4,FALSE)),B319,IF(VLOOKUP(A319,'2014 ESPN Draft Results'!$A$2:$D$2000,4,FALSE)&lt;5,B319,VLOOKUP(A319,'2014 ESPN Draft Results'!$A$2:$D$2000,4,FALSE))),2)</f>
        <v>1</v>
      </c>
      <c r="E319" s="7">
        <f>ROUND(B319/IF(ISNA(VLOOKUP(A319,'2014 ESPN Draft Results'!$A$2:$D$2000,4,FALSE)),B319,IF(VLOOKUP(A319,'2014 ESPN Draft Results'!$A$2:$D$2000,4,FALSE)&lt;5,B319,CEILING(VLOOKUP(A319,'2014 ESPN Draft Results'!$A$2:$D$2000,4,FALSE),1))),2)</f>
        <v>1</v>
      </c>
      <c r="F319" s="7">
        <f>IF(I319&lt;2,0,E319)</f>
        <v>0</v>
      </c>
      <c r="G319" s="7">
        <f>ROUND(B319/IF(ISNA(VLOOKUP(A319,'2014 ESPN Draft Results'!$A$2:$D$2000,4,FALSE)),B319,IF(VLOOKUP(A319,'2014 ESPN Draft Results'!$A$2:$D$2000,4,FALSE)&lt;1,B319,CEILING(VLOOKUP(A319,'2014 ESPN Draft Results'!$A$2:$D$2000,4,FALSE),1))),2)</f>
        <v>1</v>
      </c>
      <c r="H319" s="7">
        <f>IF(I319&lt;2,0,G319)</f>
        <v>0</v>
      </c>
      <c r="I319" s="7">
        <f>B319/K319</f>
        <v>1.2467532467532467</v>
      </c>
      <c r="J319" s="16">
        <v>0</v>
      </c>
      <c r="K319" s="5">
        <v>77</v>
      </c>
      <c r="L319" s="5">
        <v>207</v>
      </c>
      <c r="M319" s="5">
        <f>L319+W319+Z319+AB319+AA319</f>
        <v>226</v>
      </c>
      <c r="N319" s="5">
        <v>22</v>
      </c>
      <c r="O319" s="5">
        <v>52</v>
      </c>
      <c r="P319" s="5">
        <v>40</v>
      </c>
      <c r="Q319" s="5">
        <v>9</v>
      </c>
      <c r="R319" s="5">
        <v>0</v>
      </c>
      <c r="S319" s="5">
        <v>3</v>
      </c>
      <c r="T319" s="5">
        <v>20</v>
      </c>
      <c r="U319" s="5">
        <v>0</v>
      </c>
      <c r="V319" s="5">
        <v>0</v>
      </c>
      <c r="W319" s="5">
        <v>15</v>
      </c>
      <c r="X319" s="5">
        <v>33</v>
      </c>
      <c r="Y319" s="5">
        <v>2</v>
      </c>
      <c r="Z319" s="5">
        <v>1</v>
      </c>
      <c r="AA319" s="5">
        <v>2</v>
      </c>
      <c r="AB319" s="5">
        <v>1</v>
      </c>
      <c r="AC319" s="4">
        <v>4</v>
      </c>
      <c r="AD319" s="6">
        <v>0.251</v>
      </c>
    </row>
    <row r="320" spans="1:30">
      <c r="A320" s="4" t="s">
        <v>225</v>
      </c>
      <c r="B320" s="7">
        <f>(M320*'H2H Points'!$B$16)+(N320*'H2H Points'!$B$2)+(O320*'H2H Points'!$B$17)+(P320*'H2H Points'!$B$4)+(Q320*'H2H Points'!$B$5)+(R320*'H2H Points'!$B$6)+(S320*'H2H Points'!$B$7)+(T320*'H2H Points'!$B$3)+(U320*'H2H Points'!$B$11)+(V320*'H2H Points'!$B$12)+(W320*'H2H Points'!$B$8)+(X320*'H2H Points'!$B$9)+(Y320*'H2H Points'!$B$18)+(Z320*'H2H Points'!$B$10)+(AB320*'H2H Points'!$B$13)</f>
        <v>175</v>
      </c>
      <c r="C320" s="7">
        <f>ROUND(B320/IF(ISNA(VLOOKUP(A320,'2014 ESPN Draft Results'!$A$2:$D$2000,4,FALSE)),1,IF(VLOOKUP(A320,'2014 ESPN Draft Results'!$A$2:$D$2000,4,FALSE)&lt;1,1,VLOOKUP(A320,'2014 ESPN Draft Results'!$A$2:$D$2000,4,FALSE))),2)</f>
        <v>58.33</v>
      </c>
      <c r="D320" s="7">
        <f>ROUND(B320/IF(ISNA(VLOOKUP(A320,'2014 ESPN Draft Results'!$A$2:$D$2000,4,FALSE)),B320,IF(VLOOKUP(A320,'2014 ESPN Draft Results'!$A$2:$D$2000,4,FALSE)&lt;5,B320,VLOOKUP(A320,'2014 ESPN Draft Results'!$A$2:$D$2000,4,FALSE))),2)</f>
        <v>1</v>
      </c>
      <c r="E320" s="7">
        <f>ROUND(B320/IF(ISNA(VLOOKUP(A320,'2014 ESPN Draft Results'!$A$2:$D$2000,4,FALSE)),B320,IF(VLOOKUP(A320,'2014 ESPN Draft Results'!$A$2:$D$2000,4,FALSE)&lt;5,B320,CEILING(VLOOKUP(A320,'2014 ESPN Draft Results'!$A$2:$D$2000,4,FALSE),1))),2)</f>
        <v>1</v>
      </c>
      <c r="F320" s="7">
        <f>IF(I320&lt;2,0,E320)</f>
        <v>0</v>
      </c>
      <c r="G320" s="7">
        <f>ROUND(B320/IF(ISNA(VLOOKUP(A320,'2014 ESPN Draft Results'!$A$2:$D$2000,4,FALSE)),B320,IF(VLOOKUP(A320,'2014 ESPN Draft Results'!$A$2:$D$2000,4,FALSE)&lt;1,B320,CEILING(VLOOKUP(A320,'2014 ESPN Draft Results'!$A$2:$D$2000,4,FALSE),1))),2)</f>
        <v>58.33</v>
      </c>
      <c r="H320" s="7">
        <f>IF(I320&lt;2,0,G320)</f>
        <v>0</v>
      </c>
      <c r="I320" s="7">
        <f>B320/K320</f>
        <v>1.2411347517730495</v>
      </c>
      <c r="J320" s="16">
        <v>3</v>
      </c>
      <c r="K320" s="5">
        <v>141</v>
      </c>
      <c r="L320" s="5">
        <v>519</v>
      </c>
      <c r="M320" s="5">
        <f>L320+W320+Z320+AB320+AA320</f>
        <v>582</v>
      </c>
      <c r="N320" s="5">
        <v>67</v>
      </c>
      <c r="O320" s="5">
        <v>108</v>
      </c>
      <c r="P320" s="5">
        <v>72</v>
      </c>
      <c r="Q320" s="5">
        <v>19</v>
      </c>
      <c r="R320" s="5">
        <v>5</v>
      </c>
      <c r="S320" s="5">
        <v>12</v>
      </c>
      <c r="T320" s="5">
        <v>35</v>
      </c>
      <c r="U320" s="5">
        <v>20</v>
      </c>
      <c r="V320" s="5">
        <v>7</v>
      </c>
      <c r="W320" s="5">
        <v>57</v>
      </c>
      <c r="X320" s="5">
        <v>173</v>
      </c>
      <c r="Y320" s="5">
        <v>5</v>
      </c>
      <c r="Z320" s="5">
        <v>1</v>
      </c>
      <c r="AA320" s="5">
        <v>3</v>
      </c>
      <c r="AB320" s="5">
        <v>2</v>
      </c>
      <c r="AC320" s="4">
        <v>6</v>
      </c>
      <c r="AD320" s="6">
        <v>0.20799999999999999</v>
      </c>
    </row>
    <row r="321" spans="1:30">
      <c r="A321" s="4" t="s">
        <v>283</v>
      </c>
      <c r="B321" s="7">
        <f>(M321*'H2H Points'!$B$16)+(N321*'H2H Points'!$B$2)+(O321*'H2H Points'!$B$17)+(P321*'H2H Points'!$B$4)+(Q321*'H2H Points'!$B$5)+(R321*'H2H Points'!$B$6)+(S321*'H2H Points'!$B$7)+(T321*'H2H Points'!$B$3)+(U321*'H2H Points'!$B$11)+(V321*'H2H Points'!$B$12)+(W321*'H2H Points'!$B$8)+(X321*'H2H Points'!$B$9)+(Y321*'H2H Points'!$B$18)+(Z321*'H2H Points'!$B$10)+(AB321*'H2H Points'!$B$13)</f>
        <v>161</v>
      </c>
      <c r="C321" s="7">
        <f>ROUND(B321/IF(ISNA(VLOOKUP(A321,'2014 ESPN Draft Results'!$A$2:$D$2000,4,FALSE)),1,IF(VLOOKUP(A321,'2014 ESPN Draft Results'!$A$2:$D$2000,4,FALSE)&lt;1,1,VLOOKUP(A321,'2014 ESPN Draft Results'!$A$2:$D$2000,4,FALSE))),2)</f>
        <v>161</v>
      </c>
      <c r="D321" s="7">
        <f>ROUND(B321/IF(ISNA(VLOOKUP(A321,'2014 ESPN Draft Results'!$A$2:$D$2000,4,FALSE)),B321,IF(VLOOKUP(A321,'2014 ESPN Draft Results'!$A$2:$D$2000,4,FALSE)&lt;5,B321,VLOOKUP(A321,'2014 ESPN Draft Results'!$A$2:$D$2000,4,FALSE))),2)</f>
        <v>1</v>
      </c>
      <c r="E321" s="7">
        <f>ROUND(B321/IF(ISNA(VLOOKUP(A321,'2014 ESPN Draft Results'!$A$2:$D$2000,4,FALSE)),B321,IF(VLOOKUP(A321,'2014 ESPN Draft Results'!$A$2:$D$2000,4,FALSE)&lt;5,B321,CEILING(VLOOKUP(A321,'2014 ESPN Draft Results'!$A$2:$D$2000,4,FALSE),1))),2)</f>
        <v>1</v>
      </c>
      <c r="F321" s="7">
        <f>IF(I321&lt;2,0,E321)</f>
        <v>0</v>
      </c>
      <c r="G321" s="7">
        <f>ROUND(B321/IF(ISNA(VLOOKUP(A321,'2014 ESPN Draft Results'!$A$2:$D$2000,4,FALSE)),B321,IF(VLOOKUP(A321,'2014 ESPN Draft Results'!$A$2:$D$2000,4,FALSE)&lt;1,B321,CEILING(VLOOKUP(A321,'2014 ESPN Draft Results'!$A$2:$D$2000,4,FALSE),1))),2)</f>
        <v>1</v>
      </c>
      <c r="H321" s="7">
        <f>IF(I321&lt;2,0,G321)</f>
        <v>0</v>
      </c>
      <c r="I321" s="7">
        <f>B321/K321</f>
        <v>1.2384615384615385</v>
      </c>
      <c r="J321" s="16">
        <v>0</v>
      </c>
      <c r="K321" s="5">
        <v>130</v>
      </c>
      <c r="L321" s="5">
        <v>341</v>
      </c>
      <c r="M321" s="5">
        <f>L321+W321+Z321+AB321+AA321</f>
        <v>380</v>
      </c>
      <c r="N321" s="5">
        <v>29</v>
      </c>
      <c r="O321" s="5">
        <v>85</v>
      </c>
      <c r="P321" s="5">
        <v>58</v>
      </c>
      <c r="Q321" s="5">
        <v>17</v>
      </c>
      <c r="R321" s="5">
        <v>6</v>
      </c>
      <c r="S321" s="5">
        <v>4</v>
      </c>
      <c r="T321" s="5">
        <v>42</v>
      </c>
      <c r="U321" s="5">
        <v>2</v>
      </c>
      <c r="V321" s="5">
        <v>2</v>
      </c>
      <c r="W321" s="5">
        <v>31</v>
      </c>
      <c r="X321" s="5">
        <v>74</v>
      </c>
      <c r="Y321" s="5">
        <v>3</v>
      </c>
      <c r="Z321" s="5">
        <v>6</v>
      </c>
      <c r="AA321" s="5">
        <v>1</v>
      </c>
      <c r="AB321" s="5">
        <v>1</v>
      </c>
      <c r="AC321" s="4">
        <v>5</v>
      </c>
      <c r="AD321" s="6">
        <v>0.249</v>
      </c>
    </row>
    <row r="322" spans="1:30">
      <c r="A322" s="4" t="s">
        <v>485</v>
      </c>
      <c r="B322" s="7">
        <f>(M322*'H2H Points'!$B$16)+(N322*'H2H Points'!$B$2)+(O322*'H2H Points'!$B$17)+(P322*'H2H Points'!$B$4)+(Q322*'H2H Points'!$B$5)+(R322*'H2H Points'!$B$6)+(S322*'H2H Points'!$B$7)+(T322*'H2H Points'!$B$3)+(U322*'H2H Points'!$B$11)+(V322*'H2H Points'!$B$12)+(W322*'H2H Points'!$B$8)+(X322*'H2H Points'!$B$9)+(Y322*'H2H Points'!$B$18)+(Z322*'H2H Points'!$B$10)+(AB322*'H2H Points'!$B$13)</f>
        <v>126</v>
      </c>
      <c r="C322" s="7">
        <f>ROUND(B322/IF(ISNA(VLOOKUP(A322,'2014 ESPN Draft Results'!$A$2:$D$2000,4,FALSE)),1,IF(VLOOKUP(A322,'2014 ESPN Draft Results'!$A$2:$D$2000,4,FALSE)&lt;1,1,VLOOKUP(A322,'2014 ESPN Draft Results'!$A$2:$D$2000,4,FALSE))),2)</f>
        <v>126</v>
      </c>
      <c r="D322" s="7">
        <f>ROUND(B322/IF(ISNA(VLOOKUP(A322,'2014 ESPN Draft Results'!$A$2:$D$2000,4,FALSE)),B322,IF(VLOOKUP(A322,'2014 ESPN Draft Results'!$A$2:$D$2000,4,FALSE)&lt;5,B322,VLOOKUP(A322,'2014 ESPN Draft Results'!$A$2:$D$2000,4,FALSE))),2)</f>
        <v>1</v>
      </c>
      <c r="E322" s="7">
        <f>ROUND(B322/IF(ISNA(VLOOKUP(A322,'2014 ESPN Draft Results'!$A$2:$D$2000,4,FALSE)),B322,IF(VLOOKUP(A322,'2014 ESPN Draft Results'!$A$2:$D$2000,4,FALSE)&lt;5,B322,CEILING(VLOOKUP(A322,'2014 ESPN Draft Results'!$A$2:$D$2000,4,FALSE),1))),2)</f>
        <v>1</v>
      </c>
      <c r="F322" s="7">
        <f>IF(I322&lt;2,0,E322)</f>
        <v>0</v>
      </c>
      <c r="G322" s="7">
        <f>ROUND(B322/IF(ISNA(VLOOKUP(A322,'2014 ESPN Draft Results'!$A$2:$D$2000,4,FALSE)),B322,IF(VLOOKUP(A322,'2014 ESPN Draft Results'!$A$2:$D$2000,4,FALSE)&lt;1,B322,CEILING(VLOOKUP(A322,'2014 ESPN Draft Results'!$A$2:$D$2000,4,FALSE),1))),2)</f>
        <v>1</v>
      </c>
      <c r="H322" s="7">
        <f>IF(I322&lt;2,0,G322)</f>
        <v>0</v>
      </c>
      <c r="I322" s="7">
        <f>B322/K322</f>
        <v>1.2352941176470589</v>
      </c>
      <c r="J322" s="16">
        <v>0</v>
      </c>
      <c r="K322" s="5">
        <v>102</v>
      </c>
      <c r="L322" s="5">
        <v>281</v>
      </c>
      <c r="M322" s="5">
        <f>L322+W322+Z322+AB322+AA322</f>
        <v>312</v>
      </c>
      <c r="N322" s="5">
        <v>33</v>
      </c>
      <c r="O322" s="5">
        <v>62</v>
      </c>
      <c r="P322" s="5">
        <v>39</v>
      </c>
      <c r="Q322" s="5">
        <v>15</v>
      </c>
      <c r="R322" s="5">
        <v>1</v>
      </c>
      <c r="S322" s="5">
        <v>7</v>
      </c>
      <c r="T322" s="5">
        <v>32</v>
      </c>
      <c r="U322" s="5">
        <v>1</v>
      </c>
      <c r="V322" s="5">
        <v>0</v>
      </c>
      <c r="W322" s="5">
        <v>22</v>
      </c>
      <c r="X322" s="5">
        <v>68</v>
      </c>
      <c r="Y322" s="5">
        <v>2</v>
      </c>
      <c r="Z322" s="5">
        <v>5</v>
      </c>
      <c r="AA322" s="5">
        <v>3</v>
      </c>
      <c r="AB322" s="5">
        <v>1</v>
      </c>
      <c r="AC322" s="4">
        <v>3</v>
      </c>
      <c r="AD322" s="6">
        <v>0.221</v>
      </c>
    </row>
    <row r="323" spans="1:30">
      <c r="A323" s="4" t="s">
        <v>497</v>
      </c>
      <c r="B323" s="7">
        <f>(M323*'H2H Points'!$B$16)+(N323*'H2H Points'!$B$2)+(O323*'H2H Points'!$B$17)+(P323*'H2H Points'!$B$4)+(Q323*'H2H Points'!$B$5)+(R323*'H2H Points'!$B$6)+(S323*'H2H Points'!$B$7)+(T323*'H2H Points'!$B$3)+(U323*'H2H Points'!$B$11)+(V323*'H2H Points'!$B$12)+(W323*'H2H Points'!$B$8)+(X323*'H2H Points'!$B$9)+(Y323*'H2H Points'!$B$18)+(Z323*'H2H Points'!$B$10)+(AB323*'H2H Points'!$B$13)</f>
        <v>106</v>
      </c>
      <c r="C323" s="7">
        <f>ROUND(B323/IF(ISNA(VLOOKUP(A323,'2014 ESPN Draft Results'!$A$2:$D$2000,4,FALSE)),1,IF(VLOOKUP(A323,'2014 ESPN Draft Results'!$A$2:$D$2000,4,FALSE)&lt;1,1,VLOOKUP(A323,'2014 ESPN Draft Results'!$A$2:$D$2000,4,FALSE))),2)</f>
        <v>106</v>
      </c>
      <c r="D323" s="7">
        <f>ROUND(B323/IF(ISNA(VLOOKUP(A323,'2014 ESPN Draft Results'!$A$2:$D$2000,4,FALSE)),B323,IF(VLOOKUP(A323,'2014 ESPN Draft Results'!$A$2:$D$2000,4,FALSE)&lt;5,B323,VLOOKUP(A323,'2014 ESPN Draft Results'!$A$2:$D$2000,4,FALSE))),2)</f>
        <v>1</v>
      </c>
      <c r="E323" s="7">
        <f>ROUND(B323/IF(ISNA(VLOOKUP(A323,'2014 ESPN Draft Results'!$A$2:$D$2000,4,FALSE)),B323,IF(VLOOKUP(A323,'2014 ESPN Draft Results'!$A$2:$D$2000,4,FALSE)&lt;5,B323,CEILING(VLOOKUP(A323,'2014 ESPN Draft Results'!$A$2:$D$2000,4,FALSE),1))),2)</f>
        <v>1</v>
      </c>
      <c r="F323" s="7">
        <f>IF(I323&lt;2,0,E323)</f>
        <v>0</v>
      </c>
      <c r="G323" s="7">
        <f>ROUND(B323/IF(ISNA(VLOOKUP(A323,'2014 ESPN Draft Results'!$A$2:$D$2000,4,FALSE)),B323,IF(VLOOKUP(A323,'2014 ESPN Draft Results'!$A$2:$D$2000,4,FALSE)&lt;1,B323,CEILING(VLOOKUP(A323,'2014 ESPN Draft Results'!$A$2:$D$2000,4,FALSE),1))),2)</f>
        <v>1</v>
      </c>
      <c r="H323" s="7">
        <f>IF(I323&lt;2,0,G323)</f>
        <v>0</v>
      </c>
      <c r="I323" s="7">
        <f>B323/K323</f>
        <v>1.2325581395348837</v>
      </c>
      <c r="J323" s="16">
        <v>0</v>
      </c>
      <c r="K323" s="5">
        <v>86</v>
      </c>
      <c r="L323" s="5">
        <v>264</v>
      </c>
      <c r="M323" s="5">
        <f>L323+W323+Z323+AB323+AA323</f>
        <v>284</v>
      </c>
      <c r="N323" s="5">
        <v>20</v>
      </c>
      <c r="O323" s="5">
        <v>68</v>
      </c>
      <c r="P323" s="5">
        <v>47</v>
      </c>
      <c r="Q323" s="5">
        <v>16</v>
      </c>
      <c r="R323" s="5">
        <v>1</v>
      </c>
      <c r="S323" s="5">
        <v>4</v>
      </c>
      <c r="T323" s="5">
        <v>30</v>
      </c>
      <c r="U323" s="5">
        <v>1</v>
      </c>
      <c r="V323" s="5">
        <v>1</v>
      </c>
      <c r="W323" s="5">
        <v>14</v>
      </c>
      <c r="X323" s="5">
        <v>62</v>
      </c>
      <c r="Y323" s="5">
        <v>0</v>
      </c>
      <c r="Z323" s="5">
        <v>2</v>
      </c>
      <c r="AA323" s="5">
        <v>0</v>
      </c>
      <c r="AB323" s="5">
        <v>4</v>
      </c>
      <c r="AC323" s="4">
        <v>8</v>
      </c>
      <c r="AD323" s="6">
        <v>0.25800000000000001</v>
      </c>
    </row>
    <row r="324" spans="1:30">
      <c r="A324" s="4" t="s">
        <v>517</v>
      </c>
      <c r="B324" s="7">
        <f>(M324*'H2H Points'!$B$16)+(N324*'H2H Points'!$B$2)+(O324*'H2H Points'!$B$17)+(P324*'H2H Points'!$B$4)+(Q324*'H2H Points'!$B$5)+(R324*'H2H Points'!$B$6)+(S324*'H2H Points'!$B$7)+(T324*'H2H Points'!$B$3)+(U324*'H2H Points'!$B$11)+(V324*'H2H Points'!$B$12)+(W324*'H2H Points'!$B$8)+(X324*'H2H Points'!$B$9)+(Y324*'H2H Points'!$B$18)+(Z324*'H2H Points'!$B$10)+(AB324*'H2H Points'!$B$13)</f>
        <v>140</v>
      </c>
      <c r="C324" s="7">
        <f>ROUND(B324/IF(ISNA(VLOOKUP(A324,'2014 ESPN Draft Results'!$A$2:$D$2000,4,FALSE)),1,IF(VLOOKUP(A324,'2014 ESPN Draft Results'!$A$2:$D$2000,4,FALSE)&lt;1,1,VLOOKUP(A324,'2014 ESPN Draft Results'!$A$2:$D$2000,4,FALSE))),2)</f>
        <v>140</v>
      </c>
      <c r="D324" s="7">
        <f>ROUND(B324/IF(ISNA(VLOOKUP(A324,'2014 ESPN Draft Results'!$A$2:$D$2000,4,FALSE)),B324,IF(VLOOKUP(A324,'2014 ESPN Draft Results'!$A$2:$D$2000,4,FALSE)&lt;5,B324,VLOOKUP(A324,'2014 ESPN Draft Results'!$A$2:$D$2000,4,FALSE))),2)</f>
        <v>1</v>
      </c>
      <c r="E324" s="7">
        <f>ROUND(B324/IF(ISNA(VLOOKUP(A324,'2014 ESPN Draft Results'!$A$2:$D$2000,4,FALSE)),B324,IF(VLOOKUP(A324,'2014 ESPN Draft Results'!$A$2:$D$2000,4,FALSE)&lt;5,B324,CEILING(VLOOKUP(A324,'2014 ESPN Draft Results'!$A$2:$D$2000,4,FALSE),1))),2)</f>
        <v>1</v>
      </c>
      <c r="F324" s="7">
        <f>IF(I324&lt;2,0,E324)</f>
        <v>0</v>
      </c>
      <c r="G324" s="7">
        <f>ROUND(B324/IF(ISNA(VLOOKUP(A324,'2014 ESPN Draft Results'!$A$2:$D$2000,4,FALSE)),B324,IF(VLOOKUP(A324,'2014 ESPN Draft Results'!$A$2:$D$2000,4,FALSE)&lt;1,B324,CEILING(VLOOKUP(A324,'2014 ESPN Draft Results'!$A$2:$D$2000,4,FALSE),1))),2)</f>
        <v>1</v>
      </c>
      <c r="H324" s="7">
        <f>IF(I324&lt;2,0,G324)</f>
        <v>0</v>
      </c>
      <c r="I324" s="7">
        <f>B324/K324</f>
        <v>1.2280701754385965</v>
      </c>
      <c r="J324" s="16">
        <v>0</v>
      </c>
      <c r="K324" s="5">
        <v>114</v>
      </c>
      <c r="L324" s="5">
        <v>373</v>
      </c>
      <c r="M324" s="5">
        <f>L324+W324+Z324+AB324+AA324</f>
        <v>435</v>
      </c>
      <c r="N324" s="5">
        <v>43</v>
      </c>
      <c r="O324" s="5">
        <v>82</v>
      </c>
      <c r="P324" s="5">
        <v>51</v>
      </c>
      <c r="Q324" s="5">
        <v>20</v>
      </c>
      <c r="R324" s="5">
        <v>0</v>
      </c>
      <c r="S324" s="5">
        <v>11</v>
      </c>
      <c r="T324" s="5">
        <v>44</v>
      </c>
      <c r="U324" s="5">
        <v>0</v>
      </c>
      <c r="V324" s="5">
        <v>1</v>
      </c>
      <c r="W324" s="5">
        <v>55</v>
      </c>
      <c r="X324" s="5">
        <v>143</v>
      </c>
      <c r="Y324" s="5">
        <v>4</v>
      </c>
      <c r="Z324" s="5">
        <v>2</v>
      </c>
      <c r="AA324" s="5">
        <v>0</v>
      </c>
      <c r="AB324" s="5">
        <v>5</v>
      </c>
      <c r="AC324" s="4">
        <v>11</v>
      </c>
      <c r="AD324" s="6">
        <v>0.22</v>
      </c>
    </row>
    <row r="325" spans="1:30">
      <c r="A325" s="4" t="s">
        <v>616</v>
      </c>
      <c r="B325" s="7">
        <f>(M325*'H2H Points'!$B$16)+(N325*'H2H Points'!$B$2)+(O325*'H2H Points'!$B$17)+(P325*'H2H Points'!$B$4)+(Q325*'H2H Points'!$B$5)+(R325*'H2H Points'!$B$6)+(S325*'H2H Points'!$B$7)+(T325*'H2H Points'!$B$3)+(U325*'H2H Points'!$B$11)+(V325*'H2H Points'!$B$12)+(W325*'H2H Points'!$B$8)+(X325*'H2H Points'!$B$9)+(Y325*'H2H Points'!$B$18)+(Z325*'H2H Points'!$B$10)+(AB325*'H2H Points'!$B$13)</f>
        <v>38</v>
      </c>
      <c r="C325" s="7">
        <f>ROUND(B325/IF(ISNA(VLOOKUP(A325,'2014 ESPN Draft Results'!$A$2:$D$2000,4,FALSE)),1,IF(VLOOKUP(A325,'2014 ESPN Draft Results'!$A$2:$D$2000,4,FALSE)&lt;1,1,VLOOKUP(A325,'2014 ESPN Draft Results'!$A$2:$D$2000,4,FALSE))),2)</f>
        <v>38</v>
      </c>
      <c r="D325" s="7">
        <f>ROUND(B325/IF(ISNA(VLOOKUP(A325,'2014 ESPN Draft Results'!$A$2:$D$2000,4,FALSE)),B325,IF(VLOOKUP(A325,'2014 ESPN Draft Results'!$A$2:$D$2000,4,FALSE)&lt;5,B325,VLOOKUP(A325,'2014 ESPN Draft Results'!$A$2:$D$2000,4,FALSE))),2)</f>
        <v>1</v>
      </c>
      <c r="E325" s="7">
        <f>ROUND(B325/IF(ISNA(VLOOKUP(A325,'2014 ESPN Draft Results'!$A$2:$D$2000,4,FALSE)),B325,IF(VLOOKUP(A325,'2014 ESPN Draft Results'!$A$2:$D$2000,4,FALSE)&lt;5,B325,CEILING(VLOOKUP(A325,'2014 ESPN Draft Results'!$A$2:$D$2000,4,FALSE),1))),2)</f>
        <v>1</v>
      </c>
      <c r="F325" s="7">
        <f>IF(I325&lt;2,0,E325)</f>
        <v>0</v>
      </c>
      <c r="G325" s="7">
        <f>ROUND(B325/IF(ISNA(VLOOKUP(A325,'2014 ESPN Draft Results'!$A$2:$D$2000,4,FALSE)),B325,IF(VLOOKUP(A325,'2014 ESPN Draft Results'!$A$2:$D$2000,4,FALSE)&lt;1,B325,CEILING(VLOOKUP(A325,'2014 ESPN Draft Results'!$A$2:$D$2000,4,FALSE),1))),2)</f>
        <v>1</v>
      </c>
      <c r="H325" s="7">
        <f>IF(I325&lt;2,0,G325)</f>
        <v>0</v>
      </c>
      <c r="I325" s="7">
        <f>B325/K325</f>
        <v>1.2258064516129032</v>
      </c>
      <c r="J325" s="16">
        <v>0</v>
      </c>
      <c r="K325" s="5">
        <v>31</v>
      </c>
      <c r="L325" s="5">
        <v>63</v>
      </c>
      <c r="M325" s="5">
        <f>L325+W325+Z325+AB325+AA325</f>
        <v>66</v>
      </c>
      <c r="N325" s="5">
        <v>8</v>
      </c>
      <c r="O325" s="5">
        <v>20</v>
      </c>
      <c r="P325" s="5">
        <v>12</v>
      </c>
      <c r="Q325" s="5">
        <v>4</v>
      </c>
      <c r="R325" s="5">
        <v>0</v>
      </c>
      <c r="S325" s="5">
        <v>4</v>
      </c>
      <c r="T325" s="5">
        <v>10</v>
      </c>
      <c r="U325" s="5">
        <v>0</v>
      </c>
      <c r="V325" s="5">
        <v>0</v>
      </c>
      <c r="W325" s="5">
        <v>2</v>
      </c>
      <c r="X325" s="5">
        <v>19</v>
      </c>
      <c r="Y325" s="5">
        <v>1</v>
      </c>
      <c r="Z325" s="5">
        <v>1</v>
      </c>
      <c r="AA325" s="5">
        <v>0</v>
      </c>
      <c r="AB325" s="5">
        <v>0</v>
      </c>
      <c r="AC325" s="4">
        <v>1</v>
      </c>
      <c r="AD325" s="6">
        <v>0.317</v>
      </c>
    </row>
    <row r="326" spans="1:30">
      <c r="A326" s="4" t="s">
        <v>710</v>
      </c>
      <c r="B326" s="7">
        <f>(M326*'H2H Points'!$B$16)+(N326*'H2H Points'!$B$2)+(O326*'H2H Points'!$B$17)+(P326*'H2H Points'!$B$4)+(Q326*'H2H Points'!$B$5)+(R326*'H2H Points'!$B$6)+(S326*'H2H Points'!$B$7)+(T326*'H2H Points'!$B$3)+(U326*'H2H Points'!$B$11)+(V326*'H2H Points'!$B$12)+(W326*'H2H Points'!$B$8)+(X326*'H2H Points'!$B$9)+(Y326*'H2H Points'!$B$18)+(Z326*'H2H Points'!$B$10)+(AB326*'H2H Points'!$B$13)</f>
        <v>11</v>
      </c>
      <c r="C326" s="7">
        <f>ROUND(B326/IF(ISNA(VLOOKUP(A326,'2014 ESPN Draft Results'!$A$2:$D$2000,4,FALSE)),1,IF(VLOOKUP(A326,'2014 ESPN Draft Results'!$A$2:$D$2000,4,FALSE)&lt;1,1,VLOOKUP(A326,'2014 ESPN Draft Results'!$A$2:$D$2000,4,FALSE))),2)</f>
        <v>11</v>
      </c>
      <c r="D326" s="7">
        <f>ROUND(B326/IF(ISNA(VLOOKUP(A326,'2014 ESPN Draft Results'!$A$2:$D$2000,4,FALSE)),B326,IF(VLOOKUP(A326,'2014 ESPN Draft Results'!$A$2:$D$2000,4,FALSE)&lt;5,B326,VLOOKUP(A326,'2014 ESPN Draft Results'!$A$2:$D$2000,4,FALSE))),2)</f>
        <v>1</v>
      </c>
      <c r="E326" s="7">
        <f>ROUND(B326/IF(ISNA(VLOOKUP(A326,'2014 ESPN Draft Results'!$A$2:$D$2000,4,FALSE)),B326,IF(VLOOKUP(A326,'2014 ESPN Draft Results'!$A$2:$D$2000,4,FALSE)&lt;5,B326,CEILING(VLOOKUP(A326,'2014 ESPN Draft Results'!$A$2:$D$2000,4,FALSE),1))),2)</f>
        <v>1</v>
      </c>
      <c r="F326" s="7">
        <f>IF(I326&lt;2,0,E326)</f>
        <v>0</v>
      </c>
      <c r="G326" s="7">
        <f>ROUND(B326/IF(ISNA(VLOOKUP(A326,'2014 ESPN Draft Results'!$A$2:$D$2000,4,FALSE)),B326,IF(VLOOKUP(A326,'2014 ESPN Draft Results'!$A$2:$D$2000,4,FALSE)&lt;1,B326,CEILING(VLOOKUP(A326,'2014 ESPN Draft Results'!$A$2:$D$2000,4,FALSE),1))),2)</f>
        <v>1</v>
      </c>
      <c r="H326" s="7">
        <f>IF(I326&lt;2,0,G326)</f>
        <v>0</v>
      </c>
      <c r="I326" s="7">
        <f>B326/K326</f>
        <v>1.2222222222222223</v>
      </c>
      <c r="J326" s="16">
        <v>0</v>
      </c>
      <c r="K326" s="5">
        <v>9</v>
      </c>
      <c r="L326" s="5">
        <v>30</v>
      </c>
      <c r="M326" s="5">
        <f>L326+W326+Z326+AB326+AA326</f>
        <v>32</v>
      </c>
      <c r="N326" s="5">
        <v>4</v>
      </c>
      <c r="O326" s="5">
        <v>5</v>
      </c>
      <c r="P326" s="5">
        <v>4</v>
      </c>
      <c r="Q326" s="5">
        <v>0</v>
      </c>
      <c r="R326" s="5">
        <v>1</v>
      </c>
      <c r="S326" s="5">
        <v>0</v>
      </c>
      <c r="T326" s="5">
        <v>2</v>
      </c>
      <c r="U326" s="5">
        <v>0</v>
      </c>
      <c r="V326" s="5">
        <v>0</v>
      </c>
      <c r="W326" s="5">
        <v>2</v>
      </c>
      <c r="X326" s="5">
        <v>4</v>
      </c>
      <c r="Y326" s="5">
        <v>0</v>
      </c>
      <c r="Z326" s="5">
        <v>0</v>
      </c>
      <c r="AA326" s="5">
        <v>0</v>
      </c>
      <c r="AB326" s="5">
        <v>0</v>
      </c>
      <c r="AC326" s="4">
        <v>2</v>
      </c>
      <c r="AD326" s="6">
        <v>0.16700000000000001</v>
      </c>
    </row>
    <row r="327" spans="1:30">
      <c r="A327" s="4" t="s">
        <v>249</v>
      </c>
      <c r="B327" s="7">
        <f>(M327*'H2H Points'!$B$16)+(N327*'H2H Points'!$B$2)+(O327*'H2H Points'!$B$17)+(P327*'H2H Points'!$B$4)+(Q327*'H2H Points'!$B$5)+(R327*'H2H Points'!$B$6)+(S327*'H2H Points'!$B$7)+(T327*'H2H Points'!$B$3)+(U327*'H2H Points'!$B$11)+(V327*'H2H Points'!$B$12)+(W327*'H2H Points'!$B$8)+(X327*'H2H Points'!$B$9)+(Y327*'H2H Points'!$B$18)+(Z327*'H2H Points'!$B$10)+(AB327*'H2H Points'!$B$13)</f>
        <v>106</v>
      </c>
      <c r="C327" s="7">
        <f>ROUND(B327/IF(ISNA(VLOOKUP(A327,'2014 ESPN Draft Results'!$A$2:$D$2000,4,FALSE)),1,IF(VLOOKUP(A327,'2014 ESPN Draft Results'!$A$2:$D$2000,4,FALSE)&lt;1,1,VLOOKUP(A327,'2014 ESPN Draft Results'!$A$2:$D$2000,4,FALSE))),2)</f>
        <v>50.48</v>
      </c>
      <c r="D327" s="7">
        <f>ROUND(B327/IF(ISNA(VLOOKUP(A327,'2014 ESPN Draft Results'!$A$2:$D$2000,4,FALSE)),B327,IF(VLOOKUP(A327,'2014 ESPN Draft Results'!$A$2:$D$2000,4,FALSE)&lt;5,B327,VLOOKUP(A327,'2014 ESPN Draft Results'!$A$2:$D$2000,4,FALSE))),2)</f>
        <v>1</v>
      </c>
      <c r="E327" s="7">
        <f>ROUND(B327/IF(ISNA(VLOOKUP(A327,'2014 ESPN Draft Results'!$A$2:$D$2000,4,FALSE)),B327,IF(VLOOKUP(A327,'2014 ESPN Draft Results'!$A$2:$D$2000,4,FALSE)&lt;5,B327,CEILING(VLOOKUP(A327,'2014 ESPN Draft Results'!$A$2:$D$2000,4,FALSE),1))),2)</f>
        <v>1</v>
      </c>
      <c r="F327" s="7">
        <f>IF(I327&lt;2,0,E327)</f>
        <v>0</v>
      </c>
      <c r="G327" s="7">
        <f>ROUND(B327/IF(ISNA(VLOOKUP(A327,'2014 ESPN Draft Results'!$A$2:$D$2000,4,FALSE)),B327,IF(VLOOKUP(A327,'2014 ESPN Draft Results'!$A$2:$D$2000,4,FALSE)&lt;1,B327,CEILING(VLOOKUP(A327,'2014 ESPN Draft Results'!$A$2:$D$2000,4,FALSE),1))),2)</f>
        <v>35.33</v>
      </c>
      <c r="H327" s="7">
        <f>IF(I327&lt;2,0,G327)</f>
        <v>0</v>
      </c>
      <c r="I327" s="7">
        <f>B327/K327</f>
        <v>1.2183908045977012</v>
      </c>
      <c r="J327" s="16">
        <v>2.1</v>
      </c>
      <c r="K327" s="5">
        <v>87</v>
      </c>
      <c r="L327" s="5">
        <v>263</v>
      </c>
      <c r="M327" s="5">
        <f>L327+W327+Z327+AB327+AA327</f>
        <v>289</v>
      </c>
      <c r="N327" s="5">
        <v>31</v>
      </c>
      <c r="O327" s="5">
        <v>55</v>
      </c>
      <c r="P327" s="5">
        <v>33</v>
      </c>
      <c r="Q327" s="5">
        <v>13</v>
      </c>
      <c r="R327" s="5">
        <v>2</v>
      </c>
      <c r="S327" s="5">
        <v>7</v>
      </c>
      <c r="T327" s="5">
        <v>27</v>
      </c>
      <c r="U327" s="5">
        <v>17</v>
      </c>
      <c r="V327" s="5">
        <v>4</v>
      </c>
      <c r="W327" s="5">
        <v>19</v>
      </c>
      <c r="X327" s="5">
        <v>80</v>
      </c>
      <c r="Y327" s="5">
        <v>1</v>
      </c>
      <c r="Z327" s="5">
        <v>2</v>
      </c>
      <c r="AA327" s="5">
        <v>4</v>
      </c>
      <c r="AB327" s="5">
        <v>1</v>
      </c>
      <c r="AC327" s="4">
        <v>4</v>
      </c>
      <c r="AD327" s="6">
        <v>0.20899999999999999</v>
      </c>
    </row>
    <row r="328" spans="1:30">
      <c r="A328" s="4" t="s">
        <v>646</v>
      </c>
      <c r="B328" s="7">
        <f>(M328*'H2H Points'!$B$16)+(N328*'H2H Points'!$B$2)+(O328*'H2H Points'!$B$17)+(P328*'H2H Points'!$B$4)+(Q328*'H2H Points'!$B$5)+(R328*'H2H Points'!$B$6)+(S328*'H2H Points'!$B$7)+(T328*'H2H Points'!$B$3)+(U328*'H2H Points'!$B$11)+(V328*'H2H Points'!$B$12)+(W328*'H2H Points'!$B$8)+(X328*'H2H Points'!$B$9)+(Y328*'H2H Points'!$B$18)+(Z328*'H2H Points'!$B$10)+(AB328*'H2H Points'!$B$13)</f>
        <v>28</v>
      </c>
      <c r="C328" s="7">
        <f>ROUND(B328/IF(ISNA(VLOOKUP(A328,'2014 ESPN Draft Results'!$A$2:$D$2000,4,FALSE)),1,IF(VLOOKUP(A328,'2014 ESPN Draft Results'!$A$2:$D$2000,4,FALSE)&lt;1,1,VLOOKUP(A328,'2014 ESPN Draft Results'!$A$2:$D$2000,4,FALSE))),2)</f>
        <v>28</v>
      </c>
      <c r="D328" s="7">
        <f>ROUND(B328/IF(ISNA(VLOOKUP(A328,'2014 ESPN Draft Results'!$A$2:$D$2000,4,FALSE)),B328,IF(VLOOKUP(A328,'2014 ESPN Draft Results'!$A$2:$D$2000,4,FALSE)&lt;5,B328,VLOOKUP(A328,'2014 ESPN Draft Results'!$A$2:$D$2000,4,FALSE))),2)</f>
        <v>1</v>
      </c>
      <c r="E328" s="7">
        <f>ROUND(B328/IF(ISNA(VLOOKUP(A328,'2014 ESPN Draft Results'!$A$2:$D$2000,4,FALSE)),B328,IF(VLOOKUP(A328,'2014 ESPN Draft Results'!$A$2:$D$2000,4,FALSE)&lt;5,B328,CEILING(VLOOKUP(A328,'2014 ESPN Draft Results'!$A$2:$D$2000,4,FALSE),1))),2)</f>
        <v>1</v>
      </c>
      <c r="F328" s="7">
        <f>IF(I328&lt;2,0,E328)</f>
        <v>0</v>
      </c>
      <c r="G328" s="7">
        <f>ROUND(B328/IF(ISNA(VLOOKUP(A328,'2014 ESPN Draft Results'!$A$2:$D$2000,4,FALSE)),B328,IF(VLOOKUP(A328,'2014 ESPN Draft Results'!$A$2:$D$2000,4,FALSE)&lt;1,B328,CEILING(VLOOKUP(A328,'2014 ESPN Draft Results'!$A$2:$D$2000,4,FALSE),1))),2)</f>
        <v>1</v>
      </c>
      <c r="H328" s="7">
        <f>IF(I328&lt;2,0,G328)</f>
        <v>0</v>
      </c>
      <c r="I328" s="7">
        <f>B328/K328</f>
        <v>1.2173913043478262</v>
      </c>
      <c r="J328" s="16">
        <v>0</v>
      </c>
      <c r="K328" s="5">
        <v>23</v>
      </c>
      <c r="L328" s="5">
        <v>43</v>
      </c>
      <c r="M328" s="5">
        <f>L328+W328+Z328+AB328+AA328</f>
        <v>49</v>
      </c>
      <c r="N328" s="5">
        <v>6</v>
      </c>
      <c r="O328" s="5">
        <v>10</v>
      </c>
      <c r="P328" s="5">
        <v>7</v>
      </c>
      <c r="Q328" s="5">
        <v>2</v>
      </c>
      <c r="R328" s="5">
        <v>1</v>
      </c>
      <c r="S328" s="5">
        <v>0</v>
      </c>
      <c r="T328" s="5">
        <v>6</v>
      </c>
      <c r="U328" s="5">
        <v>0</v>
      </c>
      <c r="V328" s="5">
        <v>0</v>
      </c>
      <c r="W328" s="5">
        <v>4</v>
      </c>
      <c r="X328" s="5">
        <v>4</v>
      </c>
      <c r="Y328" s="5">
        <v>0</v>
      </c>
      <c r="Z328" s="5">
        <v>0</v>
      </c>
      <c r="AA328" s="5">
        <v>0</v>
      </c>
      <c r="AB328" s="5">
        <v>2</v>
      </c>
      <c r="AC328" s="4">
        <v>0</v>
      </c>
      <c r="AD328" s="6">
        <v>0.23300000000000001</v>
      </c>
    </row>
    <row r="329" spans="1:30">
      <c r="A329" s="4" t="s">
        <v>486</v>
      </c>
      <c r="B329" s="7">
        <f>(M329*'H2H Points'!$B$16)+(N329*'H2H Points'!$B$2)+(O329*'H2H Points'!$B$17)+(P329*'H2H Points'!$B$4)+(Q329*'H2H Points'!$B$5)+(R329*'H2H Points'!$B$6)+(S329*'H2H Points'!$B$7)+(T329*'H2H Points'!$B$3)+(U329*'H2H Points'!$B$11)+(V329*'H2H Points'!$B$12)+(W329*'H2H Points'!$B$8)+(X329*'H2H Points'!$B$9)+(Y329*'H2H Points'!$B$18)+(Z329*'H2H Points'!$B$10)+(AB329*'H2H Points'!$B$13)</f>
        <v>129</v>
      </c>
      <c r="C329" s="7">
        <f>ROUND(B329/IF(ISNA(VLOOKUP(A329,'2014 ESPN Draft Results'!$A$2:$D$2000,4,FALSE)),1,IF(VLOOKUP(A329,'2014 ESPN Draft Results'!$A$2:$D$2000,4,FALSE)&lt;1,1,VLOOKUP(A329,'2014 ESPN Draft Results'!$A$2:$D$2000,4,FALSE))),2)</f>
        <v>129</v>
      </c>
      <c r="D329" s="7">
        <f>ROUND(B329/IF(ISNA(VLOOKUP(A329,'2014 ESPN Draft Results'!$A$2:$D$2000,4,FALSE)),B329,IF(VLOOKUP(A329,'2014 ESPN Draft Results'!$A$2:$D$2000,4,FALSE)&lt;5,B329,VLOOKUP(A329,'2014 ESPN Draft Results'!$A$2:$D$2000,4,FALSE))),2)</f>
        <v>1</v>
      </c>
      <c r="E329" s="7">
        <f>ROUND(B329/IF(ISNA(VLOOKUP(A329,'2014 ESPN Draft Results'!$A$2:$D$2000,4,FALSE)),B329,IF(VLOOKUP(A329,'2014 ESPN Draft Results'!$A$2:$D$2000,4,FALSE)&lt;5,B329,CEILING(VLOOKUP(A329,'2014 ESPN Draft Results'!$A$2:$D$2000,4,FALSE),1))),2)</f>
        <v>1</v>
      </c>
      <c r="F329" s="7">
        <f>IF(I329&lt;2,0,E329)</f>
        <v>0</v>
      </c>
      <c r="G329" s="7">
        <f>ROUND(B329/IF(ISNA(VLOOKUP(A329,'2014 ESPN Draft Results'!$A$2:$D$2000,4,FALSE)),B329,IF(VLOOKUP(A329,'2014 ESPN Draft Results'!$A$2:$D$2000,4,FALSE)&lt;1,B329,CEILING(VLOOKUP(A329,'2014 ESPN Draft Results'!$A$2:$D$2000,4,FALSE),1))),2)</f>
        <v>1</v>
      </c>
      <c r="H329" s="7">
        <f>IF(I329&lt;2,0,G329)</f>
        <v>0</v>
      </c>
      <c r="I329" s="7">
        <f>B329/K329</f>
        <v>1.2169811320754718</v>
      </c>
      <c r="J329" s="16">
        <v>0</v>
      </c>
      <c r="K329" s="5">
        <v>106</v>
      </c>
      <c r="L329" s="5">
        <v>287</v>
      </c>
      <c r="M329" s="5">
        <f>L329+W329+Z329+AB329+AA329</f>
        <v>320</v>
      </c>
      <c r="N329" s="5">
        <v>40</v>
      </c>
      <c r="O329" s="5">
        <v>63</v>
      </c>
      <c r="P329" s="5">
        <v>29</v>
      </c>
      <c r="Q329" s="5">
        <v>16</v>
      </c>
      <c r="R329" s="5">
        <v>2</v>
      </c>
      <c r="S329" s="5">
        <v>16</v>
      </c>
      <c r="T329" s="5">
        <v>43</v>
      </c>
      <c r="U329" s="5">
        <v>0</v>
      </c>
      <c r="V329" s="5">
        <v>2</v>
      </c>
      <c r="W329" s="5">
        <v>27</v>
      </c>
      <c r="X329" s="5">
        <v>116</v>
      </c>
      <c r="Y329" s="5">
        <v>0</v>
      </c>
      <c r="Z329" s="5">
        <v>3</v>
      </c>
      <c r="AA329" s="5">
        <v>0</v>
      </c>
      <c r="AB329" s="5">
        <v>3</v>
      </c>
      <c r="AC329" s="4">
        <v>6</v>
      </c>
      <c r="AD329" s="6">
        <v>0.22</v>
      </c>
    </row>
    <row r="330" spans="1:30">
      <c r="A330" s="4" t="s">
        <v>459</v>
      </c>
      <c r="B330" s="7">
        <f>(M330*'H2H Points'!$B$16)+(N330*'H2H Points'!$B$2)+(O330*'H2H Points'!$B$17)+(P330*'H2H Points'!$B$4)+(Q330*'H2H Points'!$B$5)+(R330*'H2H Points'!$B$6)+(S330*'H2H Points'!$B$7)+(T330*'H2H Points'!$B$3)+(U330*'H2H Points'!$B$11)+(V330*'H2H Points'!$B$12)+(W330*'H2H Points'!$B$8)+(X330*'H2H Points'!$B$9)+(Y330*'H2H Points'!$B$18)+(Z330*'H2H Points'!$B$10)+(AB330*'H2H Points'!$B$13)</f>
        <v>142</v>
      </c>
      <c r="C330" s="7">
        <f>ROUND(B330/IF(ISNA(VLOOKUP(A330,'2014 ESPN Draft Results'!$A$2:$D$2000,4,FALSE)),1,IF(VLOOKUP(A330,'2014 ESPN Draft Results'!$A$2:$D$2000,4,FALSE)&lt;1,1,VLOOKUP(A330,'2014 ESPN Draft Results'!$A$2:$D$2000,4,FALSE))),2)</f>
        <v>142</v>
      </c>
      <c r="D330" s="7">
        <f>ROUND(B330/IF(ISNA(VLOOKUP(A330,'2014 ESPN Draft Results'!$A$2:$D$2000,4,FALSE)),B330,IF(VLOOKUP(A330,'2014 ESPN Draft Results'!$A$2:$D$2000,4,FALSE)&lt;5,B330,VLOOKUP(A330,'2014 ESPN Draft Results'!$A$2:$D$2000,4,FALSE))),2)</f>
        <v>1</v>
      </c>
      <c r="E330" s="7">
        <f>ROUND(B330/IF(ISNA(VLOOKUP(A330,'2014 ESPN Draft Results'!$A$2:$D$2000,4,FALSE)),B330,IF(VLOOKUP(A330,'2014 ESPN Draft Results'!$A$2:$D$2000,4,FALSE)&lt;5,B330,CEILING(VLOOKUP(A330,'2014 ESPN Draft Results'!$A$2:$D$2000,4,FALSE),1))),2)</f>
        <v>1</v>
      </c>
      <c r="F330" s="7">
        <f>IF(I330&lt;2,0,E330)</f>
        <v>0</v>
      </c>
      <c r="G330" s="7">
        <f>ROUND(B330/IF(ISNA(VLOOKUP(A330,'2014 ESPN Draft Results'!$A$2:$D$2000,4,FALSE)),B330,IF(VLOOKUP(A330,'2014 ESPN Draft Results'!$A$2:$D$2000,4,FALSE)&lt;1,B330,CEILING(VLOOKUP(A330,'2014 ESPN Draft Results'!$A$2:$D$2000,4,FALSE),1))),2)</f>
        <v>1</v>
      </c>
      <c r="H330" s="7">
        <f>IF(I330&lt;2,0,G330)</f>
        <v>0</v>
      </c>
      <c r="I330" s="7">
        <f>B330/K330</f>
        <v>1.2136752136752136</v>
      </c>
      <c r="J330" s="16">
        <v>0</v>
      </c>
      <c r="K330" s="5">
        <v>117</v>
      </c>
      <c r="L330" s="5">
        <v>291</v>
      </c>
      <c r="M330" s="5">
        <f>L330+W330+Z330+AB330+AA330</f>
        <v>329</v>
      </c>
      <c r="N330" s="5">
        <v>38</v>
      </c>
      <c r="O330" s="5">
        <v>65</v>
      </c>
      <c r="P330" s="5">
        <v>54</v>
      </c>
      <c r="Q330" s="5">
        <v>10</v>
      </c>
      <c r="R330" s="5">
        <v>0</v>
      </c>
      <c r="S330" s="5">
        <v>1</v>
      </c>
      <c r="T330" s="5">
        <v>22</v>
      </c>
      <c r="U330" s="5">
        <v>11</v>
      </c>
      <c r="V330" s="5">
        <v>4</v>
      </c>
      <c r="W330" s="5">
        <v>31</v>
      </c>
      <c r="X330" s="5">
        <v>37</v>
      </c>
      <c r="Y330" s="5">
        <v>0</v>
      </c>
      <c r="Z330" s="5">
        <v>1</v>
      </c>
      <c r="AA330" s="5">
        <v>4</v>
      </c>
      <c r="AB330" s="5">
        <v>2</v>
      </c>
      <c r="AC330" s="4">
        <v>6</v>
      </c>
      <c r="AD330" s="6">
        <v>0.223</v>
      </c>
    </row>
    <row r="331" spans="1:30">
      <c r="A331" s="4" t="s">
        <v>275</v>
      </c>
      <c r="B331" s="7">
        <f>(M331*'H2H Points'!$B$16)+(N331*'H2H Points'!$B$2)+(O331*'H2H Points'!$B$17)+(P331*'H2H Points'!$B$4)+(Q331*'H2H Points'!$B$5)+(R331*'H2H Points'!$B$6)+(S331*'H2H Points'!$B$7)+(T331*'H2H Points'!$B$3)+(U331*'H2H Points'!$B$11)+(V331*'H2H Points'!$B$12)+(W331*'H2H Points'!$B$8)+(X331*'H2H Points'!$B$9)+(Y331*'H2H Points'!$B$18)+(Z331*'H2H Points'!$B$10)+(AB331*'H2H Points'!$B$13)</f>
        <v>185</v>
      </c>
      <c r="C331" s="7">
        <f>ROUND(B331/IF(ISNA(VLOOKUP(A331,'2014 ESPN Draft Results'!$A$2:$D$2000,4,FALSE)),1,IF(VLOOKUP(A331,'2014 ESPN Draft Results'!$A$2:$D$2000,4,FALSE)&lt;1,1,VLOOKUP(A331,'2014 ESPN Draft Results'!$A$2:$D$2000,4,FALSE))),2)</f>
        <v>185</v>
      </c>
      <c r="D331" s="7">
        <f>ROUND(B331/IF(ISNA(VLOOKUP(A331,'2014 ESPN Draft Results'!$A$2:$D$2000,4,FALSE)),B331,IF(VLOOKUP(A331,'2014 ESPN Draft Results'!$A$2:$D$2000,4,FALSE)&lt;5,B331,VLOOKUP(A331,'2014 ESPN Draft Results'!$A$2:$D$2000,4,FALSE))),2)</f>
        <v>1</v>
      </c>
      <c r="E331" s="7">
        <f>ROUND(B331/IF(ISNA(VLOOKUP(A331,'2014 ESPN Draft Results'!$A$2:$D$2000,4,FALSE)),B331,IF(VLOOKUP(A331,'2014 ESPN Draft Results'!$A$2:$D$2000,4,FALSE)&lt;5,B331,CEILING(VLOOKUP(A331,'2014 ESPN Draft Results'!$A$2:$D$2000,4,FALSE),1))),2)</f>
        <v>1</v>
      </c>
      <c r="F331" s="7">
        <f>IF(I331&lt;2,0,E331)</f>
        <v>0</v>
      </c>
      <c r="G331" s="7">
        <f>ROUND(B331/IF(ISNA(VLOOKUP(A331,'2014 ESPN Draft Results'!$A$2:$D$2000,4,FALSE)),B331,IF(VLOOKUP(A331,'2014 ESPN Draft Results'!$A$2:$D$2000,4,FALSE)&lt;1,B331,CEILING(VLOOKUP(A331,'2014 ESPN Draft Results'!$A$2:$D$2000,4,FALSE),1))),2)</f>
        <v>1</v>
      </c>
      <c r="H331" s="7">
        <f>IF(I331&lt;2,0,G331)</f>
        <v>0</v>
      </c>
      <c r="I331" s="7">
        <f>B331/K331</f>
        <v>1.2091503267973855</v>
      </c>
      <c r="J331" s="16">
        <v>0</v>
      </c>
      <c r="K331" s="5">
        <v>153</v>
      </c>
      <c r="L331" s="5">
        <v>582</v>
      </c>
      <c r="M331" s="5">
        <f>L331+W331+Z331+AB331+AA331</f>
        <v>611</v>
      </c>
      <c r="N331" s="5">
        <v>43</v>
      </c>
      <c r="O331" s="5">
        <v>153</v>
      </c>
      <c r="P331" s="5">
        <v>116</v>
      </c>
      <c r="Q331" s="5">
        <v>27</v>
      </c>
      <c r="R331" s="5">
        <v>0</v>
      </c>
      <c r="S331" s="5">
        <v>10</v>
      </c>
      <c r="T331" s="5">
        <v>58</v>
      </c>
      <c r="U331" s="5">
        <v>6</v>
      </c>
      <c r="V331" s="5">
        <v>0</v>
      </c>
      <c r="W331" s="5">
        <v>23</v>
      </c>
      <c r="X331" s="5">
        <v>159</v>
      </c>
      <c r="Y331" s="5">
        <v>2</v>
      </c>
      <c r="Z331" s="5">
        <v>2</v>
      </c>
      <c r="AA331" s="5">
        <v>2</v>
      </c>
      <c r="AB331" s="5">
        <v>2</v>
      </c>
      <c r="AC331" s="4">
        <v>23</v>
      </c>
      <c r="AD331" s="6">
        <v>0.26300000000000001</v>
      </c>
    </row>
    <row r="332" spans="1:30">
      <c r="A332" s="4" t="s">
        <v>456</v>
      </c>
      <c r="B332" s="7">
        <f>(M332*'H2H Points'!$B$16)+(N332*'H2H Points'!$B$2)+(O332*'H2H Points'!$B$17)+(P332*'H2H Points'!$B$4)+(Q332*'H2H Points'!$B$5)+(R332*'H2H Points'!$B$6)+(S332*'H2H Points'!$B$7)+(T332*'H2H Points'!$B$3)+(U332*'H2H Points'!$B$11)+(V332*'H2H Points'!$B$12)+(W332*'H2H Points'!$B$8)+(X332*'H2H Points'!$B$9)+(Y332*'H2H Points'!$B$18)+(Z332*'H2H Points'!$B$10)+(AB332*'H2H Points'!$B$13)</f>
        <v>113</v>
      </c>
      <c r="C332" s="7">
        <f>ROUND(B332/IF(ISNA(VLOOKUP(A332,'2014 ESPN Draft Results'!$A$2:$D$2000,4,FALSE)),1,IF(VLOOKUP(A332,'2014 ESPN Draft Results'!$A$2:$D$2000,4,FALSE)&lt;1,1,VLOOKUP(A332,'2014 ESPN Draft Results'!$A$2:$D$2000,4,FALSE))),2)</f>
        <v>113</v>
      </c>
      <c r="D332" s="7">
        <f>ROUND(B332/IF(ISNA(VLOOKUP(A332,'2014 ESPN Draft Results'!$A$2:$D$2000,4,FALSE)),B332,IF(VLOOKUP(A332,'2014 ESPN Draft Results'!$A$2:$D$2000,4,FALSE)&lt;5,B332,VLOOKUP(A332,'2014 ESPN Draft Results'!$A$2:$D$2000,4,FALSE))),2)</f>
        <v>1</v>
      </c>
      <c r="E332" s="7">
        <f>ROUND(B332/IF(ISNA(VLOOKUP(A332,'2014 ESPN Draft Results'!$A$2:$D$2000,4,FALSE)),B332,IF(VLOOKUP(A332,'2014 ESPN Draft Results'!$A$2:$D$2000,4,FALSE)&lt;5,B332,CEILING(VLOOKUP(A332,'2014 ESPN Draft Results'!$A$2:$D$2000,4,FALSE),1))),2)</f>
        <v>1</v>
      </c>
      <c r="F332" s="7">
        <f>IF(I332&lt;2,0,E332)</f>
        <v>0</v>
      </c>
      <c r="G332" s="7">
        <f>ROUND(B332/IF(ISNA(VLOOKUP(A332,'2014 ESPN Draft Results'!$A$2:$D$2000,4,FALSE)),B332,IF(VLOOKUP(A332,'2014 ESPN Draft Results'!$A$2:$D$2000,4,FALSE)&lt;1,B332,CEILING(VLOOKUP(A332,'2014 ESPN Draft Results'!$A$2:$D$2000,4,FALSE),1))),2)</f>
        <v>1</v>
      </c>
      <c r="H332" s="7">
        <f>IF(I332&lt;2,0,G332)</f>
        <v>0</v>
      </c>
      <c r="I332" s="7">
        <f>B332/K332</f>
        <v>1.2021276595744681</v>
      </c>
      <c r="J332" s="16">
        <v>0</v>
      </c>
      <c r="K332" s="5">
        <v>94</v>
      </c>
      <c r="L332" s="5">
        <v>232</v>
      </c>
      <c r="M332" s="5">
        <f>L332+W332+Z332+AB332+AA332</f>
        <v>256</v>
      </c>
      <c r="N332" s="5">
        <v>38</v>
      </c>
      <c r="O332" s="5">
        <v>59</v>
      </c>
      <c r="P332" s="5">
        <v>52</v>
      </c>
      <c r="Q332" s="5">
        <v>6</v>
      </c>
      <c r="R332" s="5">
        <v>1</v>
      </c>
      <c r="S332" s="5">
        <v>0</v>
      </c>
      <c r="T332" s="5">
        <v>12</v>
      </c>
      <c r="U332" s="5">
        <v>20</v>
      </c>
      <c r="V332" s="5">
        <v>2</v>
      </c>
      <c r="W332" s="5">
        <v>17</v>
      </c>
      <c r="X332" s="5">
        <v>44</v>
      </c>
      <c r="Y332" s="5">
        <v>2</v>
      </c>
      <c r="Z332" s="5">
        <v>5</v>
      </c>
      <c r="AA332" s="5">
        <v>2</v>
      </c>
      <c r="AB332" s="5">
        <v>0</v>
      </c>
      <c r="AC332" s="4">
        <v>2</v>
      </c>
      <c r="AD332" s="6">
        <v>0.254</v>
      </c>
    </row>
    <row r="333" spans="1:30">
      <c r="A333" s="4" t="s">
        <v>571</v>
      </c>
      <c r="B333" s="7">
        <f>(M333*'H2H Points'!$B$16)+(N333*'H2H Points'!$B$2)+(O333*'H2H Points'!$B$17)+(P333*'H2H Points'!$B$4)+(Q333*'H2H Points'!$B$5)+(R333*'H2H Points'!$B$6)+(S333*'H2H Points'!$B$7)+(T333*'H2H Points'!$B$3)+(U333*'H2H Points'!$B$11)+(V333*'H2H Points'!$B$12)+(W333*'H2H Points'!$B$8)+(X333*'H2H Points'!$B$9)+(Y333*'H2H Points'!$B$18)+(Z333*'H2H Points'!$B$10)+(AB333*'H2H Points'!$B$13)</f>
        <v>60</v>
      </c>
      <c r="C333" s="7">
        <f>ROUND(B333/IF(ISNA(VLOOKUP(A333,'2014 ESPN Draft Results'!$A$2:$D$2000,4,FALSE)),1,IF(VLOOKUP(A333,'2014 ESPN Draft Results'!$A$2:$D$2000,4,FALSE)&lt;1,1,VLOOKUP(A333,'2014 ESPN Draft Results'!$A$2:$D$2000,4,FALSE))),2)</f>
        <v>60</v>
      </c>
      <c r="D333" s="7">
        <f>ROUND(B333/IF(ISNA(VLOOKUP(A333,'2014 ESPN Draft Results'!$A$2:$D$2000,4,FALSE)),B333,IF(VLOOKUP(A333,'2014 ESPN Draft Results'!$A$2:$D$2000,4,FALSE)&lt;5,B333,VLOOKUP(A333,'2014 ESPN Draft Results'!$A$2:$D$2000,4,FALSE))),2)</f>
        <v>1</v>
      </c>
      <c r="E333" s="7">
        <f>ROUND(B333/IF(ISNA(VLOOKUP(A333,'2014 ESPN Draft Results'!$A$2:$D$2000,4,FALSE)),B333,IF(VLOOKUP(A333,'2014 ESPN Draft Results'!$A$2:$D$2000,4,FALSE)&lt;5,B333,CEILING(VLOOKUP(A333,'2014 ESPN Draft Results'!$A$2:$D$2000,4,FALSE),1))),2)</f>
        <v>1</v>
      </c>
      <c r="F333" s="7">
        <f>IF(I333&lt;2,0,E333)</f>
        <v>0</v>
      </c>
      <c r="G333" s="7">
        <f>ROUND(B333/IF(ISNA(VLOOKUP(A333,'2014 ESPN Draft Results'!$A$2:$D$2000,4,FALSE)),B333,IF(VLOOKUP(A333,'2014 ESPN Draft Results'!$A$2:$D$2000,4,FALSE)&lt;1,B333,CEILING(VLOOKUP(A333,'2014 ESPN Draft Results'!$A$2:$D$2000,4,FALSE),1))),2)</f>
        <v>1</v>
      </c>
      <c r="H333" s="7">
        <f>IF(I333&lt;2,0,G333)</f>
        <v>0</v>
      </c>
      <c r="I333" s="7">
        <f>B333/K333</f>
        <v>1.2</v>
      </c>
      <c r="J333" s="16">
        <v>0</v>
      </c>
      <c r="K333" s="5">
        <v>50</v>
      </c>
      <c r="L333" s="5">
        <v>130</v>
      </c>
      <c r="M333" s="5">
        <f>L333+W333+Z333+AB333+AA333</f>
        <v>155</v>
      </c>
      <c r="N333" s="5">
        <v>9</v>
      </c>
      <c r="O333" s="5">
        <v>23</v>
      </c>
      <c r="P333" s="5">
        <v>13</v>
      </c>
      <c r="Q333" s="5">
        <v>6</v>
      </c>
      <c r="R333" s="5">
        <v>0</v>
      </c>
      <c r="S333" s="5">
        <v>4</v>
      </c>
      <c r="T333" s="5">
        <v>18</v>
      </c>
      <c r="U333" s="5">
        <v>0</v>
      </c>
      <c r="V333" s="5">
        <v>0</v>
      </c>
      <c r="W333" s="5">
        <v>17</v>
      </c>
      <c r="X333" s="5">
        <v>33</v>
      </c>
      <c r="Y333" s="5">
        <v>0</v>
      </c>
      <c r="Z333" s="5">
        <v>4</v>
      </c>
      <c r="AA333" s="5">
        <v>0</v>
      </c>
      <c r="AB333" s="5">
        <v>4</v>
      </c>
      <c r="AC333" s="4">
        <v>5</v>
      </c>
      <c r="AD333" s="6">
        <v>0.17699999999999999</v>
      </c>
    </row>
    <row r="334" spans="1:30">
      <c r="A334" s="4" t="s">
        <v>707</v>
      </c>
      <c r="B334" s="7">
        <f>(M334*'H2H Points'!$B$16)+(N334*'H2H Points'!$B$2)+(O334*'H2H Points'!$B$17)+(P334*'H2H Points'!$B$4)+(Q334*'H2H Points'!$B$5)+(R334*'H2H Points'!$B$6)+(S334*'H2H Points'!$B$7)+(T334*'H2H Points'!$B$3)+(U334*'H2H Points'!$B$11)+(V334*'H2H Points'!$B$12)+(W334*'H2H Points'!$B$8)+(X334*'H2H Points'!$B$9)+(Y334*'H2H Points'!$B$18)+(Z334*'H2H Points'!$B$10)+(AB334*'H2H Points'!$B$13)</f>
        <v>12</v>
      </c>
      <c r="C334" s="7">
        <f>ROUND(B334/IF(ISNA(VLOOKUP(A334,'2014 ESPN Draft Results'!$A$2:$D$2000,4,FALSE)),1,IF(VLOOKUP(A334,'2014 ESPN Draft Results'!$A$2:$D$2000,4,FALSE)&lt;1,1,VLOOKUP(A334,'2014 ESPN Draft Results'!$A$2:$D$2000,4,FALSE))),2)</f>
        <v>12</v>
      </c>
      <c r="D334" s="7">
        <f>ROUND(B334/IF(ISNA(VLOOKUP(A334,'2014 ESPN Draft Results'!$A$2:$D$2000,4,FALSE)),B334,IF(VLOOKUP(A334,'2014 ESPN Draft Results'!$A$2:$D$2000,4,FALSE)&lt;5,B334,VLOOKUP(A334,'2014 ESPN Draft Results'!$A$2:$D$2000,4,FALSE))),2)</f>
        <v>1</v>
      </c>
      <c r="E334" s="7">
        <f>ROUND(B334/IF(ISNA(VLOOKUP(A334,'2014 ESPN Draft Results'!$A$2:$D$2000,4,FALSE)),B334,IF(VLOOKUP(A334,'2014 ESPN Draft Results'!$A$2:$D$2000,4,FALSE)&lt;5,B334,CEILING(VLOOKUP(A334,'2014 ESPN Draft Results'!$A$2:$D$2000,4,FALSE),1))),2)</f>
        <v>1</v>
      </c>
      <c r="F334" s="7">
        <f>IF(I334&lt;2,0,E334)</f>
        <v>0</v>
      </c>
      <c r="G334" s="7">
        <f>ROUND(B334/IF(ISNA(VLOOKUP(A334,'2014 ESPN Draft Results'!$A$2:$D$2000,4,FALSE)),B334,IF(VLOOKUP(A334,'2014 ESPN Draft Results'!$A$2:$D$2000,4,FALSE)&lt;1,B334,CEILING(VLOOKUP(A334,'2014 ESPN Draft Results'!$A$2:$D$2000,4,FALSE),1))),2)</f>
        <v>1</v>
      </c>
      <c r="H334" s="7">
        <f>IF(I334&lt;2,0,G334)</f>
        <v>0</v>
      </c>
      <c r="I334" s="7">
        <f>B334/K334</f>
        <v>1.2</v>
      </c>
      <c r="J334" s="16">
        <v>0</v>
      </c>
      <c r="K334" s="5">
        <v>10</v>
      </c>
      <c r="L334" s="5">
        <v>30</v>
      </c>
      <c r="M334" s="5">
        <f>L334+W334+Z334+AB334+AA334</f>
        <v>34</v>
      </c>
      <c r="N334" s="5">
        <v>3</v>
      </c>
      <c r="O334" s="5">
        <v>5</v>
      </c>
      <c r="P334" s="5">
        <v>2</v>
      </c>
      <c r="Q334" s="5">
        <v>1</v>
      </c>
      <c r="R334" s="5">
        <v>0</v>
      </c>
      <c r="S334" s="5">
        <v>2</v>
      </c>
      <c r="T334" s="5">
        <v>3</v>
      </c>
      <c r="U334" s="5">
        <v>0</v>
      </c>
      <c r="V334" s="5">
        <v>0</v>
      </c>
      <c r="W334" s="5">
        <v>4</v>
      </c>
      <c r="X334" s="5">
        <v>10</v>
      </c>
      <c r="Y334" s="5">
        <v>0</v>
      </c>
      <c r="Z334" s="5">
        <v>0</v>
      </c>
      <c r="AA334" s="5">
        <v>0</v>
      </c>
      <c r="AB334" s="5">
        <v>0</v>
      </c>
      <c r="AC334" s="4">
        <v>1</v>
      </c>
      <c r="AD334" s="6">
        <v>0.16700000000000001</v>
      </c>
    </row>
    <row r="335" spans="1:30">
      <c r="A335" s="4" t="s">
        <v>492</v>
      </c>
      <c r="B335" s="7">
        <f>(M335*'H2H Points'!$B$16)+(N335*'H2H Points'!$B$2)+(O335*'H2H Points'!$B$17)+(P335*'H2H Points'!$B$4)+(Q335*'H2H Points'!$B$5)+(R335*'H2H Points'!$B$6)+(S335*'H2H Points'!$B$7)+(T335*'H2H Points'!$B$3)+(U335*'H2H Points'!$B$11)+(V335*'H2H Points'!$B$12)+(W335*'H2H Points'!$B$8)+(X335*'H2H Points'!$B$9)+(Y335*'H2H Points'!$B$18)+(Z335*'H2H Points'!$B$10)+(AB335*'H2H Points'!$B$13)</f>
        <v>104</v>
      </c>
      <c r="C335" s="7">
        <f>ROUND(B335/IF(ISNA(VLOOKUP(A335,'2014 ESPN Draft Results'!$A$2:$D$2000,4,FALSE)),1,IF(VLOOKUP(A335,'2014 ESPN Draft Results'!$A$2:$D$2000,4,FALSE)&lt;1,1,VLOOKUP(A335,'2014 ESPN Draft Results'!$A$2:$D$2000,4,FALSE))),2)</f>
        <v>104</v>
      </c>
      <c r="D335" s="7">
        <f>ROUND(B335/IF(ISNA(VLOOKUP(A335,'2014 ESPN Draft Results'!$A$2:$D$2000,4,FALSE)),B335,IF(VLOOKUP(A335,'2014 ESPN Draft Results'!$A$2:$D$2000,4,FALSE)&lt;5,B335,VLOOKUP(A335,'2014 ESPN Draft Results'!$A$2:$D$2000,4,FALSE))),2)</f>
        <v>1</v>
      </c>
      <c r="E335" s="7">
        <f>ROUND(B335/IF(ISNA(VLOOKUP(A335,'2014 ESPN Draft Results'!$A$2:$D$2000,4,FALSE)),B335,IF(VLOOKUP(A335,'2014 ESPN Draft Results'!$A$2:$D$2000,4,FALSE)&lt;5,B335,CEILING(VLOOKUP(A335,'2014 ESPN Draft Results'!$A$2:$D$2000,4,FALSE),1))),2)</f>
        <v>1</v>
      </c>
      <c r="F335" s="7">
        <f>IF(I335&lt;2,0,E335)</f>
        <v>0</v>
      </c>
      <c r="G335" s="7">
        <f>ROUND(B335/IF(ISNA(VLOOKUP(A335,'2014 ESPN Draft Results'!$A$2:$D$2000,4,FALSE)),B335,IF(VLOOKUP(A335,'2014 ESPN Draft Results'!$A$2:$D$2000,4,FALSE)&lt;1,B335,CEILING(VLOOKUP(A335,'2014 ESPN Draft Results'!$A$2:$D$2000,4,FALSE),1))),2)</f>
        <v>1</v>
      </c>
      <c r="H335" s="7">
        <f>IF(I335&lt;2,0,G335)</f>
        <v>0</v>
      </c>
      <c r="I335" s="7">
        <f>B335/K335</f>
        <v>1.1954022988505748</v>
      </c>
      <c r="J335" s="16">
        <v>0</v>
      </c>
      <c r="K335" s="5">
        <v>87</v>
      </c>
      <c r="L335" s="5">
        <v>250</v>
      </c>
      <c r="M335" s="5">
        <f>L335+W335+Z335+AB335+AA335</f>
        <v>270</v>
      </c>
      <c r="N335" s="5">
        <v>27</v>
      </c>
      <c r="O335" s="5">
        <v>64</v>
      </c>
      <c r="P335" s="5">
        <v>46</v>
      </c>
      <c r="Q335" s="5">
        <v>11</v>
      </c>
      <c r="R335" s="5">
        <v>0</v>
      </c>
      <c r="S335" s="5">
        <v>7</v>
      </c>
      <c r="T335" s="5">
        <v>28</v>
      </c>
      <c r="U335" s="5">
        <v>0</v>
      </c>
      <c r="V335" s="5">
        <v>3</v>
      </c>
      <c r="W335" s="5">
        <v>17</v>
      </c>
      <c r="X335" s="5">
        <v>64</v>
      </c>
      <c r="Y335" s="5">
        <v>0</v>
      </c>
      <c r="Z335" s="5">
        <v>2</v>
      </c>
      <c r="AA335" s="5">
        <v>0</v>
      </c>
      <c r="AB335" s="5">
        <v>1</v>
      </c>
      <c r="AC335" s="4">
        <v>7</v>
      </c>
      <c r="AD335" s="6">
        <v>0.25600000000000001</v>
      </c>
    </row>
    <row r="336" spans="1:30">
      <c r="A336" s="4" t="s">
        <v>417</v>
      </c>
      <c r="B336" s="7">
        <f>(M336*'H2H Points'!$B$16)+(N336*'H2H Points'!$B$2)+(O336*'H2H Points'!$B$17)+(P336*'H2H Points'!$B$4)+(Q336*'H2H Points'!$B$5)+(R336*'H2H Points'!$B$6)+(S336*'H2H Points'!$B$7)+(T336*'H2H Points'!$B$3)+(U336*'H2H Points'!$B$11)+(V336*'H2H Points'!$B$12)+(W336*'H2H Points'!$B$8)+(X336*'H2H Points'!$B$9)+(Y336*'H2H Points'!$B$18)+(Z336*'H2H Points'!$B$10)+(AB336*'H2H Points'!$B$13)</f>
        <v>143</v>
      </c>
      <c r="C336" s="7">
        <f>ROUND(B336/IF(ISNA(VLOOKUP(A336,'2014 ESPN Draft Results'!$A$2:$D$2000,4,FALSE)),1,IF(VLOOKUP(A336,'2014 ESPN Draft Results'!$A$2:$D$2000,4,FALSE)&lt;1,1,VLOOKUP(A336,'2014 ESPN Draft Results'!$A$2:$D$2000,4,FALSE))),2)</f>
        <v>143</v>
      </c>
      <c r="D336" s="7">
        <f>ROUND(B336/IF(ISNA(VLOOKUP(A336,'2014 ESPN Draft Results'!$A$2:$D$2000,4,FALSE)),B336,IF(VLOOKUP(A336,'2014 ESPN Draft Results'!$A$2:$D$2000,4,FALSE)&lt;5,B336,VLOOKUP(A336,'2014 ESPN Draft Results'!$A$2:$D$2000,4,FALSE))),2)</f>
        <v>1</v>
      </c>
      <c r="E336" s="7">
        <f>ROUND(B336/IF(ISNA(VLOOKUP(A336,'2014 ESPN Draft Results'!$A$2:$D$2000,4,FALSE)),B336,IF(VLOOKUP(A336,'2014 ESPN Draft Results'!$A$2:$D$2000,4,FALSE)&lt;5,B336,CEILING(VLOOKUP(A336,'2014 ESPN Draft Results'!$A$2:$D$2000,4,FALSE),1))),2)</f>
        <v>1</v>
      </c>
      <c r="F336" s="7">
        <f>IF(I336&lt;2,0,E336)</f>
        <v>0</v>
      </c>
      <c r="G336" s="7">
        <f>ROUND(B336/IF(ISNA(VLOOKUP(A336,'2014 ESPN Draft Results'!$A$2:$D$2000,4,FALSE)),B336,IF(VLOOKUP(A336,'2014 ESPN Draft Results'!$A$2:$D$2000,4,FALSE)&lt;1,B336,CEILING(VLOOKUP(A336,'2014 ESPN Draft Results'!$A$2:$D$2000,4,FALSE),1))),2)</f>
        <v>1</v>
      </c>
      <c r="H336" s="7">
        <f>IF(I336&lt;2,0,G336)</f>
        <v>0</v>
      </c>
      <c r="I336" s="7">
        <f>B336/K336</f>
        <v>1.1916666666666667</v>
      </c>
      <c r="J336" s="16">
        <v>0</v>
      </c>
      <c r="K336" s="5">
        <v>120</v>
      </c>
      <c r="L336" s="5">
        <v>260</v>
      </c>
      <c r="M336" s="5">
        <f>L336+W336+Z336+AB336+AA336</f>
        <v>290</v>
      </c>
      <c r="N336" s="5">
        <v>33</v>
      </c>
      <c r="O336" s="5">
        <v>70</v>
      </c>
      <c r="P336" s="5">
        <v>61</v>
      </c>
      <c r="Q336" s="5">
        <v>4</v>
      </c>
      <c r="R336" s="5">
        <v>4</v>
      </c>
      <c r="S336" s="5">
        <v>1</v>
      </c>
      <c r="T336" s="5">
        <v>24</v>
      </c>
      <c r="U336" s="5">
        <v>36</v>
      </c>
      <c r="V336" s="5">
        <v>7</v>
      </c>
      <c r="W336" s="5">
        <v>22</v>
      </c>
      <c r="X336" s="5">
        <v>52</v>
      </c>
      <c r="Y336" s="5">
        <v>0</v>
      </c>
      <c r="Z336" s="5">
        <v>0</v>
      </c>
      <c r="AA336" s="5">
        <v>6</v>
      </c>
      <c r="AB336" s="5">
        <v>2</v>
      </c>
      <c r="AC336" s="4">
        <v>5</v>
      </c>
      <c r="AD336" s="6">
        <v>0.26900000000000002</v>
      </c>
    </row>
    <row r="337" spans="1:30">
      <c r="A337" s="4" t="s">
        <v>507</v>
      </c>
      <c r="B337" s="7">
        <f>(M337*'H2H Points'!$B$16)+(N337*'H2H Points'!$B$2)+(O337*'H2H Points'!$B$17)+(P337*'H2H Points'!$B$4)+(Q337*'H2H Points'!$B$5)+(R337*'H2H Points'!$B$6)+(S337*'H2H Points'!$B$7)+(T337*'H2H Points'!$B$3)+(U337*'H2H Points'!$B$11)+(V337*'H2H Points'!$B$12)+(W337*'H2H Points'!$B$8)+(X337*'H2H Points'!$B$9)+(Y337*'H2H Points'!$B$18)+(Z337*'H2H Points'!$B$10)+(AB337*'H2H Points'!$B$13)</f>
        <v>97</v>
      </c>
      <c r="C337" s="7">
        <f>ROUND(B337/IF(ISNA(VLOOKUP(A337,'2014 ESPN Draft Results'!$A$2:$D$2000,4,FALSE)),1,IF(VLOOKUP(A337,'2014 ESPN Draft Results'!$A$2:$D$2000,4,FALSE)&lt;1,1,VLOOKUP(A337,'2014 ESPN Draft Results'!$A$2:$D$2000,4,FALSE))),2)</f>
        <v>97</v>
      </c>
      <c r="D337" s="7">
        <f>ROUND(B337/IF(ISNA(VLOOKUP(A337,'2014 ESPN Draft Results'!$A$2:$D$2000,4,FALSE)),B337,IF(VLOOKUP(A337,'2014 ESPN Draft Results'!$A$2:$D$2000,4,FALSE)&lt;5,B337,VLOOKUP(A337,'2014 ESPN Draft Results'!$A$2:$D$2000,4,FALSE))),2)</f>
        <v>1</v>
      </c>
      <c r="E337" s="7">
        <f>ROUND(B337/IF(ISNA(VLOOKUP(A337,'2014 ESPN Draft Results'!$A$2:$D$2000,4,FALSE)),B337,IF(VLOOKUP(A337,'2014 ESPN Draft Results'!$A$2:$D$2000,4,FALSE)&lt;5,B337,CEILING(VLOOKUP(A337,'2014 ESPN Draft Results'!$A$2:$D$2000,4,FALSE),1))),2)</f>
        <v>1</v>
      </c>
      <c r="F337" s="7">
        <f>IF(I337&lt;2,0,E337)</f>
        <v>0</v>
      </c>
      <c r="G337" s="7">
        <f>ROUND(B337/IF(ISNA(VLOOKUP(A337,'2014 ESPN Draft Results'!$A$2:$D$2000,4,FALSE)),B337,IF(VLOOKUP(A337,'2014 ESPN Draft Results'!$A$2:$D$2000,4,FALSE)&lt;1,B337,CEILING(VLOOKUP(A337,'2014 ESPN Draft Results'!$A$2:$D$2000,4,FALSE),1))),2)</f>
        <v>1</v>
      </c>
      <c r="H337" s="7">
        <f>IF(I337&lt;2,0,G337)</f>
        <v>0</v>
      </c>
      <c r="I337" s="7">
        <f>B337/K337</f>
        <v>1.1829268292682926</v>
      </c>
      <c r="J337" s="16">
        <v>0</v>
      </c>
      <c r="K337" s="5">
        <v>82</v>
      </c>
      <c r="L337" s="5">
        <v>240</v>
      </c>
      <c r="M337" s="5">
        <f>L337+W337+Z337+AB337+AA337</f>
        <v>274</v>
      </c>
      <c r="N337" s="5">
        <v>31</v>
      </c>
      <c r="O337" s="5">
        <v>62</v>
      </c>
      <c r="P337" s="5">
        <v>54</v>
      </c>
      <c r="Q337" s="5">
        <v>7</v>
      </c>
      <c r="R337" s="5">
        <v>1</v>
      </c>
      <c r="S337" s="5">
        <v>0</v>
      </c>
      <c r="T337" s="5">
        <v>17</v>
      </c>
      <c r="U337" s="5">
        <v>1</v>
      </c>
      <c r="V337" s="5">
        <v>0</v>
      </c>
      <c r="W337" s="5">
        <v>22</v>
      </c>
      <c r="X337" s="5">
        <v>49</v>
      </c>
      <c r="Y337" s="5">
        <v>0</v>
      </c>
      <c r="Z337" s="5">
        <v>3</v>
      </c>
      <c r="AA337" s="5">
        <v>8</v>
      </c>
      <c r="AB337" s="5">
        <v>1</v>
      </c>
      <c r="AC337" s="4">
        <v>3</v>
      </c>
      <c r="AD337" s="6">
        <v>0.25800000000000001</v>
      </c>
    </row>
    <row r="338" spans="1:30">
      <c r="A338" s="4" t="s">
        <v>491</v>
      </c>
      <c r="B338" s="7">
        <f>(M338*'H2H Points'!$B$16)+(N338*'H2H Points'!$B$2)+(O338*'H2H Points'!$B$17)+(P338*'H2H Points'!$B$4)+(Q338*'H2H Points'!$B$5)+(R338*'H2H Points'!$B$6)+(S338*'H2H Points'!$B$7)+(T338*'H2H Points'!$B$3)+(U338*'H2H Points'!$B$11)+(V338*'H2H Points'!$B$12)+(W338*'H2H Points'!$B$8)+(X338*'H2H Points'!$B$9)+(Y338*'H2H Points'!$B$18)+(Z338*'H2H Points'!$B$10)+(AB338*'H2H Points'!$B$13)</f>
        <v>105</v>
      </c>
      <c r="C338" s="7">
        <f>ROUND(B338/IF(ISNA(VLOOKUP(A338,'2014 ESPN Draft Results'!$A$2:$D$2000,4,FALSE)),1,IF(VLOOKUP(A338,'2014 ESPN Draft Results'!$A$2:$D$2000,4,FALSE)&lt;1,1,VLOOKUP(A338,'2014 ESPN Draft Results'!$A$2:$D$2000,4,FALSE))),2)</f>
        <v>105</v>
      </c>
      <c r="D338" s="7">
        <f>ROUND(B338/IF(ISNA(VLOOKUP(A338,'2014 ESPN Draft Results'!$A$2:$D$2000,4,FALSE)),B338,IF(VLOOKUP(A338,'2014 ESPN Draft Results'!$A$2:$D$2000,4,FALSE)&lt;5,B338,VLOOKUP(A338,'2014 ESPN Draft Results'!$A$2:$D$2000,4,FALSE))),2)</f>
        <v>1</v>
      </c>
      <c r="E338" s="7">
        <f>ROUND(B338/IF(ISNA(VLOOKUP(A338,'2014 ESPN Draft Results'!$A$2:$D$2000,4,FALSE)),B338,IF(VLOOKUP(A338,'2014 ESPN Draft Results'!$A$2:$D$2000,4,FALSE)&lt;5,B338,CEILING(VLOOKUP(A338,'2014 ESPN Draft Results'!$A$2:$D$2000,4,FALSE),1))),2)</f>
        <v>1</v>
      </c>
      <c r="F338" s="7">
        <f>IF(I338&lt;2,0,E338)</f>
        <v>0</v>
      </c>
      <c r="G338" s="7">
        <f>ROUND(B338/IF(ISNA(VLOOKUP(A338,'2014 ESPN Draft Results'!$A$2:$D$2000,4,FALSE)),B338,IF(VLOOKUP(A338,'2014 ESPN Draft Results'!$A$2:$D$2000,4,FALSE)&lt;1,B338,CEILING(VLOOKUP(A338,'2014 ESPN Draft Results'!$A$2:$D$2000,4,FALSE),1))),2)</f>
        <v>1</v>
      </c>
      <c r="H338" s="7">
        <f>IF(I338&lt;2,0,G338)</f>
        <v>0</v>
      </c>
      <c r="I338" s="7">
        <f>B338/K338</f>
        <v>1.1797752808988764</v>
      </c>
      <c r="J338" s="16">
        <v>0</v>
      </c>
      <c r="K338" s="5">
        <v>89</v>
      </c>
      <c r="L338" s="5">
        <v>254</v>
      </c>
      <c r="M338" s="5">
        <f>L338+W338+Z338+AB338+AA338</f>
        <v>271</v>
      </c>
      <c r="N338" s="5">
        <v>22</v>
      </c>
      <c r="O338" s="5">
        <v>62</v>
      </c>
      <c r="P338" s="5">
        <v>49</v>
      </c>
      <c r="Q338" s="5">
        <v>6</v>
      </c>
      <c r="R338" s="5">
        <v>1</v>
      </c>
      <c r="S338" s="5">
        <v>6</v>
      </c>
      <c r="T338" s="5">
        <v>19</v>
      </c>
      <c r="U338" s="5">
        <v>5</v>
      </c>
      <c r="V338" s="5">
        <v>1</v>
      </c>
      <c r="W338" s="5">
        <v>13</v>
      </c>
      <c r="X338" s="5">
        <v>44</v>
      </c>
      <c r="Y338" s="5">
        <v>0</v>
      </c>
      <c r="Z338" s="5">
        <v>1</v>
      </c>
      <c r="AA338" s="5">
        <v>1</v>
      </c>
      <c r="AB338" s="5">
        <v>2</v>
      </c>
      <c r="AC338" s="4">
        <v>3</v>
      </c>
      <c r="AD338" s="6">
        <v>0.24399999999999999</v>
      </c>
    </row>
    <row r="339" spans="1:30">
      <c r="A339" s="4" t="s">
        <v>504</v>
      </c>
      <c r="B339" s="7">
        <f>(M339*'H2H Points'!$B$16)+(N339*'H2H Points'!$B$2)+(O339*'H2H Points'!$B$17)+(P339*'H2H Points'!$B$4)+(Q339*'H2H Points'!$B$5)+(R339*'H2H Points'!$B$6)+(S339*'H2H Points'!$B$7)+(T339*'H2H Points'!$B$3)+(U339*'H2H Points'!$B$11)+(V339*'H2H Points'!$B$12)+(W339*'H2H Points'!$B$8)+(X339*'H2H Points'!$B$9)+(Y339*'H2H Points'!$B$18)+(Z339*'H2H Points'!$B$10)+(AB339*'H2H Points'!$B$13)</f>
        <v>100</v>
      </c>
      <c r="C339" s="7">
        <f>ROUND(B339/IF(ISNA(VLOOKUP(A339,'2014 ESPN Draft Results'!$A$2:$D$2000,4,FALSE)),1,IF(VLOOKUP(A339,'2014 ESPN Draft Results'!$A$2:$D$2000,4,FALSE)&lt;1,1,VLOOKUP(A339,'2014 ESPN Draft Results'!$A$2:$D$2000,4,FALSE))),2)</f>
        <v>100</v>
      </c>
      <c r="D339" s="7">
        <f>ROUND(B339/IF(ISNA(VLOOKUP(A339,'2014 ESPN Draft Results'!$A$2:$D$2000,4,FALSE)),B339,IF(VLOOKUP(A339,'2014 ESPN Draft Results'!$A$2:$D$2000,4,FALSE)&lt;5,B339,VLOOKUP(A339,'2014 ESPN Draft Results'!$A$2:$D$2000,4,FALSE))),2)</f>
        <v>1</v>
      </c>
      <c r="E339" s="7">
        <f>ROUND(B339/IF(ISNA(VLOOKUP(A339,'2014 ESPN Draft Results'!$A$2:$D$2000,4,FALSE)),B339,IF(VLOOKUP(A339,'2014 ESPN Draft Results'!$A$2:$D$2000,4,FALSE)&lt;5,B339,CEILING(VLOOKUP(A339,'2014 ESPN Draft Results'!$A$2:$D$2000,4,FALSE),1))),2)</f>
        <v>1</v>
      </c>
      <c r="F339" s="7">
        <f>IF(I339&lt;2,0,E339)</f>
        <v>0</v>
      </c>
      <c r="G339" s="7">
        <f>ROUND(B339/IF(ISNA(VLOOKUP(A339,'2014 ESPN Draft Results'!$A$2:$D$2000,4,FALSE)),B339,IF(VLOOKUP(A339,'2014 ESPN Draft Results'!$A$2:$D$2000,4,FALSE)&lt;1,B339,CEILING(VLOOKUP(A339,'2014 ESPN Draft Results'!$A$2:$D$2000,4,FALSE),1))),2)</f>
        <v>1</v>
      </c>
      <c r="H339" s="7">
        <f>IF(I339&lt;2,0,G339)</f>
        <v>0</v>
      </c>
      <c r="I339" s="7">
        <f>B339/K339</f>
        <v>1.1764705882352942</v>
      </c>
      <c r="J339" s="16">
        <v>0</v>
      </c>
      <c r="K339" s="5">
        <v>85</v>
      </c>
      <c r="L339" s="5">
        <v>244</v>
      </c>
      <c r="M339" s="5">
        <f>L339+W339+Z339+AB339+AA339</f>
        <v>277</v>
      </c>
      <c r="N339" s="5">
        <v>33</v>
      </c>
      <c r="O339" s="5">
        <v>59</v>
      </c>
      <c r="P339" s="5">
        <v>45</v>
      </c>
      <c r="Q339" s="5">
        <v>9</v>
      </c>
      <c r="R339" s="5">
        <v>1</v>
      </c>
      <c r="S339" s="5">
        <v>4</v>
      </c>
      <c r="T339" s="5">
        <v>23</v>
      </c>
      <c r="U339" s="5">
        <v>3</v>
      </c>
      <c r="V339" s="5">
        <v>2</v>
      </c>
      <c r="W339" s="5">
        <v>22</v>
      </c>
      <c r="X339" s="5">
        <v>67</v>
      </c>
      <c r="Y339" s="5">
        <v>1</v>
      </c>
      <c r="Z339" s="5">
        <v>5</v>
      </c>
      <c r="AA339" s="5">
        <v>5</v>
      </c>
      <c r="AB339" s="5">
        <v>1</v>
      </c>
      <c r="AC339" s="4">
        <v>3</v>
      </c>
      <c r="AD339" s="6">
        <v>0.24199999999999999</v>
      </c>
    </row>
    <row r="340" spans="1:30">
      <c r="A340" s="4" t="s">
        <v>738</v>
      </c>
      <c r="B340" s="7">
        <f>(M340*'H2H Points'!$B$16)+(N340*'H2H Points'!$B$2)+(O340*'H2H Points'!$B$17)+(P340*'H2H Points'!$B$4)+(Q340*'H2H Points'!$B$5)+(R340*'H2H Points'!$B$6)+(S340*'H2H Points'!$B$7)+(T340*'H2H Points'!$B$3)+(U340*'H2H Points'!$B$11)+(V340*'H2H Points'!$B$12)+(W340*'H2H Points'!$B$8)+(X340*'H2H Points'!$B$9)+(Y340*'H2H Points'!$B$18)+(Z340*'H2H Points'!$B$10)+(AB340*'H2H Points'!$B$13)</f>
        <v>7</v>
      </c>
      <c r="C340" s="7">
        <f>ROUND(B340/IF(ISNA(VLOOKUP(A340,'2014 ESPN Draft Results'!$A$2:$D$2000,4,FALSE)),1,IF(VLOOKUP(A340,'2014 ESPN Draft Results'!$A$2:$D$2000,4,FALSE)&lt;1,1,VLOOKUP(A340,'2014 ESPN Draft Results'!$A$2:$D$2000,4,FALSE))),2)</f>
        <v>7</v>
      </c>
      <c r="D340" s="7">
        <f>ROUND(B340/IF(ISNA(VLOOKUP(A340,'2014 ESPN Draft Results'!$A$2:$D$2000,4,FALSE)),B340,IF(VLOOKUP(A340,'2014 ESPN Draft Results'!$A$2:$D$2000,4,FALSE)&lt;5,B340,VLOOKUP(A340,'2014 ESPN Draft Results'!$A$2:$D$2000,4,FALSE))),2)</f>
        <v>1</v>
      </c>
      <c r="E340" s="7">
        <f>ROUND(B340/IF(ISNA(VLOOKUP(A340,'2014 ESPN Draft Results'!$A$2:$D$2000,4,FALSE)),B340,IF(VLOOKUP(A340,'2014 ESPN Draft Results'!$A$2:$D$2000,4,FALSE)&lt;5,B340,CEILING(VLOOKUP(A340,'2014 ESPN Draft Results'!$A$2:$D$2000,4,FALSE),1))),2)</f>
        <v>1</v>
      </c>
      <c r="F340" s="7">
        <f>IF(I340&lt;2,0,E340)</f>
        <v>0</v>
      </c>
      <c r="G340" s="7">
        <f>ROUND(B340/IF(ISNA(VLOOKUP(A340,'2014 ESPN Draft Results'!$A$2:$D$2000,4,FALSE)),B340,IF(VLOOKUP(A340,'2014 ESPN Draft Results'!$A$2:$D$2000,4,FALSE)&lt;1,B340,CEILING(VLOOKUP(A340,'2014 ESPN Draft Results'!$A$2:$D$2000,4,FALSE),1))),2)</f>
        <v>1</v>
      </c>
      <c r="H340" s="7">
        <f>IF(I340&lt;2,0,G340)</f>
        <v>0</v>
      </c>
      <c r="I340" s="7">
        <f>B340/K340</f>
        <v>1.1666666666666667</v>
      </c>
      <c r="J340" s="16">
        <v>0</v>
      </c>
      <c r="K340" s="5">
        <v>6</v>
      </c>
      <c r="L340" s="5">
        <v>16</v>
      </c>
      <c r="M340" s="5">
        <f>L340+W340+Z340+AB340+AA340</f>
        <v>16</v>
      </c>
      <c r="N340" s="5">
        <v>1</v>
      </c>
      <c r="O340" s="5">
        <v>3</v>
      </c>
      <c r="P340" s="5">
        <v>2</v>
      </c>
      <c r="Q340" s="5">
        <v>0</v>
      </c>
      <c r="R340" s="5">
        <v>0</v>
      </c>
      <c r="S340" s="5">
        <v>1</v>
      </c>
      <c r="T340" s="5">
        <v>3</v>
      </c>
      <c r="U340" s="5">
        <v>0</v>
      </c>
      <c r="V340" s="5">
        <v>0</v>
      </c>
      <c r="W340" s="5">
        <v>0</v>
      </c>
      <c r="X340" s="5">
        <v>3</v>
      </c>
      <c r="Y340" s="5">
        <v>0</v>
      </c>
      <c r="Z340" s="5">
        <v>0</v>
      </c>
      <c r="AA340" s="5">
        <v>0</v>
      </c>
      <c r="AB340" s="5">
        <v>0</v>
      </c>
      <c r="AC340" s="4">
        <v>0</v>
      </c>
      <c r="AD340" s="6">
        <v>0.188</v>
      </c>
    </row>
    <row r="341" spans="1:30">
      <c r="A341" s="4" t="s">
        <v>739</v>
      </c>
      <c r="B341" s="7">
        <f>(M341*'H2H Points'!$B$16)+(N341*'H2H Points'!$B$2)+(O341*'H2H Points'!$B$17)+(P341*'H2H Points'!$B$4)+(Q341*'H2H Points'!$B$5)+(R341*'H2H Points'!$B$6)+(S341*'H2H Points'!$B$7)+(T341*'H2H Points'!$B$3)+(U341*'H2H Points'!$B$11)+(V341*'H2H Points'!$B$12)+(W341*'H2H Points'!$B$8)+(X341*'H2H Points'!$B$9)+(Y341*'H2H Points'!$B$18)+(Z341*'H2H Points'!$B$10)+(AB341*'H2H Points'!$B$13)</f>
        <v>7</v>
      </c>
      <c r="C341" s="7">
        <f>ROUND(B341/IF(ISNA(VLOOKUP(A341,'2014 ESPN Draft Results'!$A$2:$D$2000,4,FALSE)),1,IF(VLOOKUP(A341,'2014 ESPN Draft Results'!$A$2:$D$2000,4,FALSE)&lt;1,1,VLOOKUP(A341,'2014 ESPN Draft Results'!$A$2:$D$2000,4,FALSE))),2)</f>
        <v>7</v>
      </c>
      <c r="D341" s="7">
        <f>ROUND(B341/IF(ISNA(VLOOKUP(A341,'2014 ESPN Draft Results'!$A$2:$D$2000,4,FALSE)),B341,IF(VLOOKUP(A341,'2014 ESPN Draft Results'!$A$2:$D$2000,4,FALSE)&lt;5,B341,VLOOKUP(A341,'2014 ESPN Draft Results'!$A$2:$D$2000,4,FALSE))),2)</f>
        <v>1</v>
      </c>
      <c r="E341" s="7">
        <f>ROUND(B341/IF(ISNA(VLOOKUP(A341,'2014 ESPN Draft Results'!$A$2:$D$2000,4,FALSE)),B341,IF(VLOOKUP(A341,'2014 ESPN Draft Results'!$A$2:$D$2000,4,FALSE)&lt;5,B341,CEILING(VLOOKUP(A341,'2014 ESPN Draft Results'!$A$2:$D$2000,4,FALSE),1))),2)</f>
        <v>1</v>
      </c>
      <c r="F341" s="7">
        <f>IF(I341&lt;2,0,E341)</f>
        <v>0</v>
      </c>
      <c r="G341" s="7">
        <f>ROUND(B341/IF(ISNA(VLOOKUP(A341,'2014 ESPN Draft Results'!$A$2:$D$2000,4,FALSE)),B341,IF(VLOOKUP(A341,'2014 ESPN Draft Results'!$A$2:$D$2000,4,FALSE)&lt;1,B341,CEILING(VLOOKUP(A341,'2014 ESPN Draft Results'!$A$2:$D$2000,4,FALSE),1))),2)</f>
        <v>1</v>
      </c>
      <c r="H341" s="7">
        <f>IF(I341&lt;2,0,G341)</f>
        <v>0</v>
      </c>
      <c r="I341" s="7">
        <f>B341/K341</f>
        <v>1.1666666666666667</v>
      </c>
      <c r="J341" s="16">
        <v>0</v>
      </c>
      <c r="K341" s="5">
        <v>6</v>
      </c>
      <c r="L341" s="5">
        <v>17</v>
      </c>
      <c r="M341" s="5">
        <f>L341+W341+Z341+AB341+AA341</f>
        <v>17</v>
      </c>
      <c r="N341" s="5">
        <v>1</v>
      </c>
      <c r="O341" s="5">
        <v>4</v>
      </c>
      <c r="P341" s="5">
        <v>3</v>
      </c>
      <c r="Q341" s="5">
        <v>0</v>
      </c>
      <c r="R341" s="5">
        <v>0</v>
      </c>
      <c r="S341" s="5">
        <v>1</v>
      </c>
      <c r="T341" s="5">
        <v>2</v>
      </c>
      <c r="U341" s="5">
        <v>0</v>
      </c>
      <c r="V341" s="5">
        <v>0</v>
      </c>
      <c r="W341" s="5">
        <v>0</v>
      </c>
      <c r="X341" s="5">
        <v>3</v>
      </c>
      <c r="Y341" s="5">
        <v>0</v>
      </c>
      <c r="Z341" s="5">
        <v>0</v>
      </c>
      <c r="AA341" s="5">
        <v>0</v>
      </c>
      <c r="AB341" s="5">
        <v>0</v>
      </c>
      <c r="AC341" s="4">
        <v>1</v>
      </c>
      <c r="AD341" s="6">
        <v>0.23499999999999999</v>
      </c>
    </row>
    <row r="342" spans="1:30">
      <c r="A342" s="4" t="s">
        <v>599</v>
      </c>
      <c r="B342" s="7">
        <f>(M342*'H2H Points'!$B$16)+(N342*'H2H Points'!$B$2)+(O342*'H2H Points'!$B$17)+(P342*'H2H Points'!$B$4)+(Q342*'H2H Points'!$B$5)+(R342*'H2H Points'!$B$6)+(S342*'H2H Points'!$B$7)+(T342*'H2H Points'!$B$3)+(U342*'H2H Points'!$B$11)+(V342*'H2H Points'!$B$12)+(W342*'H2H Points'!$B$8)+(X342*'H2H Points'!$B$9)+(Y342*'H2H Points'!$B$18)+(Z342*'H2H Points'!$B$10)+(AB342*'H2H Points'!$B$13)</f>
        <v>43</v>
      </c>
      <c r="C342" s="7">
        <f>ROUND(B342/IF(ISNA(VLOOKUP(A342,'2014 ESPN Draft Results'!$A$2:$D$2000,4,FALSE)),1,IF(VLOOKUP(A342,'2014 ESPN Draft Results'!$A$2:$D$2000,4,FALSE)&lt;1,1,VLOOKUP(A342,'2014 ESPN Draft Results'!$A$2:$D$2000,4,FALSE))),2)</f>
        <v>43</v>
      </c>
      <c r="D342" s="7">
        <f>ROUND(B342/IF(ISNA(VLOOKUP(A342,'2014 ESPN Draft Results'!$A$2:$D$2000,4,FALSE)),B342,IF(VLOOKUP(A342,'2014 ESPN Draft Results'!$A$2:$D$2000,4,FALSE)&lt;5,B342,VLOOKUP(A342,'2014 ESPN Draft Results'!$A$2:$D$2000,4,FALSE))),2)</f>
        <v>1</v>
      </c>
      <c r="E342" s="7">
        <f>ROUND(B342/IF(ISNA(VLOOKUP(A342,'2014 ESPN Draft Results'!$A$2:$D$2000,4,FALSE)),B342,IF(VLOOKUP(A342,'2014 ESPN Draft Results'!$A$2:$D$2000,4,FALSE)&lt;5,B342,CEILING(VLOOKUP(A342,'2014 ESPN Draft Results'!$A$2:$D$2000,4,FALSE),1))),2)</f>
        <v>1</v>
      </c>
      <c r="F342" s="7">
        <f>IF(I342&lt;2,0,E342)</f>
        <v>0</v>
      </c>
      <c r="G342" s="7">
        <f>ROUND(B342/IF(ISNA(VLOOKUP(A342,'2014 ESPN Draft Results'!$A$2:$D$2000,4,FALSE)),B342,IF(VLOOKUP(A342,'2014 ESPN Draft Results'!$A$2:$D$2000,4,FALSE)&lt;1,B342,CEILING(VLOOKUP(A342,'2014 ESPN Draft Results'!$A$2:$D$2000,4,FALSE),1))),2)</f>
        <v>1</v>
      </c>
      <c r="H342" s="7">
        <f>IF(I342&lt;2,0,G342)</f>
        <v>0</v>
      </c>
      <c r="I342" s="7">
        <f>B342/K342</f>
        <v>1.1621621621621621</v>
      </c>
      <c r="J342" s="16">
        <v>0</v>
      </c>
      <c r="K342" s="5">
        <v>37</v>
      </c>
      <c r="L342" s="5">
        <v>126</v>
      </c>
      <c r="M342" s="5">
        <f>L342+W342+Z342+AB342+AA342</f>
        <v>133</v>
      </c>
      <c r="N342" s="5">
        <v>15</v>
      </c>
      <c r="O342" s="5">
        <v>29</v>
      </c>
      <c r="P342" s="5">
        <v>20</v>
      </c>
      <c r="Q342" s="5">
        <v>4</v>
      </c>
      <c r="R342" s="5">
        <v>1</v>
      </c>
      <c r="S342" s="5">
        <v>4</v>
      </c>
      <c r="T342" s="5">
        <v>11</v>
      </c>
      <c r="U342" s="5">
        <v>1</v>
      </c>
      <c r="V342" s="5">
        <v>1</v>
      </c>
      <c r="W342" s="5">
        <v>6</v>
      </c>
      <c r="X342" s="5">
        <v>37</v>
      </c>
      <c r="Y342" s="5">
        <v>0</v>
      </c>
      <c r="Z342" s="5">
        <v>0</v>
      </c>
      <c r="AA342" s="5">
        <v>0</v>
      </c>
      <c r="AB342" s="5">
        <v>1</v>
      </c>
      <c r="AC342" s="4">
        <v>4</v>
      </c>
      <c r="AD342" s="6">
        <v>0.23</v>
      </c>
    </row>
    <row r="343" spans="1:30">
      <c r="A343" s="4" t="s">
        <v>623</v>
      </c>
      <c r="B343" s="7">
        <f>(M343*'H2H Points'!$B$16)+(N343*'H2H Points'!$B$2)+(O343*'H2H Points'!$B$17)+(P343*'H2H Points'!$B$4)+(Q343*'H2H Points'!$B$5)+(R343*'H2H Points'!$B$6)+(S343*'H2H Points'!$B$7)+(T343*'H2H Points'!$B$3)+(U343*'H2H Points'!$B$11)+(V343*'H2H Points'!$B$12)+(W343*'H2H Points'!$B$8)+(X343*'H2H Points'!$B$9)+(Y343*'H2H Points'!$B$18)+(Z343*'H2H Points'!$B$10)+(AB343*'H2H Points'!$B$13)</f>
        <v>36</v>
      </c>
      <c r="C343" s="7">
        <f>ROUND(B343/IF(ISNA(VLOOKUP(A343,'2014 ESPN Draft Results'!$A$2:$D$2000,4,FALSE)),1,IF(VLOOKUP(A343,'2014 ESPN Draft Results'!$A$2:$D$2000,4,FALSE)&lt;1,1,VLOOKUP(A343,'2014 ESPN Draft Results'!$A$2:$D$2000,4,FALSE))),2)</f>
        <v>36</v>
      </c>
      <c r="D343" s="7">
        <f>ROUND(B343/IF(ISNA(VLOOKUP(A343,'2014 ESPN Draft Results'!$A$2:$D$2000,4,FALSE)),B343,IF(VLOOKUP(A343,'2014 ESPN Draft Results'!$A$2:$D$2000,4,FALSE)&lt;5,B343,VLOOKUP(A343,'2014 ESPN Draft Results'!$A$2:$D$2000,4,FALSE))),2)</f>
        <v>1</v>
      </c>
      <c r="E343" s="7">
        <f>ROUND(B343/IF(ISNA(VLOOKUP(A343,'2014 ESPN Draft Results'!$A$2:$D$2000,4,FALSE)),B343,IF(VLOOKUP(A343,'2014 ESPN Draft Results'!$A$2:$D$2000,4,FALSE)&lt;5,B343,CEILING(VLOOKUP(A343,'2014 ESPN Draft Results'!$A$2:$D$2000,4,FALSE),1))),2)</f>
        <v>1</v>
      </c>
      <c r="F343" s="7">
        <f>IF(I343&lt;2,0,E343)</f>
        <v>0</v>
      </c>
      <c r="G343" s="7">
        <f>ROUND(B343/IF(ISNA(VLOOKUP(A343,'2014 ESPN Draft Results'!$A$2:$D$2000,4,FALSE)),B343,IF(VLOOKUP(A343,'2014 ESPN Draft Results'!$A$2:$D$2000,4,FALSE)&lt;1,B343,CEILING(VLOOKUP(A343,'2014 ESPN Draft Results'!$A$2:$D$2000,4,FALSE),1))),2)</f>
        <v>1</v>
      </c>
      <c r="H343" s="7">
        <f>IF(I343&lt;2,0,G343)</f>
        <v>0</v>
      </c>
      <c r="I343" s="7">
        <f>B343/K343</f>
        <v>1.1612903225806452</v>
      </c>
      <c r="J343" s="16">
        <v>0</v>
      </c>
      <c r="K343" s="5">
        <v>31</v>
      </c>
      <c r="L343" s="5">
        <v>56</v>
      </c>
      <c r="M343" s="5">
        <f>L343+W343+Z343+AB343+AA343</f>
        <v>64</v>
      </c>
      <c r="N343" s="5">
        <v>6</v>
      </c>
      <c r="O343" s="5">
        <v>13</v>
      </c>
      <c r="P343" s="5">
        <v>9</v>
      </c>
      <c r="Q343" s="5">
        <v>2</v>
      </c>
      <c r="R343" s="5">
        <v>0</v>
      </c>
      <c r="S343" s="5">
        <v>2</v>
      </c>
      <c r="T343" s="5">
        <v>13</v>
      </c>
      <c r="U343" s="5">
        <v>0</v>
      </c>
      <c r="V343" s="5">
        <v>0</v>
      </c>
      <c r="W343" s="5">
        <v>5</v>
      </c>
      <c r="X343" s="5">
        <v>12</v>
      </c>
      <c r="Y343" s="5">
        <v>0</v>
      </c>
      <c r="Z343" s="5">
        <v>0</v>
      </c>
      <c r="AA343" s="5">
        <v>0</v>
      </c>
      <c r="AB343" s="5">
        <v>3</v>
      </c>
      <c r="AC343" s="4">
        <v>1</v>
      </c>
      <c r="AD343" s="6">
        <v>0.23200000000000001</v>
      </c>
    </row>
    <row r="344" spans="1:30">
      <c r="A344" s="4" t="s">
        <v>435</v>
      </c>
      <c r="B344" s="7">
        <f>(M344*'H2H Points'!$B$16)+(N344*'H2H Points'!$B$2)+(O344*'H2H Points'!$B$17)+(P344*'H2H Points'!$B$4)+(Q344*'H2H Points'!$B$5)+(R344*'H2H Points'!$B$6)+(S344*'H2H Points'!$B$7)+(T344*'H2H Points'!$B$3)+(U344*'H2H Points'!$B$11)+(V344*'H2H Points'!$B$12)+(W344*'H2H Points'!$B$8)+(X344*'H2H Points'!$B$9)+(Y344*'H2H Points'!$B$18)+(Z344*'H2H Points'!$B$10)+(AB344*'H2H Points'!$B$13)</f>
        <v>104</v>
      </c>
      <c r="C344" s="7">
        <f>ROUND(B344/IF(ISNA(VLOOKUP(A344,'2014 ESPN Draft Results'!$A$2:$D$2000,4,FALSE)),1,IF(VLOOKUP(A344,'2014 ESPN Draft Results'!$A$2:$D$2000,4,FALSE)&lt;1,1,VLOOKUP(A344,'2014 ESPN Draft Results'!$A$2:$D$2000,4,FALSE))),2)</f>
        <v>104</v>
      </c>
      <c r="D344" s="7">
        <f>ROUND(B344/IF(ISNA(VLOOKUP(A344,'2014 ESPN Draft Results'!$A$2:$D$2000,4,FALSE)),B344,IF(VLOOKUP(A344,'2014 ESPN Draft Results'!$A$2:$D$2000,4,FALSE)&lt;5,B344,VLOOKUP(A344,'2014 ESPN Draft Results'!$A$2:$D$2000,4,FALSE))),2)</f>
        <v>1</v>
      </c>
      <c r="E344" s="7">
        <f>ROUND(B344/IF(ISNA(VLOOKUP(A344,'2014 ESPN Draft Results'!$A$2:$D$2000,4,FALSE)),B344,IF(VLOOKUP(A344,'2014 ESPN Draft Results'!$A$2:$D$2000,4,FALSE)&lt;5,B344,CEILING(VLOOKUP(A344,'2014 ESPN Draft Results'!$A$2:$D$2000,4,FALSE),1))),2)</f>
        <v>1</v>
      </c>
      <c r="F344" s="7">
        <f>IF(I344&lt;2,0,E344)</f>
        <v>0</v>
      </c>
      <c r="G344" s="7">
        <f>ROUND(B344/IF(ISNA(VLOOKUP(A344,'2014 ESPN Draft Results'!$A$2:$D$2000,4,FALSE)),B344,IF(VLOOKUP(A344,'2014 ESPN Draft Results'!$A$2:$D$2000,4,FALSE)&lt;1,B344,CEILING(VLOOKUP(A344,'2014 ESPN Draft Results'!$A$2:$D$2000,4,FALSE),1))),2)</f>
        <v>1</v>
      </c>
      <c r="H344" s="7">
        <f>IF(I344&lt;2,0,G344)</f>
        <v>0</v>
      </c>
      <c r="I344" s="7">
        <f>B344/K344</f>
        <v>1.1555555555555554</v>
      </c>
      <c r="J344" s="16">
        <v>0</v>
      </c>
      <c r="K344" s="5">
        <v>90</v>
      </c>
      <c r="L344" s="5">
        <v>208</v>
      </c>
      <c r="M344" s="5">
        <f>L344+W344+Z344+AB344+AA344</f>
        <v>225</v>
      </c>
      <c r="N344" s="5">
        <v>27</v>
      </c>
      <c r="O344" s="5">
        <v>55</v>
      </c>
      <c r="P344" s="5">
        <v>38</v>
      </c>
      <c r="Q344" s="5">
        <v>10</v>
      </c>
      <c r="R344" s="5">
        <v>4</v>
      </c>
      <c r="S344" s="5">
        <v>3</v>
      </c>
      <c r="T344" s="5">
        <v>28</v>
      </c>
      <c r="U344" s="5">
        <v>1</v>
      </c>
      <c r="V344" s="5">
        <v>0</v>
      </c>
      <c r="W344" s="5">
        <v>13</v>
      </c>
      <c r="X344" s="5">
        <v>51</v>
      </c>
      <c r="Y344" s="5">
        <v>1</v>
      </c>
      <c r="Z344" s="5">
        <v>1</v>
      </c>
      <c r="AA344" s="5">
        <v>0</v>
      </c>
      <c r="AB344" s="5">
        <v>3</v>
      </c>
      <c r="AC344" s="4">
        <v>8</v>
      </c>
      <c r="AD344" s="6">
        <v>0.26400000000000001</v>
      </c>
    </row>
    <row r="345" spans="1:30">
      <c r="A345" s="4" t="s">
        <v>522</v>
      </c>
      <c r="B345" s="7">
        <f>(M345*'H2H Points'!$B$16)+(N345*'H2H Points'!$B$2)+(O345*'H2H Points'!$B$17)+(P345*'H2H Points'!$B$4)+(Q345*'H2H Points'!$B$5)+(R345*'H2H Points'!$B$6)+(S345*'H2H Points'!$B$7)+(T345*'H2H Points'!$B$3)+(U345*'H2H Points'!$B$11)+(V345*'H2H Points'!$B$12)+(W345*'H2H Points'!$B$8)+(X345*'H2H Points'!$B$9)+(Y345*'H2H Points'!$B$18)+(Z345*'H2H Points'!$B$10)+(AB345*'H2H Points'!$B$13)</f>
        <v>143</v>
      </c>
      <c r="C345" s="7">
        <f>ROUND(B345/IF(ISNA(VLOOKUP(A345,'2014 ESPN Draft Results'!$A$2:$D$2000,4,FALSE)),1,IF(VLOOKUP(A345,'2014 ESPN Draft Results'!$A$2:$D$2000,4,FALSE)&lt;1,1,VLOOKUP(A345,'2014 ESPN Draft Results'!$A$2:$D$2000,4,FALSE))),2)</f>
        <v>143</v>
      </c>
      <c r="D345" s="7">
        <f>ROUND(B345/IF(ISNA(VLOOKUP(A345,'2014 ESPN Draft Results'!$A$2:$D$2000,4,FALSE)),B345,IF(VLOOKUP(A345,'2014 ESPN Draft Results'!$A$2:$D$2000,4,FALSE)&lt;5,B345,VLOOKUP(A345,'2014 ESPN Draft Results'!$A$2:$D$2000,4,FALSE))),2)</f>
        <v>1</v>
      </c>
      <c r="E345" s="7">
        <f>ROUND(B345/IF(ISNA(VLOOKUP(A345,'2014 ESPN Draft Results'!$A$2:$D$2000,4,FALSE)),B345,IF(VLOOKUP(A345,'2014 ESPN Draft Results'!$A$2:$D$2000,4,FALSE)&lt;5,B345,CEILING(VLOOKUP(A345,'2014 ESPN Draft Results'!$A$2:$D$2000,4,FALSE),1))),2)</f>
        <v>1</v>
      </c>
      <c r="F345" s="7">
        <f>IF(I345&lt;2,0,E345)</f>
        <v>0</v>
      </c>
      <c r="G345" s="7">
        <f>ROUND(B345/IF(ISNA(VLOOKUP(A345,'2014 ESPN Draft Results'!$A$2:$D$2000,4,FALSE)),B345,IF(VLOOKUP(A345,'2014 ESPN Draft Results'!$A$2:$D$2000,4,FALSE)&lt;1,B345,CEILING(VLOOKUP(A345,'2014 ESPN Draft Results'!$A$2:$D$2000,4,FALSE),1))),2)</f>
        <v>1</v>
      </c>
      <c r="H345" s="7">
        <f>IF(I345&lt;2,0,G345)</f>
        <v>0</v>
      </c>
      <c r="I345" s="7">
        <f>B345/K345</f>
        <v>1.153225806451613</v>
      </c>
      <c r="J345" s="16">
        <v>0</v>
      </c>
      <c r="K345" s="5">
        <v>124</v>
      </c>
      <c r="L345" s="5">
        <v>390</v>
      </c>
      <c r="M345" s="5">
        <f>L345+W345+Z345+AB345+AA345</f>
        <v>457</v>
      </c>
      <c r="N345" s="5">
        <v>44</v>
      </c>
      <c r="O345" s="5">
        <v>85</v>
      </c>
      <c r="P345" s="5">
        <v>52</v>
      </c>
      <c r="Q345" s="5">
        <v>22</v>
      </c>
      <c r="R345" s="5">
        <v>0</v>
      </c>
      <c r="S345" s="5">
        <v>11</v>
      </c>
      <c r="T345" s="5">
        <v>47</v>
      </c>
      <c r="U345" s="5">
        <v>0</v>
      </c>
      <c r="V345" s="5">
        <v>3</v>
      </c>
      <c r="W345" s="5">
        <v>61</v>
      </c>
      <c r="X345" s="5">
        <v>151</v>
      </c>
      <c r="Y345" s="5">
        <v>1</v>
      </c>
      <c r="Z345" s="5">
        <v>3</v>
      </c>
      <c r="AA345" s="5">
        <v>1</v>
      </c>
      <c r="AB345" s="5">
        <v>2</v>
      </c>
      <c r="AC345" s="4">
        <v>6</v>
      </c>
      <c r="AD345" s="6">
        <v>0.218</v>
      </c>
    </row>
    <row r="346" spans="1:30">
      <c r="A346" s="4" t="s">
        <v>438</v>
      </c>
      <c r="B346" s="7">
        <f>(M346*'H2H Points'!$B$16)+(N346*'H2H Points'!$B$2)+(O346*'H2H Points'!$B$17)+(P346*'H2H Points'!$B$4)+(Q346*'H2H Points'!$B$5)+(R346*'H2H Points'!$B$6)+(S346*'H2H Points'!$B$7)+(T346*'H2H Points'!$B$3)+(U346*'H2H Points'!$B$11)+(V346*'H2H Points'!$B$12)+(W346*'H2H Points'!$B$8)+(X346*'H2H Points'!$B$9)+(Y346*'H2H Points'!$B$18)+(Z346*'H2H Points'!$B$10)+(AB346*'H2H Points'!$B$13)</f>
        <v>139</v>
      </c>
      <c r="C346" s="7">
        <f>ROUND(B346/IF(ISNA(VLOOKUP(A346,'2014 ESPN Draft Results'!$A$2:$D$2000,4,FALSE)),1,IF(VLOOKUP(A346,'2014 ESPN Draft Results'!$A$2:$D$2000,4,FALSE)&lt;1,1,VLOOKUP(A346,'2014 ESPN Draft Results'!$A$2:$D$2000,4,FALSE))),2)</f>
        <v>139</v>
      </c>
      <c r="D346" s="7">
        <f>ROUND(B346/IF(ISNA(VLOOKUP(A346,'2014 ESPN Draft Results'!$A$2:$D$2000,4,FALSE)),B346,IF(VLOOKUP(A346,'2014 ESPN Draft Results'!$A$2:$D$2000,4,FALSE)&lt;5,B346,VLOOKUP(A346,'2014 ESPN Draft Results'!$A$2:$D$2000,4,FALSE))),2)</f>
        <v>1</v>
      </c>
      <c r="E346" s="7">
        <f>ROUND(B346/IF(ISNA(VLOOKUP(A346,'2014 ESPN Draft Results'!$A$2:$D$2000,4,FALSE)),B346,IF(VLOOKUP(A346,'2014 ESPN Draft Results'!$A$2:$D$2000,4,FALSE)&lt;5,B346,CEILING(VLOOKUP(A346,'2014 ESPN Draft Results'!$A$2:$D$2000,4,FALSE),1))),2)</f>
        <v>1</v>
      </c>
      <c r="F346" s="7">
        <f>IF(I346&lt;2,0,E346)</f>
        <v>0</v>
      </c>
      <c r="G346" s="7">
        <f>ROUND(B346/IF(ISNA(VLOOKUP(A346,'2014 ESPN Draft Results'!$A$2:$D$2000,4,FALSE)),B346,IF(VLOOKUP(A346,'2014 ESPN Draft Results'!$A$2:$D$2000,4,FALSE)&lt;1,B346,CEILING(VLOOKUP(A346,'2014 ESPN Draft Results'!$A$2:$D$2000,4,FALSE),1))),2)</f>
        <v>1</v>
      </c>
      <c r="H346" s="7">
        <f>IF(I346&lt;2,0,G346)</f>
        <v>0</v>
      </c>
      <c r="I346" s="7">
        <f>B346/K346</f>
        <v>1.1487603305785123</v>
      </c>
      <c r="J346" s="16">
        <v>0</v>
      </c>
      <c r="K346" s="5">
        <v>121</v>
      </c>
      <c r="L346" s="5">
        <v>252</v>
      </c>
      <c r="M346" s="5">
        <f>L346+W346+Z346+AB346+AA346</f>
        <v>286</v>
      </c>
      <c r="N346" s="5">
        <v>36</v>
      </c>
      <c r="O346" s="5">
        <v>69</v>
      </c>
      <c r="P346" s="5">
        <v>41</v>
      </c>
      <c r="Q346" s="5">
        <v>19</v>
      </c>
      <c r="R346" s="5">
        <v>1</v>
      </c>
      <c r="S346" s="5">
        <v>8</v>
      </c>
      <c r="T346" s="5">
        <v>29</v>
      </c>
      <c r="U346" s="5">
        <v>3</v>
      </c>
      <c r="V346" s="5">
        <v>4</v>
      </c>
      <c r="W346" s="5">
        <v>25</v>
      </c>
      <c r="X346" s="5">
        <v>73</v>
      </c>
      <c r="Y346" s="5">
        <v>0</v>
      </c>
      <c r="Z346" s="5">
        <v>8</v>
      </c>
      <c r="AA346" s="5">
        <v>0</v>
      </c>
      <c r="AB346" s="5">
        <v>1</v>
      </c>
      <c r="AC346" s="4">
        <v>7</v>
      </c>
      <c r="AD346" s="6">
        <v>0.27400000000000002</v>
      </c>
    </row>
    <row r="347" spans="1:30">
      <c r="A347" s="4" t="s">
        <v>273</v>
      </c>
      <c r="B347" s="7">
        <f>(M347*'H2H Points'!$B$16)+(N347*'H2H Points'!$B$2)+(O347*'H2H Points'!$B$17)+(P347*'H2H Points'!$B$4)+(Q347*'H2H Points'!$B$5)+(R347*'H2H Points'!$B$6)+(S347*'H2H Points'!$B$7)+(T347*'H2H Points'!$B$3)+(U347*'H2H Points'!$B$11)+(V347*'H2H Points'!$B$12)+(W347*'H2H Points'!$B$8)+(X347*'H2H Points'!$B$9)+(Y347*'H2H Points'!$B$18)+(Z347*'H2H Points'!$B$10)+(AB347*'H2H Points'!$B$13)</f>
        <v>78</v>
      </c>
      <c r="C347" s="7">
        <f>ROUND(B347/IF(ISNA(VLOOKUP(A347,'2014 ESPN Draft Results'!$A$2:$D$2000,4,FALSE)),1,IF(VLOOKUP(A347,'2014 ESPN Draft Results'!$A$2:$D$2000,4,FALSE)&lt;1,1,VLOOKUP(A347,'2014 ESPN Draft Results'!$A$2:$D$2000,4,FALSE))),2)</f>
        <v>55.71</v>
      </c>
      <c r="D347" s="7">
        <f>ROUND(B347/IF(ISNA(VLOOKUP(A347,'2014 ESPN Draft Results'!$A$2:$D$2000,4,FALSE)),B347,IF(VLOOKUP(A347,'2014 ESPN Draft Results'!$A$2:$D$2000,4,FALSE)&lt;5,B347,VLOOKUP(A347,'2014 ESPN Draft Results'!$A$2:$D$2000,4,FALSE))),2)</f>
        <v>1</v>
      </c>
      <c r="E347" s="7">
        <f>ROUND(B347/IF(ISNA(VLOOKUP(A347,'2014 ESPN Draft Results'!$A$2:$D$2000,4,FALSE)),B347,IF(VLOOKUP(A347,'2014 ESPN Draft Results'!$A$2:$D$2000,4,FALSE)&lt;5,B347,CEILING(VLOOKUP(A347,'2014 ESPN Draft Results'!$A$2:$D$2000,4,FALSE),1))),2)</f>
        <v>1</v>
      </c>
      <c r="F347" s="7">
        <f>IF(I347&lt;2,0,E347)</f>
        <v>0</v>
      </c>
      <c r="G347" s="7">
        <f>ROUND(B347/IF(ISNA(VLOOKUP(A347,'2014 ESPN Draft Results'!$A$2:$D$2000,4,FALSE)),B347,IF(VLOOKUP(A347,'2014 ESPN Draft Results'!$A$2:$D$2000,4,FALSE)&lt;1,B347,CEILING(VLOOKUP(A347,'2014 ESPN Draft Results'!$A$2:$D$2000,4,FALSE),1))),2)</f>
        <v>39</v>
      </c>
      <c r="H347" s="7">
        <f>IF(I347&lt;2,0,G347)</f>
        <v>0</v>
      </c>
      <c r="I347" s="7">
        <f>B347/K347</f>
        <v>1.1470588235294117</v>
      </c>
      <c r="J347" s="16">
        <v>1.4</v>
      </c>
      <c r="K347" s="5">
        <v>68</v>
      </c>
      <c r="L347" s="5">
        <v>232</v>
      </c>
      <c r="M347" s="5">
        <f>L347+W347+Z347+AB347+AA347</f>
        <v>255</v>
      </c>
      <c r="N347" s="5">
        <v>17</v>
      </c>
      <c r="O347" s="5">
        <v>47</v>
      </c>
      <c r="P347" s="5">
        <v>32</v>
      </c>
      <c r="Q347" s="5">
        <v>9</v>
      </c>
      <c r="R347" s="5">
        <v>0</v>
      </c>
      <c r="S347" s="5">
        <v>6</v>
      </c>
      <c r="T347" s="5">
        <v>21</v>
      </c>
      <c r="U347" s="5">
        <v>2</v>
      </c>
      <c r="V347" s="5">
        <v>0</v>
      </c>
      <c r="W347" s="5">
        <v>16</v>
      </c>
      <c r="X347" s="5">
        <v>59</v>
      </c>
      <c r="Y347" s="5">
        <v>1</v>
      </c>
      <c r="Z347" s="5">
        <v>6</v>
      </c>
      <c r="AA347" s="5">
        <v>0</v>
      </c>
      <c r="AB347" s="5">
        <v>1</v>
      </c>
      <c r="AC347" s="4">
        <v>1</v>
      </c>
      <c r="AD347" s="6">
        <v>0.20300000000000001</v>
      </c>
    </row>
    <row r="348" spans="1:30">
      <c r="A348" s="4" t="s">
        <v>489</v>
      </c>
      <c r="B348" s="7">
        <f>(M348*'H2H Points'!$B$16)+(N348*'H2H Points'!$B$2)+(O348*'H2H Points'!$B$17)+(P348*'H2H Points'!$B$4)+(Q348*'H2H Points'!$B$5)+(R348*'H2H Points'!$B$6)+(S348*'H2H Points'!$B$7)+(T348*'H2H Points'!$B$3)+(U348*'H2H Points'!$B$11)+(V348*'H2H Points'!$B$12)+(W348*'H2H Points'!$B$8)+(X348*'H2H Points'!$B$9)+(Y348*'H2H Points'!$B$18)+(Z348*'H2H Points'!$B$10)+(AB348*'H2H Points'!$B$13)</f>
        <v>86</v>
      </c>
      <c r="C348" s="7">
        <f>ROUND(B348/IF(ISNA(VLOOKUP(A348,'2014 ESPN Draft Results'!$A$2:$D$2000,4,FALSE)),1,IF(VLOOKUP(A348,'2014 ESPN Draft Results'!$A$2:$D$2000,4,FALSE)&lt;1,1,VLOOKUP(A348,'2014 ESPN Draft Results'!$A$2:$D$2000,4,FALSE))),2)</f>
        <v>86</v>
      </c>
      <c r="D348" s="7">
        <f>ROUND(B348/IF(ISNA(VLOOKUP(A348,'2014 ESPN Draft Results'!$A$2:$D$2000,4,FALSE)),B348,IF(VLOOKUP(A348,'2014 ESPN Draft Results'!$A$2:$D$2000,4,FALSE)&lt;5,B348,VLOOKUP(A348,'2014 ESPN Draft Results'!$A$2:$D$2000,4,FALSE))),2)</f>
        <v>1</v>
      </c>
      <c r="E348" s="7">
        <f>ROUND(B348/IF(ISNA(VLOOKUP(A348,'2014 ESPN Draft Results'!$A$2:$D$2000,4,FALSE)),B348,IF(VLOOKUP(A348,'2014 ESPN Draft Results'!$A$2:$D$2000,4,FALSE)&lt;5,B348,CEILING(VLOOKUP(A348,'2014 ESPN Draft Results'!$A$2:$D$2000,4,FALSE),1))),2)</f>
        <v>1</v>
      </c>
      <c r="F348" s="7">
        <f>IF(I348&lt;2,0,E348)</f>
        <v>0</v>
      </c>
      <c r="G348" s="7">
        <f>ROUND(B348/IF(ISNA(VLOOKUP(A348,'2014 ESPN Draft Results'!$A$2:$D$2000,4,FALSE)),B348,IF(VLOOKUP(A348,'2014 ESPN Draft Results'!$A$2:$D$2000,4,FALSE)&lt;1,B348,CEILING(VLOOKUP(A348,'2014 ESPN Draft Results'!$A$2:$D$2000,4,FALSE),1))),2)</f>
        <v>1</v>
      </c>
      <c r="H348" s="7">
        <f>IF(I348&lt;2,0,G348)</f>
        <v>0</v>
      </c>
      <c r="I348" s="7">
        <f>B348/K348</f>
        <v>1.1466666666666667</v>
      </c>
      <c r="J348" s="16">
        <v>0</v>
      </c>
      <c r="K348" s="5">
        <v>75</v>
      </c>
      <c r="L348" s="5">
        <v>179</v>
      </c>
      <c r="M348" s="5">
        <f>L348+W348+Z348+AB348+AA348</f>
        <v>214</v>
      </c>
      <c r="N348" s="5">
        <v>20</v>
      </c>
      <c r="O348" s="5">
        <v>44</v>
      </c>
      <c r="P348" s="5">
        <v>34</v>
      </c>
      <c r="Q348" s="5">
        <v>8</v>
      </c>
      <c r="R348" s="5">
        <v>0</v>
      </c>
      <c r="S348" s="5">
        <v>2</v>
      </c>
      <c r="T348" s="5">
        <v>17</v>
      </c>
      <c r="U348" s="5">
        <v>2</v>
      </c>
      <c r="V348" s="5">
        <v>1</v>
      </c>
      <c r="W348" s="5">
        <v>24</v>
      </c>
      <c r="X348" s="5">
        <v>38</v>
      </c>
      <c r="Y348" s="5">
        <v>0</v>
      </c>
      <c r="Z348" s="5">
        <v>3</v>
      </c>
      <c r="AA348" s="5">
        <v>7</v>
      </c>
      <c r="AB348" s="5">
        <v>1</v>
      </c>
      <c r="AC348" s="4">
        <v>1</v>
      </c>
      <c r="AD348" s="6">
        <v>0.246</v>
      </c>
    </row>
    <row r="349" spans="1:30">
      <c r="A349" s="4" t="s">
        <v>731</v>
      </c>
      <c r="B349" s="7">
        <f>(M349*'H2H Points'!$B$16)+(N349*'H2H Points'!$B$2)+(O349*'H2H Points'!$B$17)+(P349*'H2H Points'!$B$4)+(Q349*'H2H Points'!$B$5)+(R349*'H2H Points'!$B$6)+(S349*'H2H Points'!$B$7)+(T349*'H2H Points'!$B$3)+(U349*'H2H Points'!$B$11)+(V349*'H2H Points'!$B$12)+(W349*'H2H Points'!$B$8)+(X349*'H2H Points'!$B$9)+(Y349*'H2H Points'!$B$18)+(Z349*'H2H Points'!$B$10)+(AB349*'H2H Points'!$B$13)</f>
        <v>8</v>
      </c>
      <c r="C349" s="7">
        <f>ROUND(B349/IF(ISNA(VLOOKUP(A349,'2014 ESPN Draft Results'!$A$2:$D$2000,4,FALSE)),1,IF(VLOOKUP(A349,'2014 ESPN Draft Results'!$A$2:$D$2000,4,FALSE)&lt;1,1,VLOOKUP(A349,'2014 ESPN Draft Results'!$A$2:$D$2000,4,FALSE))),2)</f>
        <v>8</v>
      </c>
      <c r="D349" s="7">
        <f>ROUND(B349/IF(ISNA(VLOOKUP(A349,'2014 ESPN Draft Results'!$A$2:$D$2000,4,FALSE)),B349,IF(VLOOKUP(A349,'2014 ESPN Draft Results'!$A$2:$D$2000,4,FALSE)&lt;5,B349,VLOOKUP(A349,'2014 ESPN Draft Results'!$A$2:$D$2000,4,FALSE))),2)</f>
        <v>1</v>
      </c>
      <c r="E349" s="7">
        <f>ROUND(B349/IF(ISNA(VLOOKUP(A349,'2014 ESPN Draft Results'!$A$2:$D$2000,4,FALSE)),B349,IF(VLOOKUP(A349,'2014 ESPN Draft Results'!$A$2:$D$2000,4,FALSE)&lt;5,B349,CEILING(VLOOKUP(A349,'2014 ESPN Draft Results'!$A$2:$D$2000,4,FALSE),1))),2)</f>
        <v>1</v>
      </c>
      <c r="F349" s="7">
        <f>IF(I349&lt;2,0,E349)</f>
        <v>0</v>
      </c>
      <c r="G349" s="7">
        <f>ROUND(B349/IF(ISNA(VLOOKUP(A349,'2014 ESPN Draft Results'!$A$2:$D$2000,4,FALSE)),B349,IF(VLOOKUP(A349,'2014 ESPN Draft Results'!$A$2:$D$2000,4,FALSE)&lt;1,B349,CEILING(VLOOKUP(A349,'2014 ESPN Draft Results'!$A$2:$D$2000,4,FALSE),1))),2)</f>
        <v>1</v>
      </c>
      <c r="H349" s="7">
        <f>IF(I349&lt;2,0,G349)</f>
        <v>0</v>
      </c>
      <c r="I349" s="7">
        <f>B349/K349</f>
        <v>1.1428571428571428</v>
      </c>
      <c r="J349" s="16">
        <v>0</v>
      </c>
      <c r="K349" s="5">
        <v>7</v>
      </c>
      <c r="L349" s="5">
        <v>14</v>
      </c>
      <c r="M349" s="5">
        <f>L349+W349+Z349+AB349+AA349</f>
        <v>16</v>
      </c>
      <c r="N349" s="5">
        <v>1</v>
      </c>
      <c r="O349" s="5">
        <v>3</v>
      </c>
      <c r="P349" s="5">
        <v>2</v>
      </c>
      <c r="Q349" s="5">
        <v>0</v>
      </c>
      <c r="R349" s="5">
        <v>0</v>
      </c>
      <c r="S349" s="5">
        <v>1</v>
      </c>
      <c r="T349" s="5">
        <v>3</v>
      </c>
      <c r="U349" s="5">
        <v>0</v>
      </c>
      <c r="V349" s="5">
        <v>0</v>
      </c>
      <c r="W349" s="5">
        <v>2</v>
      </c>
      <c r="X349" s="5">
        <v>4</v>
      </c>
      <c r="Y349" s="5">
        <v>0</v>
      </c>
      <c r="Z349" s="5">
        <v>0</v>
      </c>
      <c r="AA349" s="5">
        <v>0</v>
      </c>
      <c r="AB349" s="5">
        <v>0</v>
      </c>
      <c r="AC349" s="4">
        <v>1</v>
      </c>
      <c r="AD349" s="6">
        <v>0.214</v>
      </c>
    </row>
    <row r="350" spans="1:30">
      <c r="A350" s="4" t="s">
        <v>493</v>
      </c>
      <c r="B350" s="7">
        <f>(M350*'H2H Points'!$B$16)+(N350*'H2H Points'!$B$2)+(O350*'H2H Points'!$B$17)+(P350*'H2H Points'!$B$4)+(Q350*'H2H Points'!$B$5)+(R350*'H2H Points'!$B$6)+(S350*'H2H Points'!$B$7)+(T350*'H2H Points'!$B$3)+(U350*'H2H Points'!$B$11)+(V350*'H2H Points'!$B$12)+(W350*'H2H Points'!$B$8)+(X350*'H2H Points'!$B$9)+(Y350*'H2H Points'!$B$18)+(Z350*'H2H Points'!$B$10)+(AB350*'H2H Points'!$B$13)</f>
        <v>123</v>
      </c>
      <c r="C350" s="7">
        <f>ROUND(B350/IF(ISNA(VLOOKUP(A350,'2014 ESPN Draft Results'!$A$2:$D$2000,4,FALSE)),1,IF(VLOOKUP(A350,'2014 ESPN Draft Results'!$A$2:$D$2000,4,FALSE)&lt;1,1,VLOOKUP(A350,'2014 ESPN Draft Results'!$A$2:$D$2000,4,FALSE))),2)</f>
        <v>123</v>
      </c>
      <c r="D350" s="7">
        <f>ROUND(B350/IF(ISNA(VLOOKUP(A350,'2014 ESPN Draft Results'!$A$2:$D$2000,4,FALSE)),B350,IF(VLOOKUP(A350,'2014 ESPN Draft Results'!$A$2:$D$2000,4,FALSE)&lt;5,B350,VLOOKUP(A350,'2014 ESPN Draft Results'!$A$2:$D$2000,4,FALSE))),2)</f>
        <v>1</v>
      </c>
      <c r="E350" s="7">
        <f>ROUND(B350/IF(ISNA(VLOOKUP(A350,'2014 ESPN Draft Results'!$A$2:$D$2000,4,FALSE)),B350,IF(VLOOKUP(A350,'2014 ESPN Draft Results'!$A$2:$D$2000,4,FALSE)&lt;5,B350,CEILING(VLOOKUP(A350,'2014 ESPN Draft Results'!$A$2:$D$2000,4,FALSE),1))),2)</f>
        <v>1</v>
      </c>
      <c r="F350" s="7">
        <f>IF(I350&lt;2,0,E350)</f>
        <v>0</v>
      </c>
      <c r="G350" s="7">
        <f>ROUND(B350/IF(ISNA(VLOOKUP(A350,'2014 ESPN Draft Results'!$A$2:$D$2000,4,FALSE)),B350,IF(VLOOKUP(A350,'2014 ESPN Draft Results'!$A$2:$D$2000,4,FALSE)&lt;1,B350,CEILING(VLOOKUP(A350,'2014 ESPN Draft Results'!$A$2:$D$2000,4,FALSE),1))),2)</f>
        <v>1</v>
      </c>
      <c r="H350" s="7">
        <f>IF(I350&lt;2,0,G350)</f>
        <v>0</v>
      </c>
      <c r="I350" s="7">
        <f>B350/K350</f>
        <v>1.1388888888888888</v>
      </c>
      <c r="J350" s="16">
        <v>0</v>
      </c>
      <c r="K350" s="5">
        <v>108</v>
      </c>
      <c r="L350" s="5">
        <v>312</v>
      </c>
      <c r="M350" s="5">
        <f>L350+W350+Z350+AB350+AA350</f>
        <v>328</v>
      </c>
      <c r="N350" s="5">
        <v>46</v>
      </c>
      <c r="O350" s="5">
        <v>78</v>
      </c>
      <c r="P350" s="5">
        <v>64</v>
      </c>
      <c r="Q350" s="5">
        <v>9</v>
      </c>
      <c r="R350" s="5">
        <v>5</v>
      </c>
      <c r="S350" s="5">
        <v>0</v>
      </c>
      <c r="T350" s="5">
        <v>9</v>
      </c>
      <c r="U350" s="5">
        <v>27</v>
      </c>
      <c r="V350" s="5">
        <v>1</v>
      </c>
      <c r="W350" s="5">
        <v>12</v>
      </c>
      <c r="X350" s="5">
        <v>67</v>
      </c>
      <c r="Y350" s="5">
        <v>0</v>
      </c>
      <c r="Z350" s="5">
        <v>0</v>
      </c>
      <c r="AA350" s="5">
        <v>4</v>
      </c>
      <c r="AB350" s="5">
        <v>0</v>
      </c>
      <c r="AC350" s="4">
        <v>4</v>
      </c>
      <c r="AD350" s="6">
        <v>0.25</v>
      </c>
    </row>
    <row r="351" spans="1:30">
      <c r="A351" s="4" t="s">
        <v>525</v>
      </c>
      <c r="B351" s="7">
        <f>(M351*'H2H Points'!$B$16)+(N351*'H2H Points'!$B$2)+(O351*'H2H Points'!$B$17)+(P351*'H2H Points'!$B$4)+(Q351*'H2H Points'!$B$5)+(R351*'H2H Points'!$B$6)+(S351*'H2H Points'!$B$7)+(T351*'H2H Points'!$B$3)+(U351*'H2H Points'!$B$11)+(V351*'H2H Points'!$B$12)+(W351*'H2H Points'!$B$8)+(X351*'H2H Points'!$B$9)+(Y351*'H2H Points'!$B$18)+(Z351*'H2H Points'!$B$10)+(AB351*'H2H Points'!$B$13)</f>
        <v>155</v>
      </c>
      <c r="C351" s="7">
        <f>ROUND(B351/IF(ISNA(VLOOKUP(A351,'2014 ESPN Draft Results'!$A$2:$D$2000,4,FALSE)),1,IF(VLOOKUP(A351,'2014 ESPN Draft Results'!$A$2:$D$2000,4,FALSE)&lt;1,1,VLOOKUP(A351,'2014 ESPN Draft Results'!$A$2:$D$2000,4,FALSE))),2)</f>
        <v>155</v>
      </c>
      <c r="D351" s="7">
        <f>ROUND(B351/IF(ISNA(VLOOKUP(A351,'2014 ESPN Draft Results'!$A$2:$D$2000,4,FALSE)),B351,IF(VLOOKUP(A351,'2014 ESPN Draft Results'!$A$2:$D$2000,4,FALSE)&lt;5,B351,VLOOKUP(A351,'2014 ESPN Draft Results'!$A$2:$D$2000,4,FALSE))),2)</f>
        <v>1</v>
      </c>
      <c r="E351" s="7">
        <f>ROUND(B351/IF(ISNA(VLOOKUP(A351,'2014 ESPN Draft Results'!$A$2:$D$2000,4,FALSE)),B351,IF(VLOOKUP(A351,'2014 ESPN Draft Results'!$A$2:$D$2000,4,FALSE)&lt;5,B351,CEILING(VLOOKUP(A351,'2014 ESPN Draft Results'!$A$2:$D$2000,4,FALSE),1))),2)</f>
        <v>1</v>
      </c>
      <c r="F351" s="7">
        <f>IF(I351&lt;2,0,E351)</f>
        <v>0</v>
      </c>
      <c r="G351" s="7">
        <f>ROUND(B351/IF(ISNA(VLOOKUP(A351,'2014 ESPN Draft Results'!$A$2:$D$2000,4,FALSE)),B351,IF(VLOOKUP(A351,'2014 ESPN Draft Results'!$A$2:$D$2000,4,FALSE)&lt;1,B351,CEILING(VLOOKUP(A351,'2014 ESPN Draft Results'!$A$2:$D$2000,4,FALSE),1))),2)</f>
        <v>1</v>
      </c>
      <c r="H351" s="7">
        <f>IF(I351&lt;2,0,G351)</f>
        <v>0</v>
      </c>
      <c r="I351" s="7">
        <f>B351/K351</f>
        <v>1.1313868613138687</v>
      </c>
      <c r="J351" s="16">
        <v>0</v>
      </c>
      <c r="K351" s="5">
        <v>137</v>
      </c>
      <c r="L351" s="5">
        <v>455</v>
      </c>
      <c r="M351" s="5">
        <f>L351+W351+Z351+AB351+AA351</f>
        <v>481</v>
      </c>
      <c r="N351" s="5">
        <v>48</v>
      </c>
      <c r="O351" s="5">
        <v>95</v>
      </c>
      <c r="P351" s="5">
        <v>61</v>
      </c>
      <c r="Q351" s="5">
        <v>18</v>
      </c>
      <c r="R351" s="5">
        <v>0</v>
      </c>
      <c r="S351" s="5">
        <v>16</v>
      </c>
      <c r="T351" s="5">
        <v>45</v>
      </c>
      <c r="U351" s="5">
        <v>2</v>
      </c>
      <c r="V351" s="5">
        <v>0</v>
      </c>
      <c r="W351" s="5">
        <v>13</v>
      </c>
      <c r="X351" s="5">
        <v>122</v>
      </c>
      <c r="Y351" s="5">
        <v>0</v>
      </c>
      <c r="Z351" s="5">
        <v>8</v>
      </c>
      <c r="AA351" s="5">
        <v>5</v>
      </c>
      <c r="AB351" s="5">
        <v>0</v>
      </c>
      <c r="AC351" s="4">
        <v>12</v>
      </c>
      <c r="AD351" s="6">
        <v>0.20899999999999999</v>
      </c>
    </row>
    <row r="352" spans="1:30">
      <c r="A352" s="4" t="s">
        <v>559</v>
      </c>
      <c r="B352" s="7">
        <f>(M352*'H2H Points'!$B$16)+(N352*'H2H Points'!$B$2)+(O352*'H2H Points'!$B$17)+(P352*'H2H Points'!$B$4)+(Q352*'H2H Points'!$B$5)+(R352*'H2H Points'!$B$6)+(S352*'H2H Points'!$B$7)+(T352*'H2H Points'!$B$3)+(U352*'H2H Points'!$B$11)+(V352*'H2H Points'!$B$12)+(W352*'H2H Points'!$B$8)+(X352*'H2H Points'!$B$9)+(Y352*'H2H Points'!$B$18)+(Z352*'H2H Points'!$B$10)+(AB352*'H2H Points'!$B$13)</f>
        <v>69</v>
      </c>
      <c r="C352" s="7">
        <f>ROUND(B352/IF(ISNA(VLOOKUP(A352,'2014 ESPN Draft Results'!$A$2:$D$2000,4,FALSE)),1,IF(VLOOKUP(A352,'2014 ESPN Draft Results'!$A$2:$D$2000,4,FALSE)&lt;1,1,VLOOKUP(A352,'2014 ESPN Draft Results'!$A$2:$D$2000,4,FALSE))),2)</f>
        <v>69</v>
      </c>
      <c r="D352" s="7">
        <f>ROUND(B352/IF(ISNA(VLOOKUP(A352,'2014 ESPN Draft Results'!$A$2:$D$2000,4,FALSE)),B352,IF(VLOOKUP(A352,'2014 ESPN Draft Results'!$A$2:$D$2000,4,FALSE)&lt;5,B352,VLOOKUP(A352,'2014 ESPN Draft Results'!$A$2:$D$2000,4,FALSE))),2)</f>
        <v>1</v>
      </c>
      <c r="E352" s="7">
        <f>ROUND(B352/IF(ISNA(VLOOKUP(A352,'2014 ESPN Draft Results'!$A$2:$D$2000,4,FALSE)),B352,IF(VLOOKUP(A352,'2014 ESPN Draft Results'!$A$2:$D$2000,4,FALSE)&lt;5,B352,CEILING(VLOOKUP(A352,'2014 ESPN Draft Results'!$A$2:$D$2000,4,FALSE),1))),2)</f>
        <v>1</v>
      </c>
      <c r="F352" s="7">
        <f>IF(I352&lt;2,0,E352)</f>
        <v>0</v>
      </c>
      <c r="G352" s="7">
        <f>ROUND(B352/IF(ISNA(VLOOKUP(A352,'2014 ESPN Draft Results'!$A$2:$D$2000,4,FALSE)),B352,IF(VLOOKUP(A352,'2014 ESPN Draft Results'!$A$2:$D$2000,4,FALSE)&lt;1,B352,CEILING(VLOOKUP(A352,'2014 ESPN Draft Results'!$A$2:$D$2000,4,FALSE),1))),2)</f>
        <v>1</v>
      </c>
      <c r="H352" s="7">
        <f>IF(I352&lt;2,0,G352)</f>
        <v>0</v>
      </c>
      <c r="I352" s="7">
        <f>B352/K352</f>
        <v>1.1311475409836065</v>
      </c>
      <c r="J352" s="16">
        <v>0</v>
      </c>
      <c r="K352" s="5">
        <v>61</v>
      </c>
      <c r="L352" s="5">
        <v>112</v>
      </c>
      <c r="M352" s="5">
        <f>L352+W352+Z352+AB352+AA352</f>
        <v>130</v>
      </c>
      <c r="N352" s="5">
        <v>16</v>
      </c>
      <c r="O352" s="5">
        <v>29</v>
      </c>
      <c r="P352" s="5">
        <v>11</v>
      </c>
      <c r="Q352" s="5">
        <v>14</v>
      </c>
      <c r="R352" s="5">
        <v>1</v>
      </c>
      <c r="S352" s="5">
        <v>3</v>
      </c>
      <c r="T352" s="5">
        <v>16</v>
      </c>
      <c r="U352" s="5">
        <v>4</v>
      </c>
      <c r="V352" s="5">
        <v>0</v>
      </c>
      <c r="W352" s="5">
        <v>16</v>
      </c>
      <c r="X352" s="5">
        <v>39</v>
      </c>
      <c r="Y352" s="5">
        <v>3</v>
      </c>
      <c r="Z352" s="5">
        <v>0</v>
      </c>
      <c r="AA352" s="5">
        <v>0</v>
      </c>
      <c r="AB352" s="5">
        <v>2</v>
      </c>
      <c r="AC352" s="4">
        <v>1</v>
      </c>
      <c r="AD352" s="6">
        <v>0.25900000000000001</v>
      </c>
    </row>
    <row r="353" spans="1:30">
      <c r="A353" s="4" t="s">
        <v>530</v>
      </c>
      <c r="B353" s="7">
        <f>(M353*'H2H Points'!$B$16)+(N353*'H2H Points'!$B$2)+(O353*'H2H Points'!$B$17)+(P353*'H2H Points'!$B$4)+(Q353*'H2H Points'!$B$5)+(R353*'H2H Points'!$B$6)+(S353*'H2H Points'!$B$7)+(T353*'H2H Points'!$B$3)+(U353*'H2H Points'!$B$11)+(V353*'H2H Points'!$B$12)+(W353*'H2H Points'!$B$8)+(X353*'H2H Points'!$B$9)+(Y353*'H2H Points'!$B$18)+(Z353*'H2H Points'!$B$10)+(AB353*'H2H Points'!$B$13)</f>
        <v>107</v>
      </c>
      <c r="C353" s="7">
        <f>ROUND(B353/IF(ISNA(VLOOKUP(A353,'2014 ESPN Draft Results'!$A$2:$D$2000,4,FALSE)),1,IF(VLOOKUP(A353,'2014 ESPN Draft Results'!$A$2:$D$2000,4,FALSE)&lt;1,1,VLOOKUP(A353,'2014 ESPN Draft Results'!$A$2:$D$2000,4,FALSE))),2)</f>
        <v>107</v>
      </c>
      <c r="D353" s="7">
        <f>ROUND(B353/IF(ISNA(VLOOKUP(A353,'2014 ESPN Draft Results'!$A$2:$D$2000,4,FALSE)),B353,IF(VLOOKUP(A353,'2014 ESPN Draft Results'!$A$2:$D$2000,4,FALSE)&lt;5,B353,VLOOKUP(A353,'2014 ESPN Draft Results'!$A$2:$D$2000,4,FALSE))),2)</f>
        <v>1</v>
      </c>
      <c r="E353" s="7">
        <f>ROUND(B353/IF(ISNA(VLOOKUP(A353,'2014 ESPN Draft Results'!$A$2:$D$2000,4,FALSE)),B353,IF(VLOOKUP(A353,'2014 ESPN Draft Results'!$A$2:$D$2000,4,FALSE)&lt;5,B353,CEILING(VLOOKUP(A353,'2014 ESPN Draft Results'!$A$2:$D$2000,4,FALSE),1))),2)</f>
        <v>1</v>
      </c>
      <c r="F353" s="7">
        <f>IF(I353&lt;2,0,E353)</f>
        <v>0</v>
      </c>
      <c r="G353" s="7">
        <f>ROUND(B353/IF(ISNA(VLOOKUP(A353,'2014 ESPN Draft Results'!$A$2:$D$2000,4,FALSE)),B353,IF(VLOOKUP(A353,'2014 ESPN Draft Results'!$A$2:$D$2000,4,FALSE)&lt;1,B353,CEILING(VLOOKUP(A353,'2014 ESPN Draft Results'!$A$2:$D$2000,4,FALSE),1))),2)</f>
        <v>1</v>
      </c>
      <c r="H353" s="7">
        <f>IF(I353&lt;2,0,G353)</f>
        <v>0</v>
      </c>
      <c r="I353" s="7">
        <f>B353/K353</f>
        <v>1.1263157894736842</v>
      </c>
      <c r="J353" s="16">
        <v>0</v>
      </c>
      <c r="K353" s="5">
        <v>95</v>
      </c>
      <c r="L353" s="5">
        <v>310</v>
      </c>
      <c r="M353" s="5">
        <f>L353+W353+Z353+AB353+AA353</f>
        <v>362</v>
      </c>
      <c r="N353" s="5">
        <v>42</v>
      </c>
      <c r="O353" s="5">
        <v>52</v>
      </c>
      <c r="P353" s="5">
        <v>26</v>
      </c>
      <c r="Q353" s="5">
        <v>13</v>
      </c>
      <c r="R353" s="5">
        <v>0</v>
      </c>
      <c r="S353" s="5">
        <v>13</v>
      </c>
      <c r="T353" s="5">
        <v>44</v>
      </c>
      <c r="U353" s="5">
        <v>2</v>
      </c>
      <c r="V353" s="5">
        <v>3</v>
      </c>
      <c r="W353" s="5">
        <v>50</v>
      </c>
      <c r="X353" s="5">
        <v>134</v>
      </c>
      <c r="Y353" s="5">
        <v>1</v>
      </c>
      <c r="Z353" s="5">
        <v>1</v>
      </c>
      <c r="AA353" s="5">
        <v>0</v>
      </c>
      <c r="AB353" s="5">
        <v>1</v>
      </c>
      <c r="AC353" s="4">
        <v>4</v>
      </c>
      <c r="AD353" s="6">
        <v>0.16800000000000001</v>
      </c>
    </row>
    <row r="354" spans="1:30">
      <c r="A354" s="4" t="s">
        <v>510</v>
      </c>
      <c r="B354" s="7">
        <f>(M354*'H2H Points'!$B$16)+(N354*'H2H Points'!$B$2)+(O354*'H2H Points'!$B$17)+(P354*'H2H Points'!$B$4)+(Q354*'H2H Points'!$B$5)+(R354*'H2H Points'!$B$6)+(S354*'H2H Points'!$B$7)+(T354*'H2H Points'!$B$3)+(U354*'H2H Points'!$B$11)+(V354*'H2H Points'!$B$12)+(W354*'H2H Points'!$B$8)+(X354*'H2H Points'!$B$9)+(Y354*'H2H Points'!$B$18)+(Z354*'H2H Points'!$B$10)+(AB354*'H2H Points'!$B$13)</f>
        <v>90</v>
      </c>
      <c r="C354" s="7">
        <f>ROUND(B354/IF(ISNA(VLOOKUP(A354,'2014 ESPN Draft Results'!$A$2:$D$2000,4,FALSE)),1,IF(VLOOKUP(A354,'2014 ESPN Draft Results'!$A$2:$D$2000,4,FALSE)&lt;1,1,VLOOKUP(A354,'2014 ESPN Draft Results'!$A$2:$D$2000,4,FALSE))),2)</f>
        <v>90</v>
      </c>
      <c r="D354" s="7">
        <f>ROUND(B354/IF(ISNA(VLOOKUP(A354,'2014 ESPN Draft Results'!$A$2:$D$2000,4,FALSE)),B354,IF(VLOOKUP(A354,'2014 ESPN Draft Results'!$A$2:$D$2000,4,FALSE)&lt;5,B354,VLOOKUP(A354,'2014 ESPN Draft Results'!$A$2:$D$2000,4,FALSE))),2)</f>
        <v>1</v>
      </c>
      <c r="E354" s="7">
        <f>ROUND(B354/IF(ISNA(VLOOKUP(A354,'2014 ESPN Draft Results'!$A$2:$D$2000,4,FALSE)),B354,IF(VLOOKUP(A354,'2014 ESPN Draft Results'!$A$2:$D$2000,4,FALSE)&lt;5,B354,CEILING(VLOOKUP(A354,'2014 ESPN Draft Results'!$A$2:$D$2000,4,FALSE),1))),2)</f>
        <v>1</v>
      </c>
      <c r="F354" s="7">
        <f>IF(I354&lt;2,0,E354)</f>
        <v>0</v>
      </c>
      <c r="G354" s="7">
        <f>ROUND(B354/IF(ISNA(VLOOKUP(A354,'2014 ESPN Draft Results'!$A$2:$D$2000,4,FALSE)),B354,IF(VLOOKUP(A354,'2014 ESPN Draft Results'!$A$2:$D$2000,4,FALSE)&lt;1,B354,CEILING(VLOOKUP(A354,'2014 ESPN Draft Results'!$A$2:$D$2000,4,FALSE),1))),2)</f>
        <v>1</v>
      </c>
      <c r="H354" s="7">
        <f>IF(I354&lt;2,0,G354)</f>
        <v>0</v>
      </c>
      <c r="I354" s="7">
        <f>B354/K354</f>
        <v>1.125</v>
      </c>
      <c r="J354" s="16">
        <v>0</v>
      </c>
      <c r="K354" s="5">
        <v>80</v>
      </c>
      <c r="L354" s="5">
        <v>231</v>
      </c>
      <c r="M354" s="5">
        <f>L354+W354+Z354+AB354+AA354</f>
        <v>260</v>
      </c>
      <c r="N354" s="5">
        <v>24</v>
      </c>
      <c r="O354" s="5">
        <v>51</v>
      </c>
      <c r="P354" s="5">
        <v>35</v>
      </c>
      <c r="Q354" s="5">
        <v>12</v>
      </c>
      <c r="R354" s="5">
        <v>0</v>
      </c>
      <c r="S354" s="5">
        <v>4</v>
      </c>
      <c r="T354" s="5">
        <v>25</v>
      </c>
      <c r="U354" s="5">
        <v>0</v>
      </c>
      <c r="V354" s="5">
        <v>2</v>
      </c>
      <c r="W354" s="5">
        <v>22</v>
      </c>
      <c r="X354" s="5">
        <v>57</v>
      </c>
      <c r="Y354" s="5">
        <v>0</v>
      </c>
      <c r="Z354" s="5">
        <v>2</v>
      </c>
      <c r="AA354" s="5">
        <v>4</v>
      </c>
      <c r="AB354" s="5">
        <v>1</v>
      </c>
      <c r="AC354" s="4">
        <v>6</v>
      </c>
      <c r="AD354" s="6">
        <v>0.221</v>
      </c>
    </row>
    <row r="355" spans="1:30">
      <c r="A355" s="4" t="s">
        <v>680</v>
      </c>
      <c r="B355" s="7">
        <f>(M355*'H2H Points'!$B$16)+(N355*'H2H Points'!$B$2)+(O355*'H2H Points'!$B$17)+(P355*'H2H Points'!$B$4)+(Q355*'H2H Points'!$B$5)+(R355*'H2H Points'!$B$6)+(S355*'H2H Points'!$B$7)+(T355*'H2H Points'!$B$3)+(U355*'H2H Points'!$B$11)+(V355*'H2H Points'!$B$12)+(W355*'H2H Points'!$B$8)+(X355*'H2H Points'!$B$9)+(Y355*'H2H Points'!$B$18)+(Z355*'H2H Points'!$B$10)+(AB355*'H2H Points'!$B$13)</f>
        <v>19</v>
      </c>
      <c r="C355" s="7">
        <f>ROUND(B355/IF(ISNA(VLOOKUP(A355,'2014 ESPN Draft Results'!$A$2:$D$2000,4,FALSE)),1,IF(VLOOKUP(A355,'2014 ESPN Draft Results'!$A$2:$D$2000,4,FALSE)&lt;1,1,VLOOKUP(A355,'2014 ESPN Draft Results'!$A$2:$D$2000,4,FALSE))),2)</f>
        <v>19</v>
      </c>
      <c r="D355" s="7">
        <f>ROUND(B355/IF(ISNA(VLOOKUP(A355,'2014 ESPN Draft Results'!$A$2:$D$2000,4,FALSE)),B355,IF(VLOOKUP(A355,'2014 ESPN Draft Results'!$A$2:$D$2000,4,FALSE)&lt;5,B355,VLOOKUP(A355,'2014 ESPN Draft Results'!$A$2:$D$2000,4,FALSE))),2)</f>
        <v>1</v>
      </c>
      <c r="E355" s="7">
        <f>ROUND(B355/IF(ISNA(VLOOKUP(A355,'2014 ESPN Draft Results'!$A$2:$D$2000,4,FALSE)),B355,IF(VLOOKUP(A355,'2014 ESPN Draft Results'!$A$2:$D$2000,4,FALSE)&lt;5,B355,CEILING(VLOOKUP(A355,'2014 ESPN Draft Results'!$A$2:$D$2000,4,FALSE),1))),2)</f>
        <v>1</v>
      </c>
      <c r="F355" s="7">
        <f>IF(I355&lt;2,0,E355)</f>
        <v>0</v>
      </c>
      <c r="G355" s="7">
        <f>ROUND(B355/IF(ISNA(VLOOKUP(A355,'2014 ESPN Draft Results'!$A$2:$D$2000,4,FALSE)),B355,IF(VLOOKUP(A355,'2014 ESPN Draft Results'!$A$2:$D$2000,4,FALSE)&lt;1,B355,CEILING(VLOOKUP(A355,'2014 ESPN Draft Results'!$A$2:$D$2000,4,FALSE),1))),2)</f>
        <v>1</v>
      </c>
      <c r="H355" s="7">
        <f>IF(I355&lt;2,0,G355)</f>
        <v>0</v>
      </c>
      <c r="I355" s="7">
        <f>B355/K355</f>
        <v>1.1176470588235294</v>
      </c>
      <c r="J355" s="16">
        <v>0</v>
      </c>
      <c r="K355" s="5">
        <v>17</v>
      </c>
      <c r="L355" s="5">
        <v>39</v>
      </c>
      <c r="M355" s="5">
        <f>L355+W355+Z355+AB355+AA355</f>
        <v>43</v>
      </c>
      <c r="N355" s="5">
        <v>5</v>
      </c>
      <c r="O355" s="5">
        <v>9</v>
      </c>
      <c r="P355" s="5">
        <v>5</v>
      </c>
      <c r="Q355" s="5">
        <v>1</v>
      </c>
      <c r="R355" s="5">
        <v>2</v>
      </c>
      <c r="S355" s="5">
        <v>1</v>
      </c>
      <c r="T355" s="5">
        <v>4</v>
      </c>
      <c r="U355" s="5">
        <v>1</v>
      </c>
      <c r="V355" s="5">
        <v>0</v>
      </c>
      <c r="W355" s="5">
        <v>4</v>
      </c>
      <c r="X355" s="5">
        <v>12</v>
      </c>
      <c r="Y355" s="5">
        <v>0</v>
      </c>
      <c r="Z355" s="5">
        <v>0</v>
      </c>
      <c r="AA355" s="5">
        <v>0</v>
      </c>
      <c r="AB355" s="5">
        <v>0</v>
      </c>
      <c r="AC355" s="4">
        <v>0</v>
      </c>
      <c r="AD355" s="6">
        <v>0.23100000000000001</v>
      </c>
    </row>
    <row r="356" spans="1:30">
      <c r="A356" s="4" t="s">
        <v>514</v>
      </c>
      <c r="B356" s="7">
        <f>(M356*'H2H Points'!$B$16)+(N356*'H2H Points'!$B$2)+(O356*'H2H Points'!$B$17)+(P356*'H2H Points'!$B$4)+(Q356*'H2H Points'!$B$5)+(R356*'H2H Points'!$B$6)+(S356*'H2H Points'!$B$7)+(T356*'H2H Points'!$B$3)+(U356*'H2H Points'!$B$11)+(V356*'H2H Points'!$B$12)+(W356*'H2H Points'!$B$8)+(X356*'H2H Points'!$B$9)+(Y356*'H2H Points'!$B$18)+(Z356*'H2H Points'!$B$10)+(AB356*'H2H Points'!$B$13)</f>
        <v>96</v>
      </c>
      <c r="C356" s="7">
        <f>ROUND(B356/IF(ISNA(VLOOKUP(A356,'2014 ESPN Draft Results'!$A$2:$D$2000,4,FALSE)),1,IF(VLOOKUP(A356,'2014 ESPN Draft Results'!$A$2:$D$2000,4,FALSE)&lt;1,1,VLOOKUP(A356,'2014 ESPN Draft Results'!$A$2:$D$2000,4,FALSE))),2)</f>
        <v>96</v>
      </c>
      <c r="D356" s="7">
        <f>ROUND(B356/IF(ISNA(VLOOKUP(A356,'2014 ESPN Draft Results'!$A$2:$D$2000,4,FALSE)),B356,IF(VLOOKUP(A356,'2014 ESPN Draft Results'!$A$2:$D$2000,4,FALSE)&lt;5,B356,VLOOKUP(A356,'2014 ESPN Draft Results'!$A$2:$D$2000,4,FALSE))),2)</f>
        <v>1</v>
      </c>
      <c r="E356" s="7">
        <f>ROUND(B356/IF(ISNA(VLOOKUP(A356,'2014 ESPN Draft Results'!$A$2:$D$2000,4,FALSE)),B356,IF(VLOOKUP(A356,'2014 ESPN Draft Results'!$A$2:$D$2000,4,FALSE)&lt;5,B356,CEILING(VLOOKUP(A356,'2014 ESPN Draft Results'!$A$2:$D$2000,4,FALSE),1))),2)</f>
        <v>1</v>
      </c>
      <c r="F356" s="7">
        <f>IF(I356&lt;2,0,E356)</f>
        <v>0</v>
      </c>
      <c r="G356" s="7">
        <f>ROUND(B356/IF(ISNA(VLOOKUP(A356,'2014 ESPN Draft Results'!$A$2:$D$2000,4,FALSE)),B356,IF(VLOOKUP(A356,'2014 ESPN Draft Results'!$A$2:$D$2000,4,FALSE)&lt;1,B356,CEILING(VLOOKUP(A356,'2014 ESPN Draft Results'!$A$2:$D$2000,4,FALSE),1))),2)</f>
        <v>1</v>
      </c>
      <c r="H356" s="7">
        <f>IF(I356&lt;2,0,G356)</f>
        <v>0</v>
      </c>
      <c r="I356" s="7">
        <f>B356/K356</f>
        <v>1.1162790697674418</v>
      </c>
      <c r="J356" s="16">
        <v>0</v>
      </c>
      <c r="K356" s="5">
        <v>86</v>
      </c>
      <c r="L356" s="5">
        <v>253</v>
      </c>
      <c r="M356" s="5">
        <f>L356+W356+Z356+AB356+AA356</f>
        <v>280</v>
      </c>
      <c r="N356" s="5">
        <v>20</v>
      </c>
      <c r="O356" s="5">
        <v>46</v>
      </c>
      <c r="P356" s="5">
        <v>30</v>
      </c>
      <c r="Q356" s="5">
        <v>6</v>
      </c>
      <c r="R356" s="5">
        <v>1</v>
      </c>
      <c r="S356" s="5">
        <v>9</v>
      </c>
      <c r="T356" s="5">
        <v>36</v>
      </c>
      <c r="U356" s="5">
        <v>1</v>
      </c>
      <c r="V356" s="5">
        <v>0</v>
      </c>
      <c r="W356" s="5">
        <v>21</v>
      </c>
      <c r="X356" s="5">
        <v>69</v>
      </c>
      <c r="Y356" s="5">
        <v>0</v>
      </c>
      <c r="Z356" s="5">
        <v>3</v>
      </c>
      <c r="AA356" s="5">
        <v>0</v>
      </c>
      <c r="AB356" s="5">
        <v>3</v>
      </c>
      <c r="AC356" s="4">
        <v>11</v>
      </c>
      <c r="AD356" s="6">
        <v>0.182</v>
      </c>
    </row>
    <row r="357" spans="1:30">
      <c r="A357" s="4" t="s">
        <v>551</v>
      </c>
      <c r="B357" s="7">
        <f>(M357*'H2H Points'!$B$16)+(N357*'H2H Points'!$B$2)+(O357*'H2H Points'!$B$17)+(P357*'H2H Points'!$B$4)+(Q357*'H2H Points'!$B$5)+(R357*'H2H Points'!$B$6)+(S357*'H2H Points'!$B$7)+(T357*'H2H Points'!$B$3)+(U357*'H2H Points'!$B$11)+(V357*'H2H Points'!$B$12)+(W357*'H2H Points'!$B$8)+(X357*'H2H Points'!$B$9)+(Y357*'H2H Points'!$B$18)+(Z357*'H2H Points'!$B$10)+(AB357*'H2H Points'!$B$13)</f>
        <v>87</v>
      </c>
      <c r="C357" s="7">
        <f>ROUND(B357/IF(ISNA(VLOOKUP(A357,'2014 ESPN Draft Results'!$A$2:$D$2000,4,FALSE)),1,IF(VLOOKUP(A357,'2014 ESPN Draft Results'!$A$2:$D$2000,4,FALSE)&lt;1,1,VLOOKUP(A357,'2014 ESPN Draft Results'!$A$2:$D$2000,4,FALSE))),2)</f>
        <v>87</v>
      </c>
      <c r="D357" s="7">
        <f>ROUND(B357/IF(ISNA(VLOOKUP(A357,'2014 ESPN Draft Results'!$A$2:$D$2000,4,FALSE)),B357,IF(VLOOKUP(A357,'2014 ESPN Draft Results'!$A$2:$D$2000,4,FALSE)&lt;5,B357,VLOOKUP(A357,'2014 ESPN Draft Results'!$A$2:$D$2000,4,FALSE))),2)</f>
        <v>1</v>
      </c>
      <c r="E357" s="7">
        <f>ROUND(B357/IF(ISNA(VLOOKUP(A357,'2014 ESPN Draft Results'!$A$2:$D$2000,4,FALSE)),B357,IF(VLOOKUP(A357,'2014 ESPN Draft Results'!$A$2:$D$2000,4,FALSE)&lt;5,B357,CEILING(VLOOKUP(A357,'2014 ESPN Draft Results'!$A$2:$D$2000,4,FALSE),1))),2)</f>
        <v>1</v>
      </c>
      <c r="F357" s="7">
        <f>IF(I357&lt;2,0,E357)</f>
        <v>0</v>
      </c>
      <c r="G357" s="7">
        <f>ROUND(B357/IF(ISNA(VLOOKUP(A357,'2014 ESPN Draft Results'!$A$2:$D$2000,4,FALSE)),B357,IF(VLOOKUP(A357,'2014 ESPN Draft Results'!$A$2:$D$2000,4,FALSE)&lt;1,B357,CEILING(VLOOKUP(A357,'2014 ESPN Draft Results'!$A$2:$D$2000,4,FALSE),1))),2)</f>
        <v>1</v>
      </c>
      <c r="H357" s="7">
        <f>IF(I357&lt;2,0,G357)</f>
        <v>0</v>
      </c>
      <c r="I357" s="7">
        <f>B357/K357</f>
        <v>1.1153846153846154</v>
      </c>
      <c r="J357" s="16">
        <v>0</v>
      </c>
      <c r="K357" s="5">
        <v>78</v>
      </c>
      <c r="L357" s="5">
        <v>146</v>
      </c>
      <c r="M357" s="5">
        <f>L357+W357+Z357+AB357+AA357</f>
        <v>168</v>
      </c>
      <c r="N357" s="5">
        <v>15</v>
      </c>
      <c r="O357" s="5">
        <v>31</v>
      </c>
      <c r="P357" s="5">
        <v>14</v>
      </c>
      <c r="Q357" s="5">
        <v>10</v>
      </c>
      <c r="R357" s="5">
        <v>0</v>
      </c>
      <c r="S357" s="5">
        <v>7</v>
      </c>
      <c r="T357" s="5">
        <v>23</v>
      </c>
      <c r="U357" s="5">
        <v>0</v>
      </c>
      <c r="V357" s="5">
        <v>0</v>
      </c>
      <c r="W357" s="5">
        <v>20</v>
      </c>
      <c r="X357" s="5">
        <v>35</v>
      </c>
      <c r="Y357" s="5">
        <v>0</v>
      </c>
      <c r="Z357" s="5">
        <v>1</v>
      </c>
      <c r="AA357" s="5">
        <v>0</v>
      </c>
      <c r="AB357" s="5">
        <v>1</v>
      </c>
      <c r="AC357" s="4">
        <v>2</v>
      </c>
      <c r="AD357" s="6">
        <v>0.21199999999999999</v>
      </c>
    </row>
    <row r="358" spans="1:30">
      <c r="A358" s="4" t="s">
        <v>432</v>
      </c>
      <c r="B358" s="7">
        <f>(M358*'H2H Points'!$B$16)+(N358*'H2H Points'!$B$2)+(O358*'H2H Points'!$B$17)+(P358*'H2H Points'!$B$4)+(Q358*'H2H Points'!$B$5)+(R358*'H2H Points'!$B$6)+(S358*'H2H Points'!$B$7)+(T358*'H2H Points'!$B$3)+(U358*'H2H Points'!$B$11)+(V358*'H2H Points'!$B$12)+(W358*'H2H Points'!$B$8)+(X358*'H2H Points'!$B$9)+(Y358*'H2H Points'!$B$18)+(Z358*'H2H Points'!$B$10)+(AB358*'H2H Points'!$B$13)</f>
        <v>137</v>
      </c>
      <c r="C358" s="7">
        <f>ROUND(B358/IF(ISNA(VLOOKUP(A358,'2014 ESPN Draft Results'!$A$2:$D$2000,4,FALSE)),1,IF(VLOOKUP(A358,'2014 ESPN Draft Results'!$A$2:$D$2000,4,FALSE)&lt;1,1,VLOOKUP(A358,'2014 ESPN Draft Results'!$A$2:$D$2000,4,FALSE))),2)</f>
        <v>137</v>
      </c>
      <c r="D358" s="7">
        <f>ROUND(B358/IF(ISNA(VLOOKUP(A358,'2014 ESPN Draft Results'!$A$2:$D$2000,4,FALSE)),B358,IF(VLOOKUP(A358,'2014 ESPN Draft Results'!$A$2:$D$2000,4,FALSE)&lt;5,B358,VLOOKUP(A358,'2014 ESPN Draft Results'!$A$2:$D$2000,4,FALSE))),2)</f>
        <v>1</v>
      </c>
      <c r="E358" s="7">
        <f>ROUND(B358/IF(ISNA(VLOOKUP(A358,'2014 ESPN Draft Results'!$A$2:$D$2000,4,FALSE)),B358,IF(VLOOKUP(A358,'2014 ESPN Draft Results'!$A$2:$D$2000,4,FALSE)&lt;5,B358,CEILING(VLOOKUP(A358,'2014 ESPN Draft Results'!$A$2:$D$2000,4,FALSE),1))),2)</f>
        <v>1</v>
      </c>
      <c r="F358" s="7">
        <f>IF(I358&lt;2,0,E358)</f>
        <v>0</v>
      </c>
      <c r="G358" s="7">
        <f>ROUND(B358/IF(ISNA(VLOOKUP(A358,'2014 ESPN Draft Results'!$A$2:$D$2000,4,FALSE)),B358,IF(VLOOKUP(A358,'2014 ESPN Draft Results'!$A$2:$D$2000,4,FALSE)&lt;1,B358,CEILING(VLOOKUP(A358,'2014 ESPN Draft Results'!$A$2:$D$2000,4,FALSE),1))),2)</f>
        <v>1</v>
      </c>
      <c r="H358" s="7">
        <f>IF(I358&lt;2,0,G358)</f>
        <v>0</v>
      </c>
      <c r="I358" s="7">
        <f>B358/K358</f>
        <v>1.1138211382113821</v>
      </c>
      <c r="J358" s="16">
        <v>0</v>
      </c>
      <c r="K358" s="5">
        <v>123</v>
      </c>
      <c r="L358" s="5">
        <v>262</v>
      </c>
      <c r="M358" s="5">
        <f>L358+W358+Z358+AB358+AA358</f>
        <v>290</v>
      </c>
      <c r="N358" s="5">
        <v>31</v>
      </c>
      <c r="O358" s="5">
        <v>60</v>
      </c>
      <c r="P358" s="5">
        <v>34</v>
      </c>
      <c r="Q358" s="5">
        <v>18</v>
      </c>
      <c r="R358" s="5">
        <v>1</v>
      </c>
      <c r="S358" s="5">
        <v>7</v>
      </c>
      <c r="T358" s="5">
        <v>33</v>
      </c>
      <c r="U358" s="5">
        <v>2</v>
      </c>
      <c r="V358" s="5">
        <v>0</v>
      </c>
      <c r="W358" s="5">
        <v>23</v>
      </c>
      <c r="X358" s="5">
        <v>58</v>
      </c>
      <c r="Y358" s="5">
        <v>0</v>
      </c>
      <c r="Z358" s="5">
        <v>2</v>
      </c>
      <c r="AA358" s="5">
        <v>0</v>
      </c>
      <c r="AB358" s="5">
        <v>3</v>
      </c>
      <c r="AC358" s="4">
        <v>6</v>
      </c>
      <c r="AD358" s="6">
        <v>0.22900000000000001</v>
      </c>
    </row>
    <row r="359" spans="1:30">
      <c r="A359" s="4" t="s">
        <v>323</v>
      </c>
      <c r="B359" s="7">
        <f>(M359*'H2H Points'!$B$16)+(N359*'H2H Points'!$B$2)+(O359*'H2H Points'!$B$17)+(P359*'H2H Points'!$B$4)+(Q359*'H2H Points'!$B$5)+(R359*'H2H Points'!$B$6)+(S359*'H2H Points'!$B$7)+(T359*'H2H Points'!$B$3)+(U359*'H2H Points'!$B$11)+(V359*'H2H Points'!$B$12)+(W359*'H2H Points'!$B$8)+(X359*'H2H Points'!$B$9)+(Y359*'H2H Points'!$B$18)+(Z359*'H2H Points'!$B$10)+(AB359*'H2H Points'!$B$13)</f>
        <v>89</v>
      </c>
      <c r="C359" s="7">
        <f>ROUND(B359/IF(ISNA(VLOOKUP(A359,'2014 ESPN Draft Results'!$A$2:$D$2000,4,FALSE)),1,IF(VLOOKUP(A359,'2014 ESPN Draft Results'!$A$2:$D$2000,4,FALSE)&lt;1,1,VLOOKUP(A359,'2014 ESPN Draft Results'!$A$2:$D$2000,4,FALSE))),2)</f>
        <v>89</v>
      </c>
      <c r="D359" s="7">
        <f>ROUND(B359/IF(ISNA(VLOOKUP(A359,'2014 ESPN Draft Results'!$A$2:$D$2000,4,FALSE)),B359,IF(VLOOKUP(A359,'2014 ESPN Draft Results'!$A$2:$D$2000,4,FALSE)&lt;5,B359,VLOOKUP(A359,'2014 ESPN Draft Results'!$A$2:$D$2000,4,FALSE))),2)</f>
        <v>1</v>
      </c>
      <c r="E359" s="7">
        <f>ROUND(B359/IF(ISNA(VLOOKUP(A359,'2014 ESPN Draft Results'!$A$2:$D$2000,4,FALSE)),B359,IF(VLOOKUP(A359,'2014 ESPN Draft Results'!$A$2:$D$2000,4,FALSE)&lt;5,B359,CEILING(VLOOKUP(A359,'2014 ESPN Draft Results'!$A$2:$D$2000,4,FALSE),1))),2)</f>
        <v>1</v>
      </c>
      <c r="F359" s="7">
        <f>IF(I359&lt;2,0,E359)</f>
        <v>0</v>
      </c>
      <c r="G359" s="7">
        <f>ROUND(B359/IF(ISNA(VLOOKUP(A359,'2014 ESPN Draft Results'!$A$2:$D$2000,4,FALSE)),B359,IF(VLOOKUP(A359,'2014 ESPN Draft Results'!$A$2:$D$2000,4,FALSE)&lt;1,B359,CEILING(VLOOKUP(A359,'2014 ESPN Draft Results'!$A$2:$D$2000,4,FALSE),1))),2)</f>
        <v>1</v>
      </c>
      <c r="H359" s="7">
        <f>IF(I359&lt;2,0,G359)</f>
        <v>0</v>
      </c>
      <c r="I359" s="7">
        <f>B359/K359</f>
        <v>1.1125</v>
      </c>
      <c r="J359" s="16">
        <v>0</v>
      </c>
      <c r="K359" s="5">
        <v>80</v>
      </c>
      <c r="L359" s="5">
        <v>234</v>
      </c>
      <c r="M359" s="5">
        <f>L359+W359+Z359+AB359+AA359</f>
        <v>248</v>
      </c>
      <c r="N359" s="5">
        <v>18</v>
      </c>
      <c r="O359" s="5">
        <v>56</v>
      </c>
      <c r="P359" s="5">
        <v>45</v>
      </c>
      <c r="Q359" s="5">
        <v>8</v>
      </c>
      <c r="R359" s="5">
        <v>0</v>
      </c>
      <c r="S359" s="5">
        <v>3</v>
      </c>
      <c r="T359" s="5">
        <v>22</v>
      </c>
      <c r="U359" s="5">
        <v>0</v>
      </c>
      <c r="V359" s="5">
        <v>1</v>
      </c>
      <c r="W359" s="5">
        <v>12</v>
      </c>
      <c r="X359" s="5">
        <v>37</v>
      </c>
      <c r="Y359" s="5">
        <v>0</v>
      </c>
      <c r="Z359" s="5">
        <v>1</v>
      </c>
      <c r="AA359" s="5">
        <v>0</v>
      </c>
      <c r="AB359" s="5">
        <v>1</v>
      </c>
      <c r="AC359" s="4">
        <v>10</v>
      </c>
      <c r="AD359" s="6">
        <v>0.23899999999999999</v>
      </c>
    </row>
    <row r="360" spans="1:30">
      <c r="A360" s="4" t="s">
        <v>511</v>
      </c>
      <c r="B360" s="7">
        <f>(M360*'H2H Points'!$B$16)+(N360*'H2H Points'!$B$2)+(O360*'H2H Points'!$B$17)+(P360*'H2H Points'!$B$4)+(Q360*'H2H Points'!$B$5)+(R360*'H2H Points'!$B$6)+(S360*'H2H Points'!$B$7)+(T360*'H2H Points'!$B$3)+(U360*'H2H Points'!$B$11)+(V360*'H2H Points'!$B$12)+(W360*'H2H Points'!$B$8)+(X360*'H2H Points'!$B$9)+(Y360*'H2H Points'!$B$18)+(Z360*'H2H Points'!$B$10)+(AB360*'H2H Points'!$B$13)</f>
        <v>92</v>
      </c>
      <c r="C360" s="7">
        <f>ROUND(B360/IF(ISNA(VLOOKUP(A360,'2014 ESPN Draft Results'!$A$2:$D$2000,4,FALSE)),1,IF(VLOOKUP(A360,'2014 ESPN Draft Results'!$A$2:$D$2000,4,FALSE)&lt;1,1,VLOOKUP(A360,'2014 ESPN Draft Results'!$A$2:$D$2000,4,FALSE))),2)</f>
        <v>92</v>
      </c>
      <c r="D360" s="7">
        <f>ROUND(B360/IF(ISNA(VLOOKUP(A360,'2014 ESPN Draft Results'!$A$2:$D$2000,4,FALSE)),B360,IF(VLOOKUP(A360,'2014 ESPN Draft Results'!$A$2:$D$2000,4,FALSE)&lt;5,B360,VLOOKUP(A360,'2014 ESPN Draft Results'!$A$2:$D$2000,4,FALSE))),2)</f>
        <v>1</v>
      </c>
      <c r="E360" s="7">
        <f>ROUND(B360/IF(ISNA(VLOOKUP(A360,'2014 ESPN Draft Results'!$A$2:$D$2000,4,FALSE)),B360,IF(VLOOKUP(A360,'2014 ESPN Draft Results'!$A$2:$D$2000,4,FALSE)&lt;5,B360,CEILING(VLOOKUP(A360,'2014 ESPN Draft Results'!$A$2:$D$2000,4,FALSE),1))),2)</f>
        <v>1</v>
      </c>
      <c r="F360" s="7">
        <f>IF(I360&lt;2,0,E360)</f>
        <v>0</v>
      </c>
      <c r="G360" s="7">
        <f>ROUND(B360/IF(ISNA(VLOOKUP(A360,'2014 ESPN Draft Results'!$A$2:$D$2000,4,FALSE)),B360,IF(VLOOKUP(A360,'2014 ESPN Draft Results'!$A$2:$D$2000,4,FALSE)&lt;1,B360,CEILING(VLOOKUP(A360,'2014 ESPN Draft Results'!$A$2:$D$2000,4,FALSE),1))),2)</f>
        <v>1</v>
      </c>
      <c r="H360" s="7">
        <f>IF(I360&lt;2,0,G360)</f>
        <v>0</v>
      </c>
      <c r="I360" s="7">
        <f>B360/K360</f>
        <v>1.1084337349397591</v>
      </c>
      <c r="J360" s="16">
        <v>0</v>
      </c>
      <c r="K360" s="5">
        <v>83</v>
      </c>
      <c r="L360" s="5">
        <v>247</v>
      </c>
      <c r="M360" s="5">
        <f>L360+W360+Z360+AB360+AA360</f>
        <v>271</v>
      </c>
      <c r="N360" s="5">
        <v>22</v>
      </c>
      <c r="O360" s="5">
        <v>58</v>
      </c>
      <c r="P360" s="5">
        <v>44</v>
      </c>
      <c r="Q360" s="5">
        <v>12</v>
      </c>
      <c r="R360" s="5">
        <v>0</v>
      </c>
      <c r="S360" s="5">
        <v>2</v>
      </c>
      <c r="T360" s="5">
        <v>22</v>
      </c>
      <c r="U360" s="5">
        <v>2</v>
      </c>
      <c r="V360" s="5">
        <v>1</v>
      </c>
      <c r="W360" s="5">
        <v>18</v>
      </c>
      <c r="X360" s="5">
        <v>50</v>
      </c>
      <c r="Y360" s="5">
        <v>0</v>
      </c>
      <c r="Z360" s="5">
        <v>1</v>
      </c>
      <c r="AA360" s="5">
        <v>3</v>
      </c>
      <c r="AB360" s="5">
        <v>2</v>
      </c>
      <c r="AC360" s="4">
        <v>3</v>
      </c>
      <c r="AD360" s="6">
        <v>0.23499999999999999</v>
      </c>
    </row>
    <row r="361" spans="1:30">
      <c r="A361" s="4" t="s">
        <v>610</v>
      </c>
      <c r="B361" s="7">
        <f>(M361*'H2H Points'!$B$16)+(N361*'H2H Points'!$B$2)+(O361*'H2H Points'!$B$17)+(P361*'H2H Points'!$B$4)+(Q361*'H2H Points'!$B$5)+(R361*'H2H Points'!$B$6)+(S361*'H2H Points'!$B$7)+(T361*'H2H Points'!$B$3)+(U361*'H2H Points'!$B$11)+(V361*'H2H Points'!$B$12)+(W361*'H2H Points'!$B$8)+(X361*'H2H Points'!$B$9)+(Y361*'H2H Points'!$B$18)+(Z361*'H2H Points'!$B$10)+(AB361*'H2H Points'!$B$13)</f>
        <v>41</v>
      </c>
      <c r="C361" s="7">
        <f>ROUND(B361/IF(ISNA(VLOOKUP(A361,'2014 ESPN Draft Results'!$A$2:$D$2000,4,FALSE)),1,IF(VLOOKUP(A361,'2014 ESPN Draft Results'!$A$2:$D$2000,4,FALSE)&lt;1,1,VLOOKUP(A361,'2014 ESPN Draft Results'!$A$2:$D$2000,4,FALSE))),2)</f>
        <v>41</v>
      </c>
      <c r="D361" s="7">
        <f>ROUND(B361/IF(ISNA(VLOOKUP(A361,'2014 ESPN Draft Results'!$A$2:$D$2000,4,FALSE)),B361,IF(VLOOKUP(A361,'2014 ESPN Draft Results'!$A$2:$D$2000,4,FALSE)&lt;5,B361,VLOOKUP(A361,'2014 ESPN Draft Results'!$A$2:$D$2000,4,FALSE))),2)</f>
        <v>1</v>
      </c>
      <c r="E361" s="7">
        <f>ROUND(B361/IF(ISNA(VLOOKUP(A361,'2014 ESPN Draft Results'!$A$2:$D$2000,4,FALSE)),B361,IF(VLOOKUP(A361,'2014 ESPN Draft Results'!$A$2:$D$2000,4,FALSE)&lt;5,B361,CEILING(VLOOKUP(A361,'2014 ESPN Draft Results'!$A$2:$D$2000,4,FALSE),1))),2)</f>
        <v>1</v>
      </c>
      <c r="F361" s="7">
        <f>IF(I361&lt;2,0,E361)</f>
        <v>0</v>
      </c>
      <c r="G361" s="7">
        <f>ROUND(B361/IF(ISNA(VLOOKUP(A361,'2014 ESPN Draft Results'!$A$2:$D$2000,4,FALSE)),B361,IF(VLOOKUP(A361,'2014 ESPN Draft Results'!$A$2:$D$2000,4,FALSE)&lt;1,B361,CEILING(VLOOKUP(A361,'2014 ESPN Draft Results'!$A$2:$D$2000,4,FALSE),1))),2)</f>
        <v>1</v>
      </c>
      <c r="H361" s="7">
        <f>IF(I361&lt;2,0,G361)</f>
        <v>0</v>
      </c>
      <c r="I361" s="7">
        <f>B361/K361</f>
        <v>1.1081081081081081</v>
      </c>
      <c r="J361" s="16">
        <v>0</v>
      </c>
      <c r="K361" s="5">
        <v>37</v>
      </c>
      <c r="L361" s="5">
        <v>97</v>
      </c>
      <c r="M361" s="5">
        <f>L361+W361+Z361+AB361+AA361</f>
        <v>100</v>
      </c>
      <c r="N361" s="5">
        <v>14</v>
      </c>
      <c r="O361" s="5">
        <v>27</v>
      </c>
      <c r="P361" s="5">
        <v>17</v>
      </c>
      <c r="Q361" s="5">
        <v>8</v>
      </c>
      <c r="R361" s="5">
        <v>0</v>
      </c>
      <c r="S361" s="5">
        <v>2</v>
      </c>
      <c r="T361" s="5">
        <v>9</v>
      </c>
      <c r="U361" s="5">
        <v>0</v>
      </c>
      <c r="V361" s="5">
        <v>1</v>
      </c>
      <c r="W361" s="5">
        <v>1</v>
      </c>
      <c r="X361" s="5">
        <v>25</v>
      </c>
      <c r="Y361" s="5">
        <v>0</v>
      </c>
      <c r="Z361" s="5">
        <v>2</v>
      </c>
      <c r="AA361" s="5">
        <v>0</v>
      </c>
      <c r="AB361" s="5">
        <v>0</v>
      </c>
      <c r="AC361" s="4">
        <v>1</v>
      </c>
      <c r="AD361" s="6">
        <v>0.27800000000000002</v>
      </c>
    </row>
    <row r="362" spans="1:30">
      <c r="A362" s="4" t="s">
        <v>642</v>
      </c>
      <c r="B362" s="7">
        <f>(M362*'H2H Points'!$B$16)+(N362*'H2H Points'!$B$2)+(O362*'H2H Points'!$B$17)+(P362*'H2H Points'!$B$4)+(Q362*'H2H Points'!$B$5)+(R362*'H2H Points'!$B$6)+(S362*'H2H Points'!$B$7)+(T362*'H2H Points'!$B$3)+(U362*'H2H Points'!$B$11)+(V362*'H2H Points'!$B$12)+(W362*'H2H Points'!$B$8)+(X362*'H2H Points'!$B$9)+(Y362*'H2H Points'!$B$18)+(Z362*'H2H Points'!$B$10)+(AB362*'H2H Points'!$B$13)</f>
        <v>31</v>
      </c>
      <c r="C362" s="7">
        <f>ROUND(B362/IF(ISNA(VLOOKUP(A362,'2014 ESPN Draft Results'!$A$2:$D$2000,4,FALSE)),1,IF(VLOOKUP(A362,'2014 ESPN Draft Results'!$A$2:$D$2000,4,FALSE)&lt;1,1,VLOOKUP(A362,'2014 ESPN Draft Results'!$A$2:$D$2000,4,FALSE))),2)</f>
        <v>31</v>
      </c>
      <c r="D362" s="7">
        <f>ROUND(B362/IF(ISNA(VLOOKUP(A362,'2014 ESPN Draft Results'!$A$2:$D$2000,4,FALSE)),B362,IF(VLOOKUP(A362,'2014 ESPN Draft Results'!$A$2:$D$2000,4,FALSE)&lt;5,B362,VLOOKUP(A362,'2014 ESPN Draft Results'!$A$2:$D$2000,4,FALSE))),2)</f>
        <v>1</v>
      </c>
      <c r="E362" s="7">
        <f>ROUND(B362/IF(ISNA(VLOOKUP(A362,'2014 ESPN Draft Results'!$A$2:$D$2000,4,FALSE)),B362,IF(VLOOKUP(A362,'2014 ESPN Draft Results'!$A$2:$D$2000,4,FALSE)&lt;5,B362,CEILING(VLOOKUP(A362,'2014 ESPN Draft Results'!$A$2:$D$2000,4,FALSE),1))),2)</f>
        <v>1</v>
      </c>
      <c r="F362" s="7">
        <f>IF(I362&lt;2,0,E362)</f>
        <v>0</v>
      </c>
      <c r="G362" s="7">
        <f>ROUND(B362/IF(ISNA(VLOOKUP(A362,'2014 ESPN Draft Results'!$A$2:$D$2000,4,FALSE)),B362,IF(VLOOKUP(A362,'2014 ESPN Draft Results'!$A$2:$D$2000,4,FALSE)&lt;1,B362,CEILING(VLOOKUP(A362,'2014 ESPN Draft Results'!$A$2:$D$2000,4,FALSE),1))),2)</f>
        <v>1</v>
      </c>
      <c r="H362" s="7">
        <f>IF(I362&lt;2,0,G362)</f>
        <v>0</v>
      </c>
      <c r="I362" s="7">
        <f>B362/K362</f>
        <v>1.1071428571428572</v>
      </c>
      <c r="J362" s="16">
        <v>0</v>
      </c>
      <c r="K362" s="5">
        <v>28</v>
      </c>
      <c r="L362" s="5">
        <v>75</v>
      </c>
      <c r="M362" s="5">
        <f>L362+W362+Z362+AB362+AA362</f>
        <v>81</v>
      </c>
      <c r="N362" s="5">
        <v>11</v>
      </c>
      <c r="O362" s="5">
        <v>16</v>
      </c>
      <c r="P362" s="5">
        <v>11</v>
      </c>
      <c r="Q362" s="5">
        <v>4</v>
      </c>
      <c r="R362" s="5">
        <v>0</v>
      </c>
      <c r="S362" s="5">
        <v>1</v>
      </c>
      <c r="T362" s="5">
        <v>5</v>
      </c>
      <c r="U362" s="5">
        <v>1</v>
      </c>
      <c r="V362" s="5">
        <v>0</v>
      </c>
      <c r="W362" s="5">
        <v>5</v>
      </c>
      <c r="X362" s="5">
        <v>15</v>
      </c>
      <c r="Y362" s="5">
        <v>0</v>
      </c>
      <c r="Z362" s="5">
        <v>1</v>
      </c>
      <c r="AA362" s="5">
        <v>0</v>
      </c>
      <c r="AB362" s="5">
        <v>0</v>
      </c>
      <c r="AC362" s="4">
        <v>0</v>
      </c>
      <c r="AD362" s="6">
        <v>0.21299999999999999</v>
      </c>
    </row>
    <row r="363" spans="1:30">
      <c r="A363" s="4" t="s">
        <v>503</v>
      </c>
      <c r="B363" s="7">
        <f>(M363*'H2H Points'!$B$16)+(N363*'H2H Points'!$B$2)+(O363*'H2H Points'!$B$17)+(P363*'H2H Points'!$B$4)+(Q363*'H2H Points'!$B$5)+(R363*'H2H Points'!$B$6)+(S363*'H2H Points'!$B$7)+(T363*'H2H Points'!$B$3)+(U363*'H2H Points'!$B$11)+(V363*'H2H Points'!$B$12)+(W363*'H2H Points'!$B$8)+(X363*'H2H Points'!$B$9)+(Y363*'H2H Points'!$B$18)+(Z363*'H2H Points'!$B$10)+(AB363*'H2H Points'!$B$13)</f>
        <v>121</v>
      </c>
      <c r="C363" s="7">
        <f>ROUND(B363/IF(ISNA(VLOOKUP(A363,'2014 ESPN Draft Results'!$A$2:$D$2000,4,FALSE)),1,IF(VLOOKUP(A363,'2014 ESPN Draft Results'!$A$2:$D$2000,4,FALSE)&lt;1,1,VLOOKUP(A363,'2014 ESPN Draft Results'!$A$2:$D$2000,4,FALSE))),2)</f>
        <v>121</v>
      </c>
      <c r="D363" s="7">
        <f>ROUND(B363/IF(ISNA(VLOOKUP(A363,'2014 ESPN Draft Results'!$A$2:$D$2000,4,FALSE)),B363,IF(VLOOKUP(A363,'2014 ESPN Draft Results'!$A$2:$D$2000,4,FALSE)&lt;5,B363,VLOOKUP(A363,'2014 ESPN Draft Results'!$A$2:$D$2000,4,FALSE))),2)</f>
        <v>1</v>
      </c>
      <c r="E363" s="7">
        <f>ROUND(B363/IF(ISNA(VLOOKUP(A363,'2014 ESPN Draft Results'!$A$2:$D$2000,4,FALSE)),B363,IF(VLOOKUP(A363,'2014 ESPN Draft Results'!$A$2:$D$2000,4,FALSE)&lt;5,B363,CEILING(VLOOKUP(A363,'2014 ESPN Draft Results'!$A$2:$D$2000,4,FALSE),1))),2)</f>
        <v>1</v>
      </c>
      <c r="F363" s="7">
        <f>IF(I363&lt;2,0,E363)</f>
        <v>0</v>
      </c>
      <c r="G363" s="7">
        <f>ROUND(B363/IF(ISNA(VLOOKUP(A363,'2014 ESPN Draft Results'!$A$2:$D$2000,4,FALSE)),B363,IF(VLOOKUP(A363,'2014 ESPN Draft Results'!$A$2:$D$2000,4,FALSE)&lt;1,B363,CEILING(VLOOKUP(A363,'2014 ESPN Draft Results'!$A$2:$D$2000,4,FALSE),1))),2)</f>
        <v>1</v>
      </c>
      <c r="H363" s="7">
        <f>IF(I363&lt;2,0,G363)</f>
        <v>0</v>
      </c>
      <c r="I363" s="7">
        <f>B363/K363</f>
        <v>1.1000000000000001</v>
      </c>
      <c r="J363" s="16">
        <v>0</v>
      </c>
      <c r="K363" s="5">
        <v>110</v>
      </c>
      <c r="L363" s="5">
        <v>301</v>
      </c>
      <c r="M363" s="5">
        <f>L363+W363+Z363+AB363+AA363</f>
        <v>336</v>
      </c>
      <c r="N363" s="5">
        <v>32</v>
      </c>
      <c r="O363" s="5">
        <v>67</v>
      </c>
      <c r="P363" s="5">
        <v>48</v>
      </c>
      <c r="Q363" s="5">
        <v>12</v>
      </c>
      <c r="R363" s="5">
        <v>1</v>
      </c>
      <c r="S363" s="5">
        <v>6</v>
      </c>
      <c r="T363" s="5">
        <v>26</v>
      </c>
      <c r="U363" s="5">
        <v>2</v>
      </c>
      <c r="V363" s="5">
        <v>0</v>
      </c>
      <c r="W363" s="5">
        <v>25</v>
      </c>
      <c r="X363" s="5">
        <v>71</v>
      </c>
      <c r="Y363" s="5">
        <v>0</v>
      </c>
      <c r="Z363" s="5">
        <v>4</v>
      </c>
      <c r="AA363" s="5">
        <v>2</v>
      </c>
      <c r="AB363" s="5">
        <v>4</v>
      </c>
      <c r="AC363" s="4">
        <v>9</v>
      </c>
      <c r="AD363" s="6">
        <v>0.223</v>
      </c>
    </row>
    <row r="364" spans="1:30">
      <c r="A364" s="4" t="s">
        <v>520</v>
      </c>
      <c r="B364" s="7">
        <f>(M364*'H2H Points'!$B$16)+(N364*'H2H Points'!$B$2)+(O364*'H2H Points'!$B$17)+(P364*'H2H Points'!$B$4)+(Q364*'H2H Points'!$B$5)+(R364*'H2H Points'!$B$6)+(S364*'H2H Points'!$B$7)+(T364*'H2H Points'!$B$3)+(U364*'H2H Points'!$B$11)+(V364*'H2H Points'!$B$12)+(W364*'H2H Points'!$B$8)+(X364*'H2H Points'!$B$9)+(Y364*'H2H Points'!$B$18)+(Z364*'H2H Points'!$B$10)+(AB364*'H2H Points'!$B$13)</f>
        <v>90</v>
      </c>
      <c r="C364" s="7">
        <f>ROUND(B364/IF(ISNA(VLOOKUP(A364,'2014 ESPN Draft Results'!$A$2:$D$2000,4,FALSE)),1,IF(VLOOKUP(A364,'2014 ESPN Draft Results'!$A$2:$D$2000,4,FALSE)&lt;1,1,VLOOKUP(A364,'2014 ESPN Draft Results'!$A$2:$D$2000,4,FALSE))),2)</f>
        <v>90</v>
      </c>
      <c r="D364" s="7">
        <f>ROUND(B364/IF(ISNA(VLOOKUP(A364,'2014 ESPN Draft Results'!$A$2:$D$2000,4,FALSE)),B364,IF(VLOOKUP(A364,'2014 ESPN Draft Results'!$A$2:$D$2000,4,FALSE)&lt;5,B364,VLOOKUP(A364,'2014 ESPN Draft Results'!$A$2:$D$2000,4,FALSE))),2)</f>
        <v>1</v>
      </c>
      <c r="E364" s="7">
        <f>ROUND(B364/IF(ISNA(VLOOKUP(A364,'2014 ESPN Draft Results'!$A$2:$D$2000,4,FALSE)),B364,IF(VLOOKUP(A364,'2014 ESPN Draft Results'!$A$2:$D$2000,4,FALSE)&lt;5,B364,CEILING(VLOOKUP(A364,'2014 ESPN Draft Results'!$A$2:$D$2000,4,FALSE),1))),2)</f>
        <v>1</v>
      </c>
      <c r="F364" s="7">
        <f>IF(I364&lt;2,0,E364)</f>
        <v>0</v>
      </c>
      <c r="G364" s="7">
        <f>ROUND(B364/IF(ISNA(VLOOKUP(A364,'2014 ESPN Draft Results'!$A$2:$D$2000,4,FALSE)),B364,IF(VLOOKUP(A364,'2014 ESPN Draft Results'!$A$2:$D$2000,4,FALSE)&lt;1,B364,CEILING(VLOOKUP(A364,'2014 ESPN Draft Results'!$A$2:$D$2000,4,FALSE),1))),2)</f>
        <v>1</v>
      </c>
      <c r="H364" s="7">
        <f>IF(I364&lt;2,0,G364)</f>
        <v>0</v>
      </c>
      <c r="I364" s="7">
        <f>B364/K364</f>
        <v>1.0975609756097562</v>
      </c>
      <c r="J364" s="16">
        <v>0</v>
      </c>
      <c r="K364" s="5">
        <v>82</v>
      </c>
      <c r="L364" s="5">
        <v>246</v>
      </c>
      <c r="M364" s="5">
        <f>L364+W364+Z364+AB364+AA364</f>
        <v>275</v>
      </c>
      <c r="N364" s="5">
        <v>22</v>
      </c>
      <c r="O364" s="5">
        <v>51</v>
      </c>
      <c r="P364" s="5">
        <v>33</v>
      </c>
      <c r="Q364" s="5">
        <v>9</v>
      </c>
      <c r="R364" s="5">
        <v>0</v>
      </c>
      <c r="S364" s="5">
        <v>9</v>
      </c>
      <c r="T364" s="5">
        <v>28</v>
      </c>
      <c r="U364" s="5">
        <v>0</v>
      </c>
      <c r="V364" s="5">
        <v>1</v>
      </c>
      <c r="W364" s="5">
        <v>17</v>
      </c>
      <c r="X364" s="5">
        <v>69</v>
      </c>
      <c r="Y364" s="5">
        <v>0</v>
      </c>
      <c r="Z364" s="5">
        <v>3</v>
      </c>
      <c r="AA364" s="5">
        <v>6</v>
      </c>
      <c r="AB364" s="5">
        <v>3</v>
      </c>
      <c r="AC364" s="4">
        <v>6</v>
      </c>
      <c r="AD364" s="6">
        <v>0.20699999999999999</v>
      </c>
    </row>
    <row r="365" spans="1:30">
      <c r="A365" s="4" t="s">
        <v>576</v>
      </c>
      <c r="B365" s="7">
        <f>(M365*'H2H Points'!$B$16)+(N365*'H2H Points'!$B$2)+(O365*'H2H Points'!$B$17)+(P365*'H2H Points'!$B$4)+(Q365*'H2H Points'!$B$5)+(R365*'H2H Points'!$B$6)+(S365*'H2H Points'!$B$7)+(T365*'H2H Points'!$B$3)+(U365*'H2H Points'!$B$11)+(V365*'H2H Points'!$B$12)+(W365*'H2H Points'!$B$8)+(X365*'H2H Points'!$B$9)+(Y365*'H2H Points'!$B$18)+(Z365*'H2H Points'!$B$10)+(AB365*'H2H Points'!$B$13)</f>
        <v>51</v>
      </c>
      <c r="C365" s="7">
        <f>ROUND(B365/IF(ISNA(VLOOKUP(A365,'2014 ESPN Draft Results'!$A$2:$D$2000,4,FALSE)),1,IF(VLOOKUP(A365,'2014 ESPN Draft Results'!$A$2:$D$2000,4,FALSE)&lt;1,1,VLOOKUP(A365,'2014 ESPN Draft Results'!$A$2:$D$2000,4,FALSE))),2)</f>
        <v>51</v>
      </c>
      <c r="D365" s="7">
        <f>ROUND(B365/IF(ISNA(VLOOKUP(A365,'2014 ESPN Draft Results'!$A$2:$D$2000,4,FALSE)),B365,IF(VLOOKUP(A365,'2014 ESPN Draft Results'!$A$2:$D$2000,4,FALSE)&lt;5,B365,VLOOKUP(A365,'2014 ESPN Draft Results'!$A$2:$D$2000,4,FALSE))),2)</f>
        <v>1</v>
      </c>
      <c r="E365" s="7">
        <f>ROUND(B365/IF(ISNA(VLOOKUP(A365,'2014 ESPN Draft Results'!$A$2:$D$2000,4,FALSE)),B365,IF(VLOOKUP(A365,'2014 ESPN Draft Results'!$A$2:$D$2000,4,FALSE)&lt;5,B365,CEILING(VLOOKUP(A365,'2014 ESPN Draft Results'!$A$2:$D$2000,4,FALSE),1))),2)</f>
        <v>1</v>
      </c>
      <c r="F365" s="7">
        <f>IF(I365&lt;2,0,E365)</f>
        <v>0</v>
      </c>
      <c r="G365" s="7">
        <f>ROUND(B365/IF(ISNA(VLOOKUP(A365,'2014 ESPN Draft Results'!$A$2:$D$2000,4,FALSE)),B365,IF(VLOOKUP(A365,'2014 ESPN Draft Results'!$A$2:$D$2000,4,FALSE)&lt;1,B365,CEILING(VLOOKUP(A365,'2014 ESPN Draft Results'!$A$2:$D$2000,4,FALSE),1))),2)</f>
        <v>1</v>
      </c>
      <c r="H365" s="7">
        <f>IF(I365&lt;2,0,G365)</f>
        <v>0</v>
      </c>
      <c r="I365" s="7">
        <f>B365/K365</f>
        <v>1.0851063829787233</v>
      </c>
      <c r="J365" s="16">
        <v>0</v>
      </c>
      <c r="K365" s="5">
        <v>47</v>
      </c>
      <c r="L365" s="5">
        <v>110</v>
      </c>
      <c r="M365" s="5">
        <f>L365+W365+Z365+AB365+AA365</f>
        <v>115</v>
      </c>
      <c r="N365" s="5">
        <v>12</v>
      </c>
      <c r="O365" s="5">
        <v>24</v>
      </c>
      <c r="P365" s="5">
        <v>15</v>
      </c>
      <c r="Q365" s="5">
        <v>4</v>
      </c>
      <c r="R365" s="5">
        <v>0</v>
      </c>
      <c r="S365" s="5">
        <v>5</v>
      </c>
      <c r="T365" s="5">
        <v>13</v>
      </c>
      <c r="U365" s="5">
        <v>0</v>
      </c>
      <c r="V365" s="5">
        <v>0</v>
      </c>
      <c r="W365" s="5">
        <v>4</v>
      </c>
      <c r="X365" s="5">
        <v>22</v>
      </c>
      <c r="Y365" s="5">
        <v>1</v>
      </c>
      <c r="Z365" s="5">
        <v>0</v>
      </c>
      <c r="AA365" s="5">
        <v>0</v>
      </c>
      <c r="AB365" s="5">
        <v>1</v>
      </c>
      <c r="AC365" s="4">
        <v>4</v>
      </c>
      <c r="AD365" s="6">
        <v>0.218</v>
      </c>
    </row>
    <row r="366" spans="1:30">
      <c r="A366" s="4" t="s">
        <v>560</v>
      </c>
      <c r="B366" s="7">
        <f>(M366*'H2H Points'!$B$16)+(N366*'H2H Points'!$B$2)+(O366*'H2H Points'!$B$17)+(P366*'H2H Points'!$B$4)+(Q366*'H2H Points'!$B$5)+(R366*'H2H Points'!$B$6)+(S366*'H2H Points'!$B$7)+(T366*'H2H Points'!$B$3)+(U366*'H2H Points'!$B$11)+(V366*'H2H Points'!$B$12)+(W366*'H2H Points'!$B$8)+(X366*'H2H Points'!$B$9)+(Y366*'H2H Points'!$B$18)+(Z366*'H2H Points'!$B$10)+(AB366*'H2H Points'!$B$13)</f>
        <v>69</v>
      </c>
      <c r="C366" s="7">
        <f>ROUND(B366/IF(ISNA(VLOOKUP(A366,'2014 ESPN Draft Results'!$A$2:$D$2000,4,FALSE)),1,IF(VLOOKUP(A366,'2014 ESPN Draft Results'!$A$2:$D$2000,4,FALSE)&lt;1,1,VLOOKUP(A366,'2014 ESPN Draft Results'!$A$2:$D$2000,4,FALSE))),2)</f>
        <v>69</v>
      </c>
      <c r="D366" s="7">
        <f>ROUND(B366/IF(ISNA(VLOOKUP(A366,'2014 ESPN Draft Results'!$A$2:$D$2000,4,FALSE)),B366,IF(VLOOKUP(A366,'2014 ESPN Draft Results'!$A$2:$D$2000,4,FALSE)&lt;5,B366,VLOOKUP(A366,'2014 ESPN Draft Results'!$A$2:$D$2000,4,FALSE))),2)</f>
        <v>1</v>
      </c>
      <c r="E366" s="7">
        <f>ROUND(B366/IF(ISNA(VLOOKUP(A366,'2014 ESPN Draft Results'!$A$2:$D$2000,4,FALSE)),B366,IF(VLOOKUP(A366,'2014 ESPN Draft Results'!$A$2:$D$2000,4,FALSE)&lt;5,B366,CEILING(VLOOKUP(A366,'2014 ESPN Draft Results'!$A$2:$D$2000,4,FALSE),1))),2)</f>
        <v>1</v>
      </c>
      <c r="F366" s="7">
        <f>IF(I366&lt;2,0,E366)</f>
        <v>0</v>
      </c>
      <c r="G366" s="7">
        <f>ROUND(B366/IF(ISNA(VLOOKUP(A366,'2014 ESPN Draft Results'!$A$2:$D$2000,4,FALSE)),B366,IF(VLOOKUP(A366,'2014 ESPN Draft Results'!$A$2:$D$2000,4,FALSE)&lt;1,B366,CEILING(VLOOKUP(A366,'2014 ESPN Draft Results'!$A$2:$D$2000,4,FALSE),1))),2)</f>
        <v>1</v>
      </c>
      <c r="H366" s="7">
        <f>IF(I366&lt;2,0,G366)</f>
        <v>0</v>
      </c>
      <c r="I366" s="7">
        <f>B366/K366</f>
        <v>1.078125</v>
      </c>
      <c r="J366" s="16">
        <v>0</v>
      </c>
      <c r="K366" s="5">
        <v>64</v>
      </c>
      <c r="L366" s="5">
        <v>159</v>
      </c>
      <c r="M366" s="5">
        <f>L366+W366+Z366+AB366+AA366</f>
        <v>174</v>
      </c>
      <c r="N366" s="5">
        <v>17</v>
      </c>
      <c r="O366" s="5">
        <v>39</v>
      </c>
      <c r="P366" s="5">
        <v>27</v>
      </c>
      <c r="Q366" s="5">
        <v>10</v>
      </c>
      <c r="R366" s="5">
        <v>1</v>
      </c>
      <c r="S366" s="5">
        <v>1</v>
      </c>
      <c r="T366" s="5">
        <v>14</v>
      </c>
      <c r="U366" s="5">
        <v>1</v>
      </c>
      <c r="V366" s="5">
        <v>3</v>
      </c>
      <c r="W366" s="5">
        <v>13</v>
      </c>
      <c r="X366" s="5">
        <v>27</v>
      </c>
      <c r="Y366" s="5">
        <v>2</v>
      </c>
      <c r="Z366" s="5">
        <v>0</v>
      </c>
      <c r="AA366" s="5">
        <v>2</v>
      </c>
      <c r="AB366" s="5">
        <v>0</v>
      </c>
      <c r="AC366" s="4">
        <v>0</v>
      </c>
      <c r="AD366" s="6">
        <v>0.245</v>
      </c>
    </row>
    <row r="367" spans="1:30">
      <c r="A367" s="4" t="s">
        <v>479</v>
      </c>
      <c r="B367" s="7">
        <f>(M367*'H2H Points'!$B$16)+(N367*'H2H Points'!$B$2)+(O367*'H2H Points'!$B$17)+(P367*'H2H Points'!$B$4)+(Q367*'H2H Points'!$B$5)+(R367*'H2H Points'!$B$6)+(S367*'H2H Points'!$B$7)+(T367*'H2H Points'!$B$3)+(U367*'H2H Points'!$B$11)+(V367*'H2H Points'!$B$12)+(W367*'H2H Points'!$B$8)+(X367*'H2H Points'!$B$9)+(Y367*'H2H Points'!$B$18)+(Z367*'H2H Points'!$B$10)+(AB367*'H2H Points'!$B$13)</f>
        <v>154</v>
      </c>
      <c r="C367" s="7">
        <f>ROUND(B367/IF(ISNA(VLOOKUP(A367,'2014 ESPN Draft Results'!$A$2:$D$2000,4,FALSE)),1,IF(VLOOKUP(A367,'2014 ESPN Draft Results'!$A$2:$D$2000,4,FALSE)&lt;1,1,VLOOKUP(A367,'2014 ESPN Draft Results'!$A$2:$D$2000,4,FALSE))),2)</f>
        <v>154</v>
      </c>
      <c r="D367" s="7">
        <f>ROUND(B367/IF(ISNA(VLOOKUP(A367,'2014 ESPN Draft Results'!$A$2:$D$2000,4,FALSE)),B367,IF(VLOOKUP(A367,'2014 ESPN Draft Results'!$A$2:$D$2000,4,FALSE)&lt;5,B367,VLOOKUP(A367,'2014 ESPN Draft Results'!$A$2:$D$2000,4,FALSE))),2)</f>
        <v>1</v>
      </c>
      <c r="E367" s="7">
        <f>ROUND(B367/IF(ISNA(VLOOKUP(A367,'2014 ESPN Draft Results'!$A$2:$D$2000,4,FALSE)),B367,IF(VLOOKUP(A367,'2014 ESPN Draft Results'!$A$2:$D$2000,4,FALSE)&lt;5,B367,CEILING(VLOOKUP(A367,'2014 ESPN Draft Results'!$A$2:$D$2000,4,FALSE),1))),2)</f>
        <v>1</v>
      </c>
      <c r="F367" s="7">
        <f>IF(I367&lt;2,0,E367)</f>
        <v>0</v>
      </c>
      <c r="G367" s="7">
        <f>ROUND(B367/IF(ISNA(VLOOKUP(A367,'2014 ESPN Draft Results'!$A$2:$D$2000,4,FALSE)),B367,IF(VLOOKUP(A367,'2014 ESPN Draft Results'!$A$2:$D$2000,4,FALSE)&lt;1,B367,CEILING(VLOOKUP(A367,'2014 ESPN Draft Results'!$A$2:$D$2000,4,FALSE),1))),2)</f>
        <v>1</v>
      </c>
      <c r="H367" s="7">
        <f>IF(I367&lt;2,0,G367)</f>
        <v>0</v>
      </c>
      <c r="I367" s="7">
        <f>B367/K367</f>
        <v>1.0769230769230769</v>
      </c>
      <c r="J367" s="16">
        <v>0</v>
      </c>
      <c r="K367" s="5">
        <v>143</v>
      </c>
      <c r="L367" s="5">
        <v>359</v>
      </c>
      <c r="M367" s="5">
        <f>L367+W367+Z367+AB367+AA367</f>
        <v>385</v>
      </c>
      <c r="N367" s="5">
        <v>42</v>
      </c>
      <c r="O367" s="5">
        <v>102</v>
      </c>
      <c r="P367" s="5">
        <v>86</v>
      </c>
      <c r="Q367" s="5">
        <v>13</v>
      </c>
      <c r="R367" s="5">
        <v>2</v>
      </c>
      <c r="S367" s="5">
        <v>1</v>
      </c>
      <c r="T367" s="5">
        <v>22</v>
      </c>
      <c r="U367" s="5">
        <v>15</v>
      </c>
      <c r="V367" s="5">
        <v>3</v>
      </c>
      <c r="W367" s="5">
        <v>21</v>
      </c>
      <c r="X367" s="5">
        <v>68</v>
      </c>
      <c r="Y367" s="5">
        <v>1</v>
      </c>
      <c r="Z367" s="5">
        <v>1</v>
      </c>
      <c r="AA367" s="5">
        <v>2</v>
      </c>
      <c r="AB367" s="5">
        <v>2</v>
      </c>
      <c r="AC367" s="4">
        <v>3</v>
      </c>
      <c r="AD367" s="6">
        <v>0.28399999999999997</v>
      </c>
    </row>
    <row r="368" spans="1:30">
      <c r="A368" s="4" t="s">
        <v>593</v>
      </c>
      <c r="B368" s="7">
        <f>(M368*'H2H Points'!$B$16)+(N368*'H2H Points'!$B$2)+(O368*'H2H Points'!$B$17)+(P368*'H2H Points'!$B$4)+(Q368*'H2H Points'!$B$5)+(R368*'H2H Points'!$B$6)+(S368*'H2H Points'!$B$7)+(T368*'H2H Points'!$B$3)+(U368*'H2H Points'!$B$11)+(V368*'H2H Points'!$B$12)+(W368*'H2H Points'!$B$8)+(X368*'H2H Points'!$B$9)+(Y368*'H2H Points'!$B$18)+(Z368*'H2H Points'!$B$10)+(AB368*'H2H Points'!$B$13)</f>
        <v>44</v>
      </c>
      <c r="C368" s="7">
        <f>ROUND(B368/IF(ISNA(VLOOKUP(A368,'2014 ESPN Draft Results'!$A$2:$D$2000,4,FALSE)),1,IF(VLOOKUP(A368,'2014 ESPN Draft Results'!$A$2:$D$2000,4,FALSE)&lt;1,1,VLOOKUP(A368,'2014 ESPN Draft Results'!$A$2:$D$2000,4,FALSE))),2)</f>
        <v>44</v>
      </c>
      <c r="D368" s="7">
        <f>ROUND(B368/IF(ISNA(VLOOKUP(A368,'2014 ESPN Draft Results'!$A$2:$D$2000,4,FALSE)),B368,IF(VLOOKUP(A368,'2014 ESPN Draft Results'!$A$2:$D$2000,4,FALSE)&lt;5,B368,VLOOKUP(A368,'2014 ESPN Draft Results'!$A$2:$D$2000,4,FALSE))),2)</f>
        <v>1</v>
      </c>
      <c r="E368" s="7">
        <f>ROUND(B368/IF(ISNA(VLOOKUP(A368,'2014 ESPN Draft Results'!$A$2:$D$2000,4,FALSE)),B368,IF(VLOOKUP(A368,'2014 ESPN Draft Results'!$A$2:$D$2000,4,FALSE)&lt;5,B368,CEILING(VLOOKUP(A368,'2014 ESPN Draft Results'!$A$2:$D$2000,4,FALSE),1))),2)</f>
        <v>1</v>
      </c>
      <c r="F368" s="7">
        <f>IF(I368&lt;2,0,E368)</f>
        <v>0</v>
      </c>
      <c r="G368" s="7">
        <f>ROUND(B368/IF(ISNA(VLOOKUP(A368,'2014 ESPN Draft Results'!$A$2:$D$2000,4,FALSE)),B368,IF(VLOOKUP(A368,'2014 ESPN Draft Results'!$A$2:$D$2000,4,FALSE)&lt;1,B368,CEILING(VLOOKUP(A368,'2014 ESPN Draft Results'!$A$2:$D$2000,4,FALSE),1))),2)</f>
        <v>1</v>
      </c>
      <c r="H368" s="7">
        <f>IF(I368&lt;2,0,G368)</f>
        <v>0</v>
      </c>
      <c r="I368" s="7">
        <f>B368/K368</f>
        <v>1.0731707317073171</v>
      </c>
      <c r="J368" s="16">
        <v>0</v>
      </c>
      <c r="K368" s="5">
        <v>41</v>
      </c>
      <c r="L368" s="5">
        <v>116</v>
      </c>
      <c r="M368" s="5">
        <f>L368+W368+Z368+AB368+AA368</f>
        <v>128</v>
      </c>
      <c r="N368" s="5">
        <v>13</v>
      </c>
      <c r="O368" s="5">
        <v>28</v>
      </c>
      <c r="P368" s="5">
        <v>18</v>
      </c>
      <c r="Q368" s="5">
        <v>10</v>
      </c>
      <c r="R368" s="5">
        <v>0</v>
      </c>
      <c r="S368" s="5">
        <v>0</v>
      </c>
      <c r="T368" s="5">
        <v>11</v>
      </c>
      <c r="U368" s="5">
        <v>0</v>
      </c>
      <c r="V368" s="5">
        <v>1</v>
      </c>
      <c r="W368" s="5">
        <v>12</v>
      </c>
      <c r="X368" s="5">
        <v>29</v>
      </c>
      <c r="Y368" s="5">
        <v>1</v>
      </c>
      <c r="Z368" s="5">
        <v>0</v>
      </c>
      <c r="AA368" s="5">
        <v>0</v>
      </c>
      <c r="AB368" s="5">
        <v>0</v>
      </c>
      <c r="AC368" s="4">
        <v>3</v>
      </c>
      <c r="AD368" s="6">
        <v>0.24099999999999999</v>
      </c>
    </row>
    <row r="369" spans="1:30">
      <c r="A369" s="4" t="s">
        <v>595</v>
      </c>
      <c r="B369" s="7">
        <f>(M369*'H2H Points'!$B$16)+(N369*'H2H Points'!$B$2)+(O369*'H2H Points'!$B$17)+(P369*'H2H Points'!$B$4)+(Q369*'H2H Points'!$B$5)+(R369*'H2H Points'!$B$6)+(S369*'H2H Points'!$B$7)+(T369*'H2H Points'!$B$3)+(U369*'H2H Points'!$B$11)+(V369*'H2H Points'!$B$12)+(W369*'H2H Points'!$B$8)+(X369*'H2H Points'!$B$9)+(Y369*'H2H Points'!$B$18)+(Z369*'H2H Points'!$B$10)+(AB369*'H2H Points'!$B$13)</f>
        <v>46</v>
      </c>
      <c r="C369" s="7">
        <f>ROUND(B369/IF(ISNA(VLOOKUP(A369,'2014 ESPN Draft Results'!$A$2:$D$2000,4,FALSE)),1,IF(VLOOKUP(A369,'2014 ESPN Draft Results'!$A$2:$D$2000,4,FALSE)&lt;1,1,VLOOKUP(A369,'2014 ESPN Draft Results'!$A$2:$D$2000,4,FALSE))),2)</f>
        <v>46</v>
      </c>
      <c r="D369" s="7">
        <f>ROUND(B369/IF(ISNA(VLOOKUP(A369,'2014 ESPN Draft Results'!$A$2:$D$2000,4,FALSE)),B369,IF(VLOOKUP(A369,'2014 ESPN Draft Results'!$A$2:$D$2000,4,FALSE)&lt;5,B369,VLOOKUP(A369,'2014 ESPN Draft Results'!$A$2:$D$2000,4,FALSE))),2)</f>
        <v>1</v>
      </c>
      <c r="E369" s="7">
        <f>ROUND(B369/IF(ISNA(VLOOKUP(A369,'2014 ESPN Draft Results'!$A$2:$D$2000,4,FALSE)),B369,IF(VLOOKUP(A369,'2014 ESPN Draft Results'!$A$2:$D$2000,4,FALSE)&lt;5,B369,CEILING(VLOOKUP(A369,'2014 ESPN Draft Results'!$A$2:$D$2000,4,FALSE),1))),2)</f>
        <v>1</v>
      </c>
      <c r="F369" s="7">
        <f>IF(I369&lt;2,0,E369)</f>
        <v>0</v>
      </c>
      <c r="G369" s="7">
        <f>ROUND(B369/IF(ISNA(VLOOKUP(A369,'2014 ESPN Draft Results'!$A$2:$D$2000,4,FALSE)),B369,IF(VLOOKUP(A369,'2014 ESPN Draft Results'!$A$2:$D$2000,4,FALSE)&lt;1,B369,CEILING(VLOOKUP(A369,'2014 ESPN Draft Results'!$A$2:$D$2000,4,FALSE),1))),2)</f>
        <v>1</v>
      </c>
      <c r="H369" s="7">
        <f>IF(I369&lt;2,0,G369)</f>
        <v>0</v>
      </c>
      <c r="I369" s="7">
        <f>B369/K369</f>
        <v>1.069767441860465</v>
      </c>
      <c r="J369" s="16">
        <v>0</v>
      </c>
      <c r="K369" s="5">
        <v>43</v>
      </c>
      <c r="L369" s="5">
        <v>115</v>
      </c>
      <c r="M369" s="5">
        <f>L369+W369+Z369+AB369+AA369</f>
        <v>125</v>
      </c>
      <c r="N369" s="5">
        <v>12</v>
      </c>
      <c r="O369" s="5">
        <v>30</v>
      </c>
      <c r="P369" s="5">
        <v>24</v>
      </c>
      <c r="Q369" s="5">
        <v>6</v>
      </c>
      <c r="R369" s="5">
        <v>0</v>
      </c>
      <c r="S369" s="5">
        <v>0</v>
      </c>
      <c r="T369" s="5">
        <v>8</v>
      </c>
      <c r="U369" s="5">
        <v>5</v>
      </c>
      <c r="V369" s="5">
        <v>1</v>
      </c>
      <c r="W369" s="5">
        <v>5</v>
      </c>
      <c r="X369" s="5">
        <v>21</v>
      </c>
      <c r="Y369" s="5">
        <v>0</v>
      </c>
      <c r="Z369" s="5">
        <v>2</v>
      </c>
      <c r="AA369" s="5">
        <v>3</v>
      </c>
      <c r="AB369" s="5">
        <v>0</v>
      </c>
      <c r="AC369" s="4">
        <v>5</v>
      </c>
      <c r="AD369" s="6">
        <v>0.26100000000000001</v>
      </c>
    </row>
    <row r="370" spans="1:30">
      <c r="A370" s="4" t="s">
        <v>299</v>
      </c>
      <c r="B370" s="7">
        <f>(M370*'H2H Points'!$B$16)+(N370*'H2H Points'!$B$2)+(O370*'H2H Points'!$B$17)+(P370*'H2H Points'!$B$4)+(Q370*'H2H Points'!$B$5)+(R370*'H2H Points'!$B$6)+(S370*'H2H Points'!$B$7)+(T370*'H2H Points'!$B$3)+(U370*'H2H Points'!$B$11)+(V370*'H2H Points'!$B$12)+(W370*'H2H Points'!$B$8)+(X370*'H2H Points'!$B$9)+(Y370*'H2H Points'!$B$18)+(Z370*'H2H Points'!$B$10)+(AB370*'H2H Points'!$B$13)</f>
        <v>113</v>
      </c>
      <c r="C370" s="7">
        <f>ROUND(B370/IF(ISNA(VLOOKUP(A370,'2014 ESPN Draft Results'!$A$2:$D$2000,4,FALSE)),1,IF(VLOOKUP(A370,'2014 ESPN Draft Results'!$A$2:$D$2000,4,FALSE)&lt;1,1,VLOOKUP(A370,'2014 ESPN Draft Results'!$A$2:$D$2000,4,FALSE))),2)</f>
        <v>113</v>
      </c>
      <c r="D370" s="7">
        <f>ROUND(B370/IF(ISNA(VLOOKUP(A370,'2014 ESPN Draft Results'!$A$2:$D$2000,4,FALSE)),B370,IF(VLOOKUP(A370,'2014 ESPN Draft Results'!$A$2:$D$2000,4,FALSE)&lt;5,B370,VLOOKUP(A370,'2014 ESPN Draft Results'!$A$2:$D$2000,4,FALSE))),2)</f>
        <v>1</v>
      </c>
      <c r="E370" s="7">
        <f>ROUND(B370/IF(ISNA(VLOOKUP(A370,'2014 ESPN Draft Results'!$A$2:$D$2000,4,FALSE)),B370,IF(VLOOKUP(A370,'2014 ESPN Draft Results'!$A$2:$D$2000,4,FALSE)&lt;5,B370,CEILING(VLOOKUP(A370,'2014 ESPN Draft Results'!$A$2:$D$2000,4,FALSE),1))),2)</f>
        <v>1</v>
      </c>
      <c r="F370" s="7">
        <f>IF(I370&lt;2,0,E370)</f>
        <v>0</v>
      </c>
      <c r="G370" s="7">
        <f>ROUND(B370/IF(ISNA(VLOOKUP(A370,'2014 ESPN Draft Results'!$A$2:$D$2000,4,FALSE)),B370,IF(VLOOKUP(A370,'2014 ESPN Draft Results'!$A$2:$D$2000,4,FALSE)&lt;1,B370,CEILING(VLOOKUP(A370,'2014 ESPN Draft Results'!$A$2:$D$2000,4,FALSE),1))),2)</f>
        <v>1</v>
      </c>
      <c r="H370" s="7">
        <f>IF(I370&lt;2,0,G370)</f>
        <v>0</v>
      </c>
      <c r="I370" s="7">
        <f>B370/K370</f>
        <v>1.0660377358490567</v>
      </c>
      <c r="J370" s="16">
        <v>0</v>
      </c>
      <c r="K370" s="5">
        <v>106</v>
      </c>
      <c r="L370" s="5">
        <v>265</v>
      </c>
      <c r="M370" s="5">
        <f>L370+W370+Z370+AB370+AA370</f>
        <v>297</v>
      </c>
      <c r="N370" s="5">
        <v>29</v>
      </c>
      <c r="O370" s="5">
        <v>57</v>
      </c>
      <c r="P370" s="5">
        <v>34</v>
      </c>
      <c r="Q370" s="5">
        <v>14</v>
      </c>
      <c r="R370" s="5">
        <v>2</v>
      </c>
      <c r="S370" s="5">
        <v>7</v>
      </c>
      <c r="T370" s="5">
        <v>27</v>
      </c>
      <c r="U370" s="5">
        <v>2</v>
      </c>
      <c r="V370" s="5">
        <v>2</v>
      </c>
      <c r="W370" s="5">
        <v>29</v>
      </c>
      <c r="X370" s="5">
        <v>71</v>
      </c>
      <c r="Y370" s="5">
        <v>0</v>
      </c>
      <c r="Z370" s="5">
        <v>2</v>
      </c>
      <c r="AA370" s="5">
        <v>0</v>
      </c>
      <c r="AB370" s="5">
        <v>1</v>
      </c>
      <c r="AC370" s="4">
        <v>3</v>
      </c>
      <c r="AD370" s="6">
        <v>0.215</v>
      </c>
    </row>
    <row r="371" spans="1:30">
      <c r="A371" s="4" t="s">
        <v>584</v>
      </c>
      <c r="B371" s="7">
        <f>(M371*'H2H Points'!$B$16)+(N371*'H2H Points'!$B$2)+(O371*'H2H Points'!$B$17)+(P371*'H2H Points'!$B$4)+(Q371*'H2H Points'!$B$5)+(R371*'H2H Points'!$B$6)+(S371*'H2H Points'!$B$7)+(T371*'H2H Points'!$B$3)+(U371*'H2H Points'!$B$11)+(V371*'H2H Points'!$B$12)+(W371*'H2H Points'!$B$8)+(X371*'H2H Points'!$B$9)+(Y371*'H2H Points'!$B$18)+(Z371*'H2H Points'!$B$10)+(AB371*'H2H Points'!$B$13)</f>
        <v>50</v>
      </c>
      <c r="C371" s="7">
        <f>ROUND(B371/IF(ISNA(VLOOKUP(A371,'2014 ESPN Draft Results'!$A$2:$D$2000,4,FALSE)),1,IF(VLOOKUP(A371,'2014 ESPN Draft Results'!$A$2:$D$2000,4,FALSE)&lt;1,1,VLOOKUP(A371,'2014 ESPN Draft Results'!$A$2:$D$2000,4,FALSE))),2)</f>
        <v>50</v>
      </c>
      <c r="D371" s="7">
        <f>ROUND(B371/IF(ISNA(VLOOKUP(A371,'2014 ESPN Draft Results'!$A$2:$D$2000,4,FALSE)),B371,IF(VLOOKUP(A371,'2014 ESPN Draft Results'!$A$2:$D$2000,4,FALSE)&lt;5,B371,VLOOKUP(A371,'2014 ESPN Draft Results'!$A$2:$D$2000,4,FALSE))),2)</f>
        <v>1</v>
      </c>
      <c r="E371" s="7">
        <f>ROUND(B371/IF(ISNA(VLOOKUP(A371,'2014 ESPN Draft Results'!$A$2:$D$2000,4,FALSE)),B371,IF(VLOOKUP(A371,'2014 ESPN Draft Results'!$A$2:$D$2000,4,FALSE)&lt;5,B371,CEILING(VLOOKUP(A371,'2014 ESPN Draft Results'!$A$2:$D$2000,4,FALSE),1))),2)</f>
        <v>1</v>
      </c>
      <c r="F371" s="7">
        <f>IF(I371&lt;2,0,E371)</f>
        <v>0</v>
      </c>
      <c r="G371" s="7">
        <f>ROUND(B371/IF(ISNA(VLOOKUP(A371,'2014 ESPN Draft Results'!$A$2:$D$2000,4,FALSE)),B371,IF(VLOOKUP(A371,'2014 ESPN Draft Results'!$A$2:$D$2000,4,FALSE)&lt;1,B371,CEILING(VLOOKUP(A371,'2014 ESPN Draft Results'!$A$2:$D$2000,4,FALSE),1))),2)</f>
        <v>1</v>
      </c>
      <c r="H371" s="7">
        <f>IF(I371&lt;2,0,G371)</f>
        <v>0</v>
      </c>
      <c r="I371" s="7">
        <f>B371/K371</f>
        <v>1.0638297872340425</v>
      </c>
      <c r="J371" s="16">
        <v>0</v>
      </c>
      <c r="K371" s="5">
        <v>47</v>
      </c>
      <c r="L371" s="5">
        <v>136</v>
      </c>
      <c r="M371" s="5">
        <f>L371+W371+Z371+AB371+AA371</f>
        <v>151</v>
      </c>
      <c r="N371" s="5">
        <v>16</v>
      </c>
      <c r="O371" s="5">
        <v>39</v>
      </c>
      <c r="P371" s="5">
        <v>31</v>
      </c>
      <c r="Q371" s="5">
        <v>8</v>
      </c>
      <c r="R371" s="5">
        <v>0</v>
      </c>
      <c r="S371" s="5">
        <v>0</v>
      </c>
      <c r="T371" s="5">
        <v>9</v>
      </c>
      <c r="U371" s="5">
        <v>5</v>
      </c>
      <c r="V371" s="5">
        <v>2</v>
      </c>
      <c r="W371" s="5">
        <v>11</v>
      </c>
      <c r="X371" s="5">
        <v>39</v>
      </c>
      <c r="Y371" s="5">
        <v>0</v>
      </c>
      <c r="Z371" s="5">
        <v>2</v>
      </c>
      <c r="AA371" s="5">
        <v>1</v>
      </c>
      <c r="AB371" s="5">
        <v>1</v>
      </c>
      <c r="AC371" s="4">
        <v>3</v>
      </c>
      <c r="AD371" s="6">
        <v>0.28699999999999998</v>
      </c>
    </row>
    <row r="372" spans="1:30">
      <c r="A372" s="4" t="s">
        <v>578</v>
      </c>
      <c r="B372" s="7">
        <f>(M372*'H2H Points'!$B$16)+(N372*'H2H Points'!$B$2)+(O372*'H2H Points'!$B$17)+(P372*'H2H Points'!$B$4)+(Q372*'H2H Points'!$B$5)+(R372*'H2H Points'!$B$6)+(S372*'H2H Points'!$B$7)+(T372*'H2H Points'!$B$3)+(U372*'H2H Points'!$B$11)+(V372*'H2H Points'!$B$12)+(W372*'H2H Points'!$B$8)+(X372*'H2H Points'!$B$9)+(Y372*'H2H Points'!$B$18)+(Z372*'H2H Points'!$B$10)+(AB372*'H2H Points'!$B$13)</f>
        <v>52</v>
      </c>
      <c r="C372" s="7">
        <f>ROUND(B372/IF(ISNA(VLOOKUP(A372,'2014 ESPN Draft Results'!$A$2:$D$2000,4,FALSE)),1,IF(VLOOKUP(A372,'2014 ESPN Draft Results'!$A$2:$D$2000,4,FALSE)&lt;1,1,VLOOKUP(A372,'2014 ESPN Draft Results'!$A$2:$D$2000,4,FALSE))),2)</f>
        <v>52</v>
      </c>
      <c r="D372" s="7">
        <f>ROUND(B372/IF(ISNA(VLOOKUP(A372,'2014 ESPN Draft Results'!$A$2:$D$2000,4,FALSE)),B372,IF(VLOOKUP(A372,'2014 ESPN Draft Results'!$A$2:$D$2000,4,FALSE)&lt;5,B372,VLOOKUP(A372,'2014 ESPN Draft Results'!$A$2:$D$2000,4,FALSE))),2)</f>
        <v>1</v>
      </c>
      <c r="E372" s="7">
        <f>ROUND(B372/IF(ISNA(VLOOKUP(A372,'2014 ESPN Draft Results'!$A$2:$D$2000,4,FALSE)),B372,IF(VLOOKUP(A372,'2014 ESPN Draft Results'!$A$2:$D$2000,4,FALSE)&lt;5,B372,CEILING(VLOOKUP(A372,'2014 ESPN Draft Results'!$A$2:$D$2000,4,FALSE),1))),2)</f>
        <v>1</v>
      </c>
      <c r="F372" s="7">
        <f>IF(I372&lt;2,0,E372)</f>
        <v>0</v>
      </c>
      <c r="G372" s="7">
        <f>ROUND(B372/IF(ISNA(VLOOKUP(A372,'2014 ESPN Draft Results'!$A$2:$D$2000,4,FALSE)),B372,IF(VLOOKUP(A372,'2014 ESPN Draft Results'!$A$2:$D$2000,4,FALSE)&lt;1,B372,CEILING(VLOOKUP(A372,'2014 ESPN Draft Results'!$A$2:$D$2000,4,FALSE),1))),2)</f>
        <v>1</v>
      </c>
      <c r="H372" s="7">
        <f>IF(I372&lt;2,0,G372)</f>
        <v>0</v>
      </c>
      <c r="I372" s="7">
        <f>B372/K372</f>
        <v>1.0612244897959184</v>
      </c>
      <c r="J372" s="16">
        <v>0</v>
      </c>
      <c r="K372" s="5">
        <v>49</v>
      </c>
      <c r="L372" s="5">
        <v>136</v>
      </c>
      <c r="M372" s="5">
        <f>L372+W372+Z372+AB372+AA372</f>
        <v>154</v>
      </c>
      <c r="N372" s="5">
        <v>9</v>
      </c>
      <c r="O372" s="5">
        <v>40</v>
      </c>
      <c r="P372" s="5">
        <v>35</v>
      </c>
      <c r="Q372" s="5">
        <v>5</v>
      </c>
      <c r="R372" s="5">
        <v>0</v>
      </c>
      <c r="S372" s="5">
        <v>0</v>
      </c>
      <c r="T372" s="5">
        <v>10</v>
      </c>
      <c r="U372" s="5">
        <v>0</v>
      </c>
      <c r="V372" s="5">
        <v>1</v>
      </c>
      <c r="W372" s="5">
        <v>12</v>
      </c>
      <c r="X372" s="5">
        <v>27</v>
      </c>
      <c r="Y372" s="5">
        <v>2</v>
      </c>
      <c r="Z372" s="5">
        <v>3</v>
      </c>
      <c r="AA372" s="5">
        <v>2</v>
      </c>
      <c r="AB372" s="5">
        <v>1</v>
      </c>
      <c r="AC372" s="4">
        <v>2</v>
      </c>
      <c r="AD372" s="6">
        <v>0.29399999999999998</v>
      </c>
    </row>
    <row r="373" spans="1:30">
      <c r="A373" s="4" t="s">
        <v>518</v>
      </c>
      <c r="B373" s="7">
        <f>(M373*'H2H Points'!$B$16)+(N373*'H2H Points'!$B$2)+(O373*'H2H Points'!$B$17)+(P373*'H2H Points'!$B$4)+(Q373*'H2H Points'!$B$5)+(R373*'H2H Points'!$B$6)+(S373*'H2H Points'!$B$7)+(T373*'H2H Points'!$B$3)+(U373*'H2H Points'!$B$11)+(V373*'H2H Points'!$B$12)+(W373*'H2H Points'!$B$8)+(X373*'H2H Points'!$B$9)+(Y373*'H2H Points'!$B$18)+(Z373*'H2H Points'!$B$10)+(AB373*'H2H Points'!$B$13)</f>
        <v>73</v>
      </c>
      <c r="C373" s="7">
        <f>ROUND(B373/IF(ISNA(VLOOKUP(A373,'2014 ESPN Draft Results'!$A$2:$D$2000,4,FALSE)),1,IF(VLOOKUP(A373,'2014 ESPN Draft Results'!$A$2:$D$2000,4,FALSE)&lt;1,1,VLOOKUP(A373,'2014 ESPN Draft Results'!$A$2:$D$2000,4,FALSE))),2)</f>
        <v>73</v>
      </c>
      <c r="D373" s="7">
        <f>ROUND(B373/IF(ISNA(VLOOKUP(A373,'2014 ESPN Draft Results'!$A$2:$D$2000,4,FALSE)),B373,IF(VLOOKUP(A373,'2014 ESPN Draft Results'!$A$2:$D$2000,4,FALSE)&lt;5,B373,VLOOKUP(A373,'2014 ESPN Draft Results'!$A$2:$D$2000,4,FALSE))),2)</f>
        <v>1</v>
      </c>
      <c r="E373" s="7">
        <f>ROUND(B373/IF(ISNA(VLOOKUP(A373,'2014 ESPN Draft Results'!$A$2:$D$2000,4,FALSE)),B373,IF(VLOOKUP(A373,'2014 ESPN Draft Results'!$A$2:$D$2000,4,FALSE)&lt;5,B373,CEILING(VLOOKUP(A373,'2014 ESPN Draft Results'!$A$2:$D$2000,4,FALSE),1))),2)</f>
        <v>1</v>
      </c>
      <c r="F373" s="7">
        <f>IF(I373&lt;2,0,E373)</f>
        <v>0</v>
      </c>
      <c r="G373" s="7">
        <f>ROUND(B373/IF(ISNA(VLOOKUP(A373,'2014 ESPN Draft Results'!$A$2:$D$2000,4,FALSE)),B373,IF(VLOOKUP(A373,'2014 ESPN Draft Results'!$A$2:$D$2000,4,FALSE)&lt;1,B373,CEILING(VLOOKUP(A373,'2014 ESPN Draft Results'!$A$2:$D$2000,4,FALSE),1))),2)</f>
        <v>1</v>
      </c>
      <c r="H373" s="7">
        <f>IF(I373&lt;2,0,G373)</f>
        <v>0</v>
      </c>
      <c r="I373" s="7">
        <f>B373/K373</f>
        <v>1.0579710144927537</v>
      </c>
      <c r="J373" s="16">
        <v>0</v>
      </c>
      <c r="K373" s="5">
        <v>69</v>
      </c>
      <c r="L373" s="5">
        <v>186</v>
      </c>
      <c r="M373" s="5">
        <f>L373+W373+Z373+AB373+AA373</f>
        <v>225</v>
      </c>
      <c r="N373" s="5">
        <v>22</v>
      </c>
      <c r="O373" s="5">
        <v>40</v>
      </c>
      <c r="P373" s="5">
        <v>31</v>
      </c>
      <c r="Q373" s="5">
        <v>8</v>
      </c>
      <c r="R373" s="5">
        <v>0</v>
      </c>
      <c r="S373" s="5">
        <v>1</v>
      </c>
      <c r="T373" s="5">
        <v>18</v>
      </c>
      <c r="U373" s="5">
        <v>4</v>
      </c>
      <c r="V373" s="5">
        <v>3</v>
      </c>
      <c r="W373" s="5">
        <v>36</v>
      </c>
      <c r="X373" s="5">
        <v>56</v>
      </c>
      <c r="Y373" s="5">
        <v>0</v>
      </c>
      <c r="Z373" s="5">
        <v>0</v>
      </c>
      <c r="AA373" s="5">
        <v>2</v>
      </c>
      <c r="AB373" s="5">
        <v>1</v>
      </c>
      <c r="AC373" s="4">
        <v>2</v>
      </c>
      <c r="AD373" s="6">
        <v>0.215</v>
      </c>
    </row>
    <row r="374" spans="1:30">
      <c r="A374" s="4" t="s">
        <v>574</v>
      </c>
      <c r="B374" s="7">
        <f>(M374*'H2H Points'!$B$16)+(N374*'H2H Points'!$B$2)+(O374*'H2H Points'!$B$17)+(P374*'H2H Points'!$B$4)+(Q374*'H2H Points'!$B$5)+(R374*'H2H Points'!$B$6)+(S374*'H2H Points'!$B$7)+(T374*'H2H Points'!$B$3)+(U374*'H2H Points'!$B$11)+(V374*'H2H Points'!$B$12)+(W374*'H2H Points'!$B$8)+(X374*'H2H Points'!$B$9)+(Y374*'H2H Points'!$B$18)+(Z374*'H2H Points'!$B$10)+(AB374*'H2H Points'!$B$13)</f>
        <v>55</v>
      </c>
      <c r="C374" s="7">
        <f>ROUND(B374/IF(ISNA(VLOOKUP(A374,'2014 ESPN Draft Results'!$A$2:$D$2000,4,FALSE)),1,IF(VLOOKUP(A374,'2014 ESPN Draft Results'!$A$2:$D$2000,4,FALSE)&lt;1,1,VLOOKUP(A374,'2014 ESPN Draft Results'!$A$2:$D$2000,4,FALSE))),2)</f>
        <v>55</v>
      </c>
      <c r="D374" s="7">
        <f>ROUND(B374/IF(ISNA(VLOOKUP(A374,'2014 ESPN Draft Results'!$A$2:$D$2000,4,FALSE)),B374,IF(VLOOKUP(A374,'2014 ESPN Draft Results'!$A$2:$D$2000,4,FALSE)&lt;5,B374,VLOOKUP(A374,'2014 ESPN Draft Results'!$A$2:$D$2000,4,FALSE))),2)</f>
        <v>1</v>
      </c>
      <c r="E374" s="7">
        <f>ROUND(B374/IF(ISNA(VLOOKUP(A374,'2014 ESPN Draft Results'!$A$2:$D$2000,4,FALSE)),B374,IF(VLOOKUP(A374,'2014 ESPN Draft Results'!$A$2:$D$2000,4,FALSE)&lt;5,B374,CEILING(VLOOKUP(A374,'2014 ESPN Draft Results'!$A$2:$D$2000,4,FALSE),1))),2)</f>
        <v>1</v>
      </c>
      <c r="F374" s="7">
        <f>IF(I374&lt;2,0,E374)</f>
        <v>0</v>
      </c>
      <c r="G374" s="7">
        <f>ROUND(B374/IF(ISNA(VLOOKUP(A374,'2014 ESPN Draft Results'!$A$2:$D$2000,4,FALSE)),B374,IF(VLOOKUP(A374,'2014 ESPN Draft Results'!$A$2:$D$2000,4,FALSE)&lt;1,B374,CEILING(VLOOKUP(A374,'2014 ESPN Draft Results'!$A$2:$D$2000,4,FALSE),1))),2)</f>
        <v>1</v>
      </c>
      <c r="H374" s="7">
        <f>IF(I374&lt;2,0,G374)</f>
        <v>0</v>
      </c>
      <c r="I374" s="7">
        <f>B374/K374</f>
        <v>1.0576923076923077</v>
      </c>
      <c r="J374" s="16">
        <v>0</v>
      </c>
      <c r="K374" s="5">
        <v>52</v>
      </c>
      <c r="L374" s="5">
        <v>111</v>
      </c>
      <c r="M374" s="5">
        <f>L374+W374+Z374+AB374+AA374</f>
        <v>126</v>
      </c>
      <c r="N374" s="5">
        <v>14</v>
      </c>
      <c r="O374" s="5">
        <v>26</v>
      </c>
      <c r="P374" s="5">
        <v>17</v>
      </c>
      <c r="Q374" s="5">
        <v>5</v>
      </c>
      <c r="R374" s="5">
        <v>0</v>
      </c>
      <c r="S374" s="5">
        <v>4</v>
      </c>
      <c r="T374" s="5">
        <v>16</v>
      </c>
      <c r="U374" s="5">
        <v>0</v>
      </c>
      <c r="V374" s="5">
        <v>0</v>
      </c>
      <c r="W374" s="5">
        <v>11</v>
      </c>
      <c r="X374" s="5">
        <v>32</v>
      </c>
      <c r="Y374" s="5">
        <v>1</v>
      </c>
      <c r="Z374" s="5">
        <v>3</v>
      </c>
      <c r="AA374" s="5">
        <v>1</v>
      </c>
      <c r="AB374" s="5">
        <v>0</v>
      </c>
      <c r="AC374" s="4">
        <v>4</v>
      </c>
      <c r="AD374" s="6">
        <v>0.23400000000000001</v>
      </c>
    </row>
    <row r="375" spans="1:30">
      <c r="A375" s="4" t="s">
        <v>509</v>
      </c>
      <c r="B375" s="7">
        <f>(M375*'H2H Points'!$B$16)+(N375*'H2H Points'!$B$2)+(O375*'H2H Points'!$B$17)+(P375*'H2H Points'!$B$4)+(Q375*'H2H Points'!$B$5)+(R375*'H2H Points'!$B$6)+(S375*'H2H Points'!$B$7)+(T375*'H2H Points'!$B$3)+(U375*'H2H Points'!$B$11)+(V375*'H2H Points'!$B$12)+(W375*'H2H Points'!$B$8)+(X375*'H2H Points'!$B$9)+(Y375*'H2H Points'!$B$18)+(Z375*'H2H Points'!$B$10)+(AB375*'H2H Points'!$B$13)</f>
        <v>95</v>
      </c>
      <c r="C375" s="7">
        <f>ROUND(B375/IF(ISNA(VLOOKUP(A375,'2014 ESPN Draft Results'!$A$2:$D$2000,4,FALSE)),1,IF(VLOOKUP(A375,'2014 ESPN Draft Results'!$A$2:$D$2000,4,FALSE)&lt;1,1,VLOOKUP(A375,'2014 ESPN Draft Results'!$A$2:$D$2000,4,FALSE))),2)</f>
        <v>95</v>
      </c>
      <c r="D375" s="7">
        <f>ROUND(B375/IF(ISNA(VLOOKUP(A375,'2014 ESPN Draft Results'!$A$2:$D$2000,4,FALSE)),B375,IF(VLOOKUP(A375,'2014 ESPN Draft Results'!$A$2:$D$2000,4,FALSE)&lt;5,B375,VLOOKUP(A375,'2014 ESPN Draft Results'!$A$2:$D$2000,4,FALSE))),2)</f>
        <v>1</v>
      </c>
      <c r="E375" s="7">
        <f>ROUND(B375/IF(ISNA(VLOOKUP(A375,'2014 ESPN Draft Results'!$A$2:$D$2000,4,FALSE)),B375,IF(VLOOKUP(A375,'2014 ESPN Draft Results'!$A$2:$D$2000,4,FALSE)&lt;5,B375,CEILING(VLOOKUP(A375,'2014 ESPN Draft Results'!$A$2:$D$2000,4,FALSE),1))),2)</f>
        <v>1</v>
      </c>
      <c r="F375" s="7">
        <f>IF(I375&lt;2,0,E375)</f>
        <v>0</v>
      </c>
      <c r="G375" s="7">
        <f>ROUND(B375/IF(ISNA(VLOOKUP(A375,'2014 ESPN Draft Results'!$A$2:$D$2000,4,FALSE)),B375,IF(VLOOKUP(A375,'2014 ESPN Draft Results'!$A$2:$D$2000,4,FALSE)&lt;1,B375,CEILING(VLOOKUP(A375,'2014 ESPN Draft Results'!$A$2:$D$2000,4,FALSE),1))),2)</f>
        <v>1</v>
      </c>
      <c r="H375" s="7">
        <f>IF(I375&lt;2,0,G375)</f>
        <v>0</v>
      </c>
      <c r="I375" s="7">
        <f>B375/K375</f>
        <v>1.0555555555555556</v>
      </c>
      <c r="J375" s="16">
        <v>0</v>
      </c>
      <c r="K375" s="5">
        <v>90</v>
      </c>
      <c r="L375" s="5">
        <v>246</v>
      </c>
      <c r="M375" s="5">
        <f>L375+W375+Z375+AB375+AA375</f>
        <v>280</v>
      </c>
      <c r="N375" s="5">
        <v>23</v>
      </c>
      <c r="O375" s="5">
        <v>41</v>
      </c>
      <c r="P375" s="5">
        <v>25</v>
      </c>
      <c r="Q375" s="5">
        <v>8</v>
      </c>
      <c r="R375" s="5">
        <v>3</v>
      </c>
      <c r="S375" s="5">
        <v>5</v>
      </c>
      <c r="T375" s="5">
        <v>26</v>
      </c>
      <c r="U375" s="5">
        <v>3</v>
      </c>
      <c r="V375" s="5">
        <v>2</v>
      </c>
      <c r="W375" s="5">
        <v>33</v>
      </c>
      <c r="X375" s="5">
        <v>59</v>
      </c>
      <c r="Y375" s="5">
        <v>0</v>
      </c>
      <c r="Z375" s="5">
        <v>0</v>
      </c>
      <c r="AA375" s="5">
        <v>0</v>
      </c>
      <c r="AB375" s="5">
        <v>1</v>
      </c>
      <c r="AC375" s="4">
        <v>2</v>
      </c>
      <c r="AD375" s="6">
        <v>0.16700000000000001</v>
      </c>
    </row>
    <row r="376" spans="1:30">
      <c r="A376" s="4" t="s">
        <v>498</v>
      </c>
      <c r="B376" s="7">
        <f>(M376*'H2H Points'!$B$16)+(N376*'H2H Points'!$B$2)+(O376*'H2H Points'!$B$17)+(P376*'H2H Points'!$B$4)+(Q376*'H2H Points'!$B$5)+(R376*'H2H Points'!$B$6)+(S376*'H2H Points'!$B$7)+(T376*'H2H Points'!$B$3)+(U376*'H2H Points'!$B$11)+(V376*'H2H Points'!$B$12)+(W376*'H2H Points'!$B$8)+(X376*'H2H Points'!$B$9)+(Y376*'H2H Points'!$B$18)+(Z376*'H2H Points'!$B$10)+(AB376*'H2H Points'!$B$13)</f>
        <v>111</v>
      </c>
      <c r="C376" s="7">
        <f>ROUND(B376/IF(ISNA(VLOOKUP(A376,'2014 ESPN Draft Results'!$A$2:$D$2000,4,FALSE)),1,IF(VLOOKUP(A376,'2014 ESPN Draft Results'!$A$2:$D$2000,4,FALSE)&lt;1,1,VLOOKUP(A376,'2014 ESPN Draft Results'!$A$2:$D$2000,4,FALSE))),2)</f>
        <v>111</v>
      </c>
      <c r="D376" s="7">
        <f>ROUND(B376/IF(ISNA(VLOOKUP(A376,'2014 ESPN Draft Results'!$A$2:$D$2000,4,FALSE)),B376,IF(VLOOKUP(A376,'2014 ESPN Draft Results'!$A$2:$D$2000,4,FALSE)&lt;5,B376,VLOOKUP(A376,'2014 ESPN Draft Results'!$A$2:$D$2000,4,FALSE))),2)</f>
        <v>1</v>
      </c>
      <c r="E376" s="7">
        <f>ROUND(B376/IF(ISNA(VLOOKUP(A376,'2014 ESPN Draft Results'!$A$2:$D$2000,4,FALSE)),B376,IF(VLOOKUP(A376,'2014 ESPN Draft Results'!$A$2:$D$2000,4,FALSE)&lt;5,B376,CEILING(VLOOKUP(A376,'2014 ESPN Draft Results'!$A$2:$D$2000,4,FALSE),1))),2)</f>
        <v>1</v>
      </c>
      <c r="F376" s="7">
        <f>IF(I376&lt;2,0,E376)</f>
        <v>0</v>
      </c>
      <c r="G376" s="7">
        <f>ROUND(B376/IF(ISNA(VLOOKUP(A376,'2014 ESPN Draft Results'!$A$2:$D$2000,4,FALSE)),B376,IF(VLOOKUP(A376,'2014 ESPN Draft Results'!$A$2:$D$2000,4,FALSE)&lt;1,B376,CEILING(VLOOKUP(A376,'2014 ESPN Draft Results'!$A$2:$D$2000,4,FALSE),1))),2)</f>
        <v>1</v>
      </c>
      <c r="H376" s="7">
        <f>IF(I376&lt;2,0,G376)</f>
        <v>0</v>
      </c>
      <c r="I376" s="7">
        <f>B376/K376</f>
        <v>1.0471698113207548</v>
      </c>
      <c r="J376" s="16">
        <v>0</v>
      </c>
      <c r="K376" s="5">
        <v>106</v>
      </c>
      <c r="L376" s="5">
        <v>260</v>
      </c>
      <c r="M376" s="5">
        <f>L376+W376+Z376+AB376+AA376</f>
        <v>293</v>
      </c>
      <c r="N376" s="5">
        <v>37</v>
      </c>
      <c r="O376" s="5">
        <v>65</v>
      </c>
      <c r="P376" s="5">
        <v>49</v>
      </c>
      <c r="Q376" s="5">
        <v>10</v>
      </c>
      <c r="R376" s="5">
        <v>1</v>
      </c>
      <c r="S376" s="5">
        <v>5</v>
      </c>
      <c r="T376" s="5">
        <v>21</v>
      </c>
      <c r="U376" s="5">
        <v>4</v>
      </c>
      <c r="V376" s="5">
        <v>0</v>
      </c>
      <c r="W376" s="5">
        <v>26</v>
      </c>
      <c r="X376" s="5">
        <v>74</v>
      </c>
      <c r="Y376" s="5">
        <v>0</v>
      </c>
      <c r="Z376" s="5">
        <v>5</v>
      </c>
      <c r="AA376" s="5">
        <v>2</v>
      </c>
      <c r="AB376" s="5">
        <v>0</v>
      </c>
      <c r="AC376" s="4">
        <v>4</v>
      </c>
      <c r="AD376" s="6">
        <v>0.25</v>
      </c>
    </row>
    <row r="377" spans="1:30">
      <c r="A377" s="4" t="s">
        <v>662</v>
      </c>
      <c r="B377" s="7">
        <f>(M377*'H2H Points'!$B$16)+(N377*'H2H Points'!$B$2)+(O377*'H2H Points'!$B$17)+(P377*'H2H Points'!$B$4)+(Q377*'H2H Points'!$B$5)+(R377*'H2H Points'!$B$6)+(S377*'H2H Points'!$B$7)+(T377*'H2H Points'!$B$3)+(U377*'H2H Points'!$B$11)+(V377*'H2H Points'!$B$12)+(W377*'H2H Points'!$B$8)+(X377*'H2H Points'!$B$9)+(Y377*'H2H Points'!$B$18)+(Z377*'H2H Points'!$B$10)+(AB377*'H2H Points'!$B$13)</f>
        <v>25</v>
      </c>
      <c r="C377" s="7">
        <f>ROUND(B377/IF(ISNA(VLOOKUP(A377,'2014 ESPN Draft Results'!$A$2:$D$2000,4,FALSE)),1,IF(VLOOKUP(A377,'2014 ESPN Draft Results'!$A$2:$D$2000,4,FALSE)&lt;1,1,VLOOKUP(A377,'2014 ESPN Draft Results'!$A$2:$D$2000,4,FALSE))),2)</f>
        <v>25</v>
      </c>
      <c r="D377" s="7">
        <f>ROUND(B377/IF(ISNA(VLOOKUP(A377,'2014 ESPN Draft Results'!$A$2:$D$2000,4,FALSE)),B377,IF(VLOOKUP(A377,'2014 ESPN Draft Results'!$A$2:$D$2000,4,FALSE)&lt;5,B377,VLOOKUP(A377,'2014 ESPN Draft Results'!$A$2:$D$2000,4,FALSE))),2)</f>
        <v>1</v>
      </c>
      <c r="E377" s="7">
        <f>ROUND(B377/IF(ISNA(VLOOKUP(A377,'2014 ESPN Draft Results'!$A$2:$D$2000,4,FALSE)),B377,IF(VLOOKUP(A377,'2014 ESPN Draft Results'!$A$2:$D$2000,4,FALSE)&lt;5,B377,CEILING(VLOOKUP(A377,'2014 ESPN Draft Results'!$A$2:$D$2000,4,FALSE),1))),2)</f>
        <v>1</v>
      </c>
      <c r="F377" s="7">
        <f>IF(I377&lt;2,0,E377)</f>
        <v>0</v>
      </c>
      <c r="G377" s="7">
        <f>ROUND(B377/IF(ISNA(VLOOKUP(A377,'2014 ESPN Draft Results'!$A$2:$D$2000,4,FALSE)),B377,IF(VLOOKUP(A377,'2014 ESPN Draft Results'!$A$2:$D$2000,4,FALSE)&lt;1,B377,CEILING(VLOOKUP(A377,'2014 ESPN Draft Results'!$A$2:$D$2000,4,FALSE),1))),2)</f>
        <v>1</v>
      </c>
      <c r="H377" s="7">
        <f>IF(I377&lt;2,0,G377)</f>
        <v>0</v>
      </c>
      <c r="I377" s="7">
        <f>B377/K377</f>
        <v>1.0416666666666667</v>
      </c>
      <c r="J377" s="16">
        <v>0</v>
      </c>
      <c r="K377" s="5">
        <v>24</v>
      </c>
      <c r="L377" s="5">
        <v>67</v>
      </c>
      <c r="M377" s="5">
        <f>L377+W377+Z377+AB377+AA377</f>
        <v>72</v>
      </c>
      <c r="N377" s="5">
        <v>7</v>
      </c>
      <c r="O377" s="5">
        <v>16</v>
      </c>
      <c r="P377" s="5">
        <v>12</v>
      </c>
      <c r="Q377" s="5">
        <v>4</v>
      </c>
      <c r="R377" s="5">
        <v>0</v>
      </c>
      <c r="S377" s="5">
        <v>0</v>
      </c>
      <c r="T377" s="5">
        <v>8</v>
      </c>
      <c r="U377" s="5">
        <v>1</v>
      </c>
      <c r="V377" s="5">
        <v>0</v>
      </c>
      <c r="W377" s="5">
        <v>2</v>
      </c>
      <c r="X377" s="5">
        <v>14</v>
      </c>
      <c r="Y377" s="5">
        <v>0</v>
      </c>
      <c r="Z377" s="5">
        <v>1</v>
      </c>
      <c r="AA377" s="5">
        <v>2</v>
      </c>
      <c r="AB377" s="5">
        <v>0</v>
      </c>
      <c r="AC377" s="4">
        <v>3</v>
      </c>
      <c r="AD377" s="6">
        <v>0.23899999999999999</v>
      </c>
    </row>
    <row r="378" spans="1:30">
      <c r="A378" s="4" t="s">
        <v>515</v>
      </c>
      <c r="B378" s="7">
        <f>(M378*'H2H Points'!$B$16)+(N378*'H2H Points'!$B$2)+(O378*'H2H Points'!$B$17)+(P378*'H2H Points'!$B$4)+(Q378*'H2H Points'!$B$5)+(R378*'H2H Points'!$B$6)+(S378*'H2H Points'!$B$7)+(T378*'H2H Points'!$B$3)+(U378*'H2H Points'!$B$11)+(V378*'H2H Points'!$B$12)+(W378*'H2H Points'!$B$8)+(X378*'H2H Points'!$B$9)+(Y378*'H2H Points'!$B$18)+(Z378*'H2H Points'!$B$10)+(AB378*'H2H Points'!$B$13)</f>
        <v>115</v>
      </c>
      <c r="C378" s="7">
        <f>ROUND(B378/IF(ISNA(VLOOKUP(A378,'2014 ESPN Draft Results'!$A$2:$D$2000,4,FALSE)),1,IF(VLOOKUP(A378,'2014 ESPN Draft Results'!$A$2:$D$2000,4,FALSE)&lt;1,1,VLOOKUP(A378,'2014 ESPN Draft Results'!$A$2:$D$2000,4,FALSE))),2)</f>
        <v>115</v>
      </c>
      <c r="D378" s="7">
        <f>ROUND(B378/IF(ISNA(VLOOKUP(A378,'2014 ESPN Draft Results'!$A$2:$D$2000,4,FALSE)),B378,IF(VLOOKUP(A378,'2014 ESPN Draft Results'!$A$2:$D$2000,4,FALSE)&lt;5,B378,VLOOKUP(A378,'2014 ESPN Draft Results'!$A$2:$D$2000,4,FALSE))),2)</f>
        <v>1</v>
      </c>
      <c r="E378" s="7">
        <f>ROUND(B378/IF(ISNA(VLOOKUP(A378,'2014 ESPN Draft Results'!$A$2:$D$2000,4,FALSE)),B378,IF(VLOOKUP(A378,'2014 ESPN Draft Results'!$A$2:$D$2000,4,FALSE)&lt;5,B378,CEILING(VLOOKUP(A378,'2014 ESPN Draft Results'!$A$2:$D$2000,4,FALSE),1))),2)</f>
        <v>1</v>
      </c>
      <c r="F378" s="7">
        <f>IF(I378&lt;2,0,E378)</f>
        <v>0</v>
      </c>
      <c r="G378" s="7">
        <f>ROUND(B378/IF(ISNA(VLOOKUP(A378,'2014 ESPN Draft Results'!$A$2:$D$2000,4,FALSE)),B378,IF(VLOOKUP(A378,'2014 ESPN Draft Results'!$A$2:$D$2000,4,FALSE)&lt;1,B378,CEILING(VLOOKUP(A378,'2014 ESPN Draft Results'!$A$2:$D$2000,4,FALSE),1))),2)</f>
        <v>1</v>
      </c>
      <c r="H378" s="7">
        <f>IF(I378&lt;2,0,G378)</f>
        <v>0</v>
      </c>
      <c r="I378" s="7">
        <f>B378/K378</f>
        <v>1.0360360360360361</v>
      </c>
      <c r="J378" s="16">
        <v>0</v>
      </c>
      <c r="K378" s="5">
        <v>111</v>
      </c>
      <c r="L378" s="5">
        <v>310</v>
      </c>
      <c r="M378" s="5">
        <f>L378+W378+Z378+AB378+AA378</f>
        <v>340</v>
      </c>
      <c r="N378" s="5">
        <v>26</v>
      </c>
      <c r="O378" s="5">
        <v>78</v>
      </c>
      <c r="P378" s="5">
        <v>63</v>
      </c>
      <c r="Q378" s="5">
        <v>11</v>
      </c>
      <c r="R378" s="5">
        <v>1</v>
      </c>
      <c r="S378" s="5">
        <v>3</v>
      </c>
      <c r="T378" s="5">
        <v>28</v>
      </c>
      <c r="U378" s="5">
        <v>1</v>
      </c>
      <c r="V378" s="5">
        <v>2</v>
      </c>
      <c r="W378" s="5">
        <v>19</v>
      </c>
      <c r="X378" s="5">
        <v>61</v>
      </c>
      <c r="Y378" s="5">
        <v>0</v>
      </c>
      <c r="Z378" s="5">
        <v>3</v>
      </c>
      <c r="AA378" s="5">
        <v>7</v>
      </c>
      <c r="AB378" s="5">
        <v>1</v>
      </c>
      <c r="AC378" s="4">
        <v>5</v>
      </c>
      <c r="AD378" s="6">
        <v>0.252</v>
      </c>
    </row>
    <row r="379" spans="1:30">
      <c r="A379" s="4" t="s">
        <v>462</v>
      </c>
      <c r="B379" s="7">
        <f>(M379*'H2H Points'!$B$16)+(N379*'H2H Points'!$B$2)+(O379*'H2H Points'!$B$17)+(P379*'H2H Points'!$B$4)+(Q379*'H2H Points'!$B$5)+(R379*'H2H Points'!$B$6)+(S379*'H2H Points'!$B$7)+(T379*'H2H Points'!$B$3)+(U379*'H2H Points'!$B$11)+(V379*'H2H Points'!$B$12)+(W379*'H2H Points'!$B$8)+(X379*'H2H Points'!$B$9)+(Y379*'H2H Points'!$B$18)+(Z379*'H2H Points'!$B$10)+(AB379*'H2H Points'!$B$13)</f>
        <v>125</v>
      </c>
      <c r="C379" s="7">
        <f>ROUND(B379/IF(ISNA(VLOOKUP(A379,'2014 ESPN Draft Results'!$A$2:$D$2000,4,FALSE)),1,IF(VLOOKUP(A379,'2014 ESPN Draft Results'!$A$2:$D$2000,4,FALSE)&lt;1,1,VLOOKUP(A379,'2014 ESPN Draft Results'!$A$2:$D$2000,4,FALSE))),2)</f>
        <v>125</v>
      </c>
      <c r="D379" s="7">
        <f>ROUND(B379/IF(ISNA(VLOOKUP(A379,'2014 ESPN Draft Results'!$A$2:$D$2000,4,FALSE)),B379,IF(VLOOKUP(A379,'2014 ESPN Draft Results'!$A$2:$D$2000,4,FALSE)&lt;5,B379,VLOOKUP(A379,'2014 ESPN Draft Results'!$A$2:$D$2000,4,FALSE))),2)</f>
        <v>1</v>
      </c>
      <c r="E379" s="7">
        <f>ROUND(B379/IF(ISNA(VLOOKUP(A379,'2014 ESPN Draft Results'!$A$2:$D$2000,4,FALSE)),B379,IF(VLOOKUP(A379,'2014 ESPN Draft Results'!$A$2:$D$2000,4,FALSE)&lt;5,B379,CEILING(VLOOKUP(A379,'2014 ESPN Draft Results'!$A$2:$D$2000,4,FALSE),1))),2)</f>
        <v>1</v>
      </c>
      <c r="F379" s="7">
        <f>IF(I379&lt;2,0,E379)</f>
        <v>0</v>
      </c>
      <c r="G379" s="7">
        <f>ROUND(B379/IF(ISNA(VLOOKUP(A379,'2014 ESPN Draft Results'!$A$2:$D$2000,4,FALSE)),B379,IF(VLOOKUP(A379,'2014 ESPN Draft Results'!$A$2:$D$2000,4,FALSE)&lt;1,B379,CEILING(VLOOKUP(A379,'2014 ESPN Draft Results'!$A$2:$D$2000,4,FALSE),1))),2)</f>
        <v>1</v>
      </c>
      <c r="H379" s="7">
        <f>IF(I379&lt;2,0,G379)</f>
        <v>0</v>
      </c>
      <c r="I379" s="7">
        <f>B379/K379</f>
        <v>1.0330578512396693</v>
      </c>
      <c r="J379" s="16">
        <v>0</v>
      </c>
      <c r="K379" s="5">
        <v>121</v>
      </c>
      <c r="L379" s="5">
        <v>258</v>
      </c>
      <c r="M379" s="5">
        <f>L379+W379+Z379+AB379+AA379</f>
        <v>296</v>
      </c>
      <c r="N379" s="5">
        <v>24</v>
      </c>
      <c r="O379" s="5">
        <v>60</v>
      </c>
      <c r="P379" s="5">
        <v>42</v>
      </c>
      <c r="Q379" s="5">
        <v>14</v>
      </c>
      <c r="R379" s="5">
        <v>0</v>
      </c>
      <c r="S379" s="5">
        <v>4</v>
      </c>
      <c r="T379" s="5">
        <v>35</v>
      </c>
      <c r="U379" s="5">
        <v>2</v>
      </c>
      <c r="V379" s="5">
        <v>0</v>
      </c>
      <c r="W379" s="5">
        <v>36</v>
      </c>
      <c r="X379" s="5">
        <v>60</v>
      </c>
      <c r="Y379" s="5">
        <v>2</v>
      </c>
      <c r="Z379" s="5">
        <v>1</v>
      </c>
      <c r="AA379" s="5">
        <v>0</v>
      </c>
      <c r="AB379" s="5">
        <v>1</v>
      </c>
      <c r="AC379" s="4">
        <v>8</v>
      </c>
      <c r="AD379" s="6">
        <v>0.23300000000000001</v>
      </c>
    </row>
    <row r="380" spans="1:30">
      <c r="A380" s="4" t="s">
        <v>534</v>
      </c>
      <c r="B380" s="7">
        <f>(M380*'H2H Points'!$B$16)+(N380*'H2H Points'!$B$2)+(O380*'H2H Points'!$B$17)+(P380*'H2H Points'!$B$4)+(Q380*'H2H Points'!$B$5)+(R380*'H2H Points'!$B$6)+(S380*'H2H Points'!$B$7)+(T380*'H2H Points'!$B$3)+(U380*'H2H Points'!$B$11)+(V380*'H2H Points'!$B$12)+(W380*'H2H Points'!$B$8)+(X380*'H2H Points'!$B$9)+(Y380*'H2H Points'!$B$18)+(Z380*'H2H Points'!$B$10)+(AB380*'H2H Points'!$B$13)</f>
        <v>67</v>
      </c>
      <c r="C380" s="7">
        <f>ROUND(B380/IF(ISNA(VLOOKUP(A380,'2014 ESPN Draft Results'!$A$2:$D$2000,4,FALSE)),1,IF(VLOOKUP(A380,'2014 ESPN Draft Results'!$A$2:$D$2000,4,FALSE)&lt;1,1,VLOOKUP(A380,'2014 ESPN Draft Results'!$A$2:$D$2000,4,FALSE))),2)</f>
        <v>67</v>
      </c>
      <c r="D380" s="7">
        <f>ROUND(B380/IF(ISNA(VLOOKUP(A380,'2014 ESPN Draft Results'!$A$2:$D$2000,4,FALSE)),B380,IF(VLOOKUP(A380,'2014 ESPN Draft Results'!$A$2:$D$2000,4,FALSE)&lt;5,B380,VLOOKUP(A380,'2014 ESPN Draft Results'!$A$2:$D$2000,4,FALSE))),2)</f>
        <v>1</v>
      </c>
      <c r="E380" s="7">
        <f>ROUND(B380/IF(ISNA(VLOOKUP(A380,'2014 ESPN Draft Results'!$A$2:$D$2000,4,FALSE)),B380,IF(VLOOKUP(A380,'2014 ESPN Draft Results'!$A$2:$D$2000,4,FALSE)&lt;5,B380,CEILING(VLOOKUP(A380,'2014 ESPN Draft Results'!$A$2:$D$2000,4,FALSE),1))),2)</f>
        <v>1</v>
      </c>
      <c r="F380" s="7">
        <f>IF(I380&lt;2,0,E380)</f>
        <v>0</v>
      </c>
      <c r="G380" s="7">
        <f>ROUND(B380/IF(ISNA(VLOOKUP(A380,'2014 ESPN Draft Results'!$A$2:$D$2000,4,FALSE)),B380,IF(VLOOKUP(A380,'2014 ESPN Draft Results'!$A$2:$D$2000,4,FALSE)&lt;1,B380,CEILING(VLOOKUP(A380,'2014 ESPN Draft Results'!$A$2:$D$2000,4,FALSE),1))),2)</f>
        <v>1</v>
      </c>
      <c r="H380" s="7">
        <f>IF(I380&lt;2,0,G380)</f>
        <v>0</v>
      </c>
      <c r="I380" s="7">
        <f>B380/K380</f>
        <v>1.0307692307692307</v>
      </c>
      <c r="J380" s="16">
        <v>0</v>
      </c>
      <c r="K380" s="5">
        <v>65</v>
      </c>
      <c r="L380" s="5">
        <v>221</v>
      </c>
      <c r="M380" s="5">
        <f>L380+W380+Z380+AB380+AA380</f>
        <v>237</v>
      </c>
      <c r="N380" s="5">
        <v>21</v>
      </c>
      <c r="O380" s="5">
        <v>55</v>
      </c>
      <c r="P380" s="5">
        <v>44</v>
      </c>
      <c r="Q380" s="5">
        <v>8</v>
      </c>
      <c r="R380" s="5">
        <v>0</v>
      </c>
      <c r="S380" s="5">
        <v>3</v>
      </c>
      <c r="T380" s="5">
        <v>19</v>
      </c>
      <c r="U380" s="5">
        <v>11</v>
      </c>
      <c r="V380" s="5">
        <v>3</v>
      </c>
      <c r="W380" s="5">
        <v>8</v>
      </c>
      <c r="X380" s="5">
        <v>67</v>
      </c>
      <c r="Y380" s="5">
        <v>3</v>
      </c>
      <c r="Z380" s="5">
        <v>3</v>
      </c>
      <c r="AA380" s="5">
        <v>2</v>
      </c>
      <c r="AB380" s="5">
        <v>3</v>
      </c>
      <c r="AC380" s="4">
        <v>2</v>
      </c>
      <c r="AD380" s="6">
        <v>0.249</v>
      </c>
    </row>
    <row r="381" spans="1:30">
      <c r="A381" s="4" t="s">
        <v>487</v>
      </c>
      <c r="B381" s="7">
        <f>(M381*'H2H Points'!$B$16)+(N381*'H2H Points'!$B$2)+(O381*'H2H Points'!$B$17)+(P381*'H2H Points'!$B$4)+(Q381*'H2H Points'!$B$5)+(R381*'H2H Points'!$B$6)+(S381*'H2H Points'!$B$7)+(T381*'H2H Points'!$B$3)+(U381*'H2H Points'!$B$11)+(V381*'H2H Points'!$B$12)+(W381*'H2H Points'!$B$8)+(X381*'H2H Points'!$B$9)+(Y381*'H2H Points'!$B$18)+(Z381*'H2H Points'!$B$10)+(AB381*'H2H Points'!$B$13)</f>
        <v>105</v>
      </c>
      <c r="C381" s="7">
        <f>ROUND(B381/IF(ISNA(VLOOKUP(A381,'2014 ESPN Draft Results'!$A$2:$D$2000,4,FALSE)),1,IF(VLOOKUP(A381,'2014 ESPN Draft Results'!$A$2:$D$2000,4,FALSE)&lt;1,1,VLOOKUP(A381,'2014 ESPN Draft Results'!$A$2:$D$2000,4,FALSE))),2)</f>
        <v>105</v>
      </c>
      <c r="D381" s="7">
        <f>ROUND(B381/IF(ISNA(VLOOKUP(A381,'2014 ESPN Draft Results'!$A$2:$D$2000,4,FALSE)),B381,IF(VLOOKUP(A381,'2014 ESPN Draft Results'!$A$2:$D$2000,4,FALSE)&lt;5,B381,VLOOKUP(A381,'2014 ESPN Draft Results'!$A$2:$D$2000,4,FALSE))),2)</f>
        <v>1</v>
      </c>
      <c r="E381" s="7">
        <f>ROUND(B381/IF(ISNA(VLOOKUP(A381,'2014 ESPN Draft Results'!$A$2:$D$2000,4,FALSE)),B381,IF(VLOOKUP(A381,'2014 ESPN Draft Results'!$A$2:$D$2000,4,FALSE)&lt;5,B381,CEILING(VLOOKUP(A381,'2014 ESPN Draft Results'!$A$2:$D$2000,4,FALSE),1))),2)</f>
        <v>1</v>
      </c>
      <c r="F381" s="7">
        <f>IF(I381&lt;2,0,E381)</f>
        <v>0</v>
      </c>
      <c r="G381" s="7">
        <f>ROUND(B381/IF(ISNA(VLOOKUP(A381,'2014 ESPN Draft Results'!$A$2:$D$2000,4,FALSE)),B381,IF(VLOOKUP(A381,'2014 ESPN Draft Results'!$A$2:$D$2000,4,FALSE)&lt;1,B381,CEILING(VLOOKUP(A381,'2014 ESPN Draft Results'!$A$2:$D$2000,4,FALSE),1))),2)</f>
        <v>1</v>
      </c>
      <c r="H381" s="7">
        <f>IF(I381&lt;2,0,G381)</f>
        <v>0</v>
      </c>
      <c r="I381" s="7">
        <f>B381/K381</f>
        <v>1.0294117647058822</v>
      </c>
      <c r="J381" s="16">
        <v>0</v>
      </c>
      <c r="K381" s="5">
        <v>102</v>
      </c>
      <c r="L381" s="5">
        <v>240</v>
      </c>
      <c r="M381" s="5">
        <f>L381+W381+Z381+AB381+AA381</f>
        <v>259</v>
      </c>
      <c r="N381" s="5">
        <v>31</v>
      </c>
      <c r="O381" s="5">
        <v>56</v>
      </c>
      <c r="P381" s="5">
        <v>34</v>
      </c>
      <c r="Q381" s="5">
        <v>11</v>
      </c>
      <c r="R381" s="5">
        <v>2</v>
      </c>
      <c r="S381" s="5">
        <v>9</v>
      </c>
      <c r="T381" s="5">
        <v>27</v>
      </c>
      <c r="U381" s="5">
        <v>6</v>
      </c>
      <c r="V381" s="5">
        <v>1</v>
      </c>
      <c r="W381" s="5">
        <v>14</v>
      </c>
      <c r="X381" s="5">
        <v>75</v>
      </c>
      <c r="Y381" s="5">
        <v>0</v>
      </c>
      <c r="Z381" s="5">
        <v>4</v>
      </c>
      <c r="AA381" s="5">
        <v>0</v>
      </c>
      <c r="AB381" s="5">
        <v>1</v>
      </c>
      <c r="AC381" s="4">
        <v>5</v>
      </c>
      <c r="AD381" s="6">
        <v>0.23300000000000001</v>
      </c>
    </row>
    <row r="382" spans="1:30">
      <c r="A382" s="4" t="s">
        <v>506</v>
      </c>
      <c r="B382" s="7">
        <f>(M382*'H2H Points'!$B$16)+(N382*'H2H Points'!$B$2)+(O382*'H2H Points'!$B$17)+(P382*'H2H Points'!$B$4)+(Q382*'H2H Points'!$B$5)+(R382*'H2H Points'!$B$6)+(S382*'H2H Points'!$B$7)+(T382*'H2H Points'!$B$3)+(U382*'H2H Points'!$B$11)+(V382*'H2H Points'!$B$12)+(W382*'H2H Points'!$B$8)+(X382*'H2H Points'!$B$9)+(Y382*'H2H Points'!$B$18)+(Z382*'H2H Points'!$B$10)+(AB382*'H2H Points'!$B$13)</f>
        <v>115</v>
      </c>
      <c r="C382" s="7">
        <f>ROUND(B382/IF(ISNA(VLOOKUP(A382,'2014 ESPN Draft Results'!$A$2:$D$2000,4,FALSE)),1,IF(VLOOKUP(A382,'2014 ESPN Draft Results'!$A$2:$D$2000,4,FALSE)&lt;1,1,VLOOKUP(A382,'2014 ESPN Draft Results'!$A$2:$D$2000,4,FALSE))),2)</f>
        <v>115</v>
      </c>
      <c r="D382" s="7">
        <f>ROUND(B382/IF(ISNA(VLOOKUP(A382,'2014 ESPN Draft Results'!$A$2:$D$2000,4,FALSE)),B382,IF(VLOOKUP(A382,'2014 ESPN Draft Results'!$A$2:$D$2000,4,FALSE)&lt;5,B382,VLOOKUP(A382,'2014 ESPN Draft Results'!$A$2:$D$2000,4,FALSE))),2)</f>
        <v>1</v>
      </c>
      <c r="E382" s="7">
        <f>ROUND(B382/IF(ISNA(VLOOKUP(A382,'2014 ESPN Draft Results'!$A$2:$D$2000,4,FALSE)),B382,IF(VLOOKUP(A382,'2014 ESPN Draft Results'!$A$2:$D$2000,4,FALSE)&lt;5,B382,CEILING(VLOOKUP(A382,'2014 ESPN Draft Results'!$A$2:$D$2000,4,FALSE),1))),2)</f>
        <v>1</v>
      </c>
      <c r="F382" s="7">
        <f>IF(I382&lt;2,0,E382)</f>
        <v>0</v>
      </c>
      <c r="G382" s="7">
        <f>ROUND(B382/IF(ISNA(VLOOKUP(A382,'2014 ESPN Draft Results'!$A$2:$D$2000,4,FALSE)),B382,IF(VLOOKUP(A382,'2014 ESPN Draft Results'!$A$2:$D$2000,4,FALSE)&lt;1,B382,CEILING(VLOOKUP(A382,'2014 ESPN Draft Results'!$A$2:$D$2000,4,FALSE),1))),2)</f>
        <v>1</v>
      </c>
      <c r="H382" s="7">
        <f>IF(I382&lt;2,0,G382)</f>
        <v>0</v>
      </c>
      <c r="I382" s="7">
        <f>B382/K382</f>
        <v>1.0267857142857142</v>
      </c>
      <c r="J382" s="16">
        <v>0</v>
      </c>
      <c r="K382" s="5">
        <v>112</v>
      </c>
      <c r="L382" s="5">
        <v>273</v>
      </c>
      <c r="M382" s="5">
        <f>L382+W382+Z382+AB382+AA382</f>
        <v>321</v>
      </c>
      <c r="N382" s="5">
        <v>28</v>
      </c>
      <c r="O382" s="5">
        <v>64</v>
      </c>
      <c r="P382" s="5">
        <v>50</v>
      </c>
      <c r="Q382" s="5">
        <v>8</v>
      </c>
      <c r="R382" s="5">
        <v>0</v>
      </c>
      <c r="S382" s="5">
        <v>6</v>
      </c>
      <c r="T382" s="5">
        <v>37</v>
      </c>
      <c r="U382" s="5">
        <v>0</v>
      </c>
      <c r="V382" s="5">
        <v>0</v>
      </c>
      <c r="W382" s="5">
        <v>35</v>
      </c>
      <c r="X382" s="5">
        <v>88</v>
      </c>
      <c r="Y382" s="5">
        <v>2</v>
      </c>
      <c r="Z382" s="5">
        <v>6</v>
      </c>
      <c r="AA382" s="5">
        <v>0</v>
      </c>
      <c r="AB382" s="5">
        <v>7</v>
      </c>
      <c r="AC382" s="4">
        <v>6</v>
      </c>
      <c r="AD382" s="6">
        <v>0.23400000000000001</v>
      </c>
    </row>
    <row r="383" spans="1:30">
      <c r="A383" s="4" t="s">
        <v>478</v>
      </c>
      <c r="B383" s="7">
        <f>(M383*'H2H Points'!$B$16)+(N383*'H2H Points'!$B$2)+(O383*'H2H Points'!$B$17)+(P383*'H2H Points'!$B$4)+(Q383*'H2H Points'!$B$5)+(R383*'H2H Points'!$B$6)+(S383*'H2H Points'!$B$7)+(T383*'H2H Points'!$B$3)+(U383*'H2H Points'!$B$11)+(V383*'H2H Points'!$B$12)+(W383*'H2H Points'!$B$8)+(X383*'H2H Points'!$B$9)+(Y383*'H2H Points'!$B$18)+(Z383*'H2H Points'!$B$10)+(AB383*'H2H Points'!$B$13)</f>
        <v>122</v>
      </c>
      <c r="C383" s="7">
        <f>ROUND(B383/IF(ISNA(VLOOKUP(A383,'2014 ESPN Draft Results'!$A$2:$D$2000,4,FALSE)),1,IF(VLOOKUP(A383,'2014 ESPN Draft Results'!$A$2:$D$2000,4,FALSE)&lt;1,1,VLOOKUP(A383,'2014 ESPN Draft Results'!$A$2:$D$2000,4,FALSE))),2)</f>
        <v>122</v>
      </c>
      <c r="D383" s="7">
        <f>ROUND(B383/IF(ISNA(VLOOKUP(A383,'2014 ESPN Draft Results'!$A$2:$D$2000,4,FALSE)),B383,IF(VLOOKUP(A383,'2014 ESPN Draft Results'!$A$2:$D$2000,4,FALSE)&lt;5,B383,VLOOKUP(A383,'2014 ESPN Draft Results'!$A$2:$D$2000,4,FALSE))),2)</f>
        <v>1</v>
      </c>
      <c r="E383" s="7">
        <f>ROUND(B383/IF(ISNA(VLOOKUP(A383,'2014 ESPN Draft Results'!$A$2:$D$2000,4,FALSE)),B383,IF(VLOOKUP(A383,'2014 ESPN Draft Results'!$A$2:$D$2000,4,FALSE)&lt;5,B383,CEILING(VLOOKUP(A383,'2014 ESPN Draft Results'!$A$2:$D$2000,4,FALSE),1))),2)</f>
        <v>1</v>
      </c>
      <c r="F383" s="7">
        <f>IF(I383&lt;2,0,E383)</f>
        <v>0</v>
      </c>
      <c r="G383" s="7">
        <f>ROUND(B383/IF(ISNA(VLOOKUP(A383,'2014 ESPN Draft Results'!$A$2:$D$2000,4,FALSE)),B383,IF(VLOOKUP(A383,'2014 ESPN Draft Results'!$A$2:$D$2000,4,FALSE)&lt;1,B383,CEILING(VLOOKUP(A383,'2014 ESPN Draft Results'!$A$2:$D$2000,4,FALSE),1))),2)</f>
        <v>1</v>
      </c>
      <c r="H383" s="7">
        <f>IF(I383&lt;2,0,G383)</f>
        <v>0</v>
      </c>
      <c r="I383" s="7">
        <f>B383/K383</f>
        <v>1.0252100840336134</v>
      </c>
      <c r="J383" s="16">
        <v>0</v>
      </c>
      <c r="K383" s="5">
        <v>119</v>
      </c>
      <c r="L383" s="5">
        <v>275</v>
      </c>
      <c r="M383" s="5">
        <f>L383+W383+Z383+AB383+AA383</f>
        <v>299</v>
      </c>
      <c r="N383" s="5">
        <v>34</v>
      </c>
      <c r="O383" s="5">
        <v>61</v>
      </c>
      <c r="P383" s="5">
        <v>36</v>
      </c>
      <c r="Q383" s="5">
        <v>15</v>
      </c>
      <c r="R383" s="5">
        <v>2</v>
      </c>
      <c r="S383" s="5">
        <v>8</v>
      </c>
      <c r="T383" s="5">
        <v>22</v>
      </c>
      <c r="U383" s="5">
        <v>9</v>
      </c>
      <c r="V383" s="5">
        <v>2</v>
      </c>
      <c r="W383" s="5">
        <v>15</v>
      </c>
      <c r="X383" s="5">
        <v>64</v>
      </c>
      <c r="Y383" s="5">
        <v>0</v>
      </c>
      <c r="Z383" s="5">
        <v>2</v>
      </c>
      <c r="AA383" s="5">
        <v>5</v>
      </c>
      <c r="AB383" s="5">
        <v>2</v>
      </c>
      <c r="AC383" s="4">
        <v>3</v>
      </c>
      <c r="AD383" s="6">
        <v>0.222</v>
      </c>
    </row>
    <row r="384" spans="1:30">
      <c r="A384" s="4" t="s">
        <v>505</v>
      </c>
      <c r="B384" s="7">
        <f>(M384*'H2H Points'!$B$16)+(N384*'H2H Points'!$B$2)+(O384*'H2H Points'!$B$17)+(P384*'H2H Points'!$B$4)+(Q384*'H2H Points'!$B$5)+(R384*'H2H Points'!$B$6)+(S384*'H2H Points'!$B$7)+(T384*'H2H Points'!$B$3)+(U384*'H2H Points'!$B$11)+(V384*'H2H Points'!$B$12)+(W384*'H2H Points'!$B$8)+(X384*'H2H Points'!$B$9)+(Y384*'H2H Points'!$B$18)+(Z384*'H2H Points'!$B$10)+(AB384*'H2H Points'!$B$13)</f>
        <v>124</v>
      </c>
      <c r="C384" s="7">
        <f>ROUND(B384/IF(ISNA(VLOOKUP(A384,'2014 ESPN Draft Results'!$A$2:$D$2000,4,FALSE)),1,IF(VLOOKUP(A384,'2014 ESPN Draft Results'!$A$2:$D$2000,4,FALSE)&lt;1,1,VLOOKUP(A384,'2014 ESPN Draft Results'!$A$2:$D$2000,4,FALSE))),2)</f>
        <v>124</v>
      </c>
      <c r="D384" s="7">
        <f>ROUND(B384/IF(ISNA(VLOOKUP(A384,'2014 ESPN Draft Results'!$A$2:$D$2000,4,FALSE)),B384,IF(VLOOKUP(A384,'2014 ESPN Draft Results'!$A$2:$D$2000,4,FALSE)&lt;5,B384,VLOOKUP(A384,'2014 ESPN Draft Results'!$A$2:$D$2000,4,FALSE))),2)</f>
        <v>1</v>
      </c>
      <c r="E384" s="7">
        <f>ROUND(B384/IF(ISNA(VLOOKUP(A384,'2014 ESPN Draft Results'!$A$2:$D$2000,4,FALSE)),B384,IF(VLOOKUP(A384,'2014 ESPN Draft Results'!$A$2:$D$2000,4,FALSE)&lt;5,B384,CEILING(VLOOKUP(A384,'2014 ESPN Draft Results'!$A$2:$D$2000,4,FALSE),1))),2)</f>
        <v>1</v>
      </c>
      <c r="F384" s="7">
        <f>IF(I384&lt;2,0,E384)</f>
        <v>0</v>
      </c>
      <c r="G384" s="7">
        <f>ROUND(B384/IF(ISNA(VLOOKUP(A384,'2014 ESPN Draft Results'!$A$2:$D$2000,4,FALSE)),B384,IF(VLOOKUP(A384,'2014 ESPN Draft Results'!$A$2:$D$2000,4,FALSE)&lt;1,B384,CEILING(VLOOKUP(A384,'2014 ESPN Draft Results'!$A$2:$D$2000,4,FALSE),1))),2)</f>
        <v>1</v>
      </c>
      <c r="H384" s="7">
        <f>IF(I384&lt;2,0,G384)</f>
        <v>0</v>
      </c>
      <c r="I384" s="7">
        <f>B384/K384</f>
        <v>1.024793388429752</v>
      </c>
      <c r="J384" s="16">
        <v>0</v>
      </c>
      <c r="K384" s="5">
        <v>121</v>
      </c>
      <c r="L384" s="5">
        <v>330</v>
      </c>
      <c r="M384" s="5">
        <f>L384+W384+Z384+AB384+AA384</f>
        <v>358</v>
      </c>
      <c r="N384" s="5">
        <v>36</v>
      </c>
      <c r="O384" s="5">
        <v>76</v>
      </c>
      <c r="P384" s="5">
        <v>57</v>
      </c>
      <c r="Q384" s="5">
        <v>12</v>
      </c>
      <c r="R384" s="5">
        <v>4</v>
      </c>
      <c r="S384" s="5">
        <v>3</v>
      </c>
      <c r="T384" s="5">
        <v>21</v>
      </c>
      <c r="U384" s="5">
        <v>9</v>
      </c>
      <c r="V384" s="5">
        <v>3</v>
      </c>
      <c r="W384" s="5">
        <v>25</v>
      </c>
      <c r="X384" s="5">
        <v>70</v>
      </c>
      <c r="Y384" s="5">
        <v>0</v>
      </c>
      <c r="Z384" s="5">
        <v>0</v>
      </c>
      <c r="AA384" s="5">
        <v>2</v>
      </c>
      <c r="AB384" s="5">
        <v>1</v>
      </c>
      <c r="AC384" s="4">
        <v>6</v>
      </c>
      <c r="AD384" s="6">
        <v>0.23</v>
      </c>
    </row>
    <row r="385" spans="1:30">
      <c r="A385" s="4" t="s">
        <v>596</v>
      </c>
      <c r="B385" s="7">
        <f>(M385*'H2H Points'!$B$16)+(N385*'H2H Points'!$B$2)+(O385*'H2H Points'!$B$17)+(P385*'H2H Points'!$B$4)+(Q385*'H2H Points'!$B$5)+(R385*'H2H Points'!$B$6)+(S385*'H2H Points'!$B$7)+(T385*'H2H Points'!$B$3)+(U385*'H2H Points'!$B$11)+(V385*'H2H Points'!$B$12)+(W385*'H2H Points'!$B$8)+(X385*'H2H Points'!$B$9)+(Y385*'H2H Points'!$B$18)+(Z385*'H2H Points'!$B$10)+(AB385*'H2H Points'!$B$13)</f>
        <v>44</v>
      </c>
      <c r="C385" s="7">
        <f>ROUND(B385/IF(ISNA(VLOOKUP(A385,'2014 ESPN Draft Results'!$A$2:$D$2000,4,FALSE)),1,IF(VLOOKUP(A385,'2014 ESPN Draft Results'!$A$2:$D$2000,4,FALSE)&lt;1,1,VLOOKUP(A385,'2014 ESPN Draft Results'!$A$2:$D$2000,4,FALSE))),2)</f>
        <v>44</v>
      </c>
      <c r="D385" s="7">
        <f>ROUND(B385/IF(ISNA(VLOOKUP(A385,'2014 ESPN Draft Results'!$A$2:$D$2000,4,FALSE)),B385,IF(VLOOKUP(A385,'2014 ESPN Draft Results'!$A$2:$D$2000,4,FALSE)&lt;5,B385,VLOOKUP(A385,'2014 ESPN Draft Results'!$A$2:$D$2000,4,FALSE))),2)</f>
        <v>1</v>
      </c>
      <c r="E385" s="7">
        <f>ROUND(B385/IF(ISNA(VLOOKUP(A385,'2014 ESPN Draft Results'!$A$2:$D$2000,4,FALSE)),B385,IF(VLOOKUP(A385,'2014 ESPN Draft Results'!$A$2:$D$2000,4,FALSE)&lt;5,B385,CEILING(VLOOKUP(A385,'2014 ESPN Draft Results'!$A$2:$D$2000,4,FALSE),1))),2)</f>
        <v>1</v>
      </c>
      <c r="F385" s="7">
        <f>IF(I385&lt;2,0,E385)</f>
        <v>0</v>
      </c>
      <c r="G385" s="7">
        <f>ROUND(B385/IF(ISNA(VLOOKUP(A385,'2014 ESPN Draft Results'!$A$2:$D$2000,4,FALSE)),B385,IF(VLOOKUP(A385,'2014 ESPN Draft Results'!$A$2:$D$2000,4,FALSE)&lt;1,B385,CEILING(VLOOKUP(A385,'2014 ESPN Draft Results'!$A$2:$D$2000,4,FALSE),1))),2)</f>
        <v>1</v>
      </c>
      <c r="H385" s="7">
        <f>IF(I385&lt;2,0,G385)</f>
        <v>0</v>
      </c>
      <c r="I385" s="7">
        <f>B385/K385</f>
        <v>1.0232558139534884</v>
      </c>
      <c r="J385" s="16">
        <v>0</v>
      </c>
      <c r="K385" s="5">
        <v>43</v>
      </c>
      <c r="L385" s="5">
        <v>119</v>
      </c>
      <c r="M385" s="5">
        <f>L385+W385+Z385+AB385+AA385</f>
        <v>128</v>
      </c>
      <c r="N385" s="5">
        <v>14</v>
      </c>
      <c r="O385" s="5">
        <v>21</v>
      </c>
      <c r="P385" s="5">
        <v>13</v>
      </c>
      <c r="Q385" s="5">
        <v>3</v>
      </c>
      <c r="R385" s="5">
        <v>1</v>
      </c>
      <c r="S385" s="5">
        <v>4</v>
      </c>
      <c r="T385" s="5">
        <v>12</v>
      </c>
      <c r="U385" s="5">
        <v>1</v>
      </c>
      <c r="V385" s="5">
        <v>0</v>
      </c>
      <c r="W385" s="5">
        <v>8</v>
      </c>
      <c r="X385" s="5">
        <v>30</v>
      </c>
      <c r="Y385" s="5">
        <v>0</v>
      </c>
      <c r="Z385" s="5">
        <v>0</v>
      </c>
      <c r="AA385" s="5">
        <v>0</v>
      </c>
      <c r="AB385" s="5">
        <v>1</v>
      </c>
      <c r="AC385" s="4">
        <v>0</v>
      </c>
      <c r="AD385" s="6">
        <v>0.17599999999999999</v>
      </c>
    </row>
    <row r="386" spans="1:30">
      <c r="A386" s="4" t="s">
        <v>581</v>
      </c>
      <c r="B386" s="7">
        <f>(M386*'H2H Points'!$B$16)+(N386*'H2H Points'!$B$2)+(O386*'H2H Points'!$B$17)+(P386*'H2H Points'!$B$4)+(Q386*'H2H Points'!$B$5)+(R386*'H2H Points'!$B$6)+(S386*'H2H Points'!$B$7)+(T386*'H2H Points'!$B$3)+(U386*'H2H Points'!$B$11)+(V386*'H2H Points'!$B$12)+(W386*'H2H Points'!$B$8)+(X386*'H2H Points'!$B$9)+(Y386*'H2H Points'!$B$18)+(Z386*'H2H Points'!$B$10)+(AB386*'H2H Points'!$B$13)</f>
        <v>48</v>
      </c>
      <c r="C386" s="7">
        <f>ROUND(B386/IF(ISNA(VLOOKUP(A386,'2014 ESPN Draft Results'!$A$2:$D$2000,4,FALSE)),1,IF(VLOOKUP(A386,'2014 ESPN Draft Results'!$A$2:$D$2000,4,FALSE)&lt;1,1,VLOOKUP(A386,'2014 ESPN Draft Results'!$A$2:$D$2000,4,FALSE))),2)</f>
        <v>48</v>
      </c>
      <c r="D386" s="7">
        <f>ROUND(B386/IF(ISNA(VLOOKUP(A386,'2014 ESPN Draft Results'!$A$2:$D$2000,4,FALSE)),B386,IF(VLOOKUP(A386,'2014 ESPN Draft Results'!$A$2:$D$2000,4,FALSE)&lt;5,B386,VLOOKUP(A386,'2014 ESPN Draft Results'!$A$2:$D$2000,4,FALSE))),2)</f>
        <v>1</v>
      </c>
      <c r="E386" s="7">
        <f>ROUND(B386/IF(ISNA(VLOOKUP(A386,'2014 ESPN Draft Results'!$A$2:$D$2000,4,FALSE)),B386,IF(VLOOKUP(A386,'2014 ESPN Draft Results'!$A$2:$D$2000,4,FALSE)&lt;5,B386,CEILING(VLOOKUP(A386,'2014 ESPN Draft Results'!$A$2:$D$2000,4,FALSE),1))),2)</f>
        <v>1</v>
      </c>
      <c r="F386" s="7">
        <f>IF(I386&lt;2,0,E386)</f>
        <v>0</v>
      </c>
      <c r="G386" s="7">
        <f>ROUND(B386/IF(ISNA(VLOOKUP(A386,'2014 ESPN Draft Results'!$A$2:$D$2000,4,FALSE)),B386,IF(VLOOKUP(A386,'2014 ESPN Draft Results'!$A$2:$D$2000,4,FALSE)&lt;1,B386,CEILING(VLOOKUP(A386,'2014 ESPN Draft Results'!$A$2:$D$2000,4,FALSE),1))),2)</f>
        <v>1</v>
      </c>
      <c r="H386" s="7">
        <f>IF(I386&lt;2,0,G386)</f>
        <v>0</v>
      </c>
      <c r="I386" s="7">
        <f>B386/K386</f>
        <v>1.0212765957446808</v>
      </c>
      <c r="J386" s="16">
        <v>0</v>
      </c>
      <c r="K386" s="5">
        <v>47</v>
      </c>
      <c r="L386" s="5">
        <v>133</v>
      </c>
      <c r="M386" s="5">
        <f>L386+W386+Z386+AB386+AA386</f>
        <v>139</v>
      </c>
      <c r="N386" s="5">
        <v>15</v>
      </c>
      <c r="O386" s="5">
        <v>37</v>
      </c>
      <c r="P386" s="5">
        <v>30</v>
      </c>
      <c r="Q386" s="5">
        <v>6</v>
      </c>
      <c r="R386" s="5">
        <v>0</v>
      </c>
      <c r="S386" s="5">
        <v>1</v>
      </c>
      <c r="T386" s="5">
        <v>14</v>
      </c>
      <c r="U386" s="5">
        <v>1</v>
      </c>
      <c r="V386" s="5">
        <v>1</v>
      </c>
      <c r="W386" s="5">
        <v>4</v>
      </c>
      <c r="X386" s="5">
        <v>32</v>
      </c>
      <c r="Y386" s="5">
        <v>1</v>
      </c>
      <c r="Z386" s="5">
        <v>0</v>
      </c>
      <c r="AA386" s="5">
        <v>1</v>
      </c>
      <c r="AB386" s="5">
        <v>1</v>
      </c>
      <c r="AC386" s="4">
        <v>1</v>
      </c>
      <c r="AD386" s="6">
        <v>0.27800000000000002</v>
      </c>
    </row>
    <row r="387" spans="1:30">
      <c r="A387" s="4" t="s">
        <v>569</v>
      </c>
      <c r="B387" s="7">
        <f>(M387*'H2H Points'!$B$16)+(N387*'H2H Points'!$B$2)+(O387*'H2H Points'!$B$17)+(P387*'H2H Points'!$B$4)+(Q387*'H2H Points'!$B$5)+(R387*'H2H Points'!$B$6)+(S387*'H2H Points'!$B$7)+(T387*'H2H Points'!$B$3)+(U387*'H2H Points'!$B$11)+(V387*'H2H Points'!$B$12)+(W387*'H2H Points'!$B$8)+(X387*'H2H Points'!$B$9)+(Y387*'H2H Points'!$B$18)+(Z387*'H2H Points'!$B$10)+(AB387*'H2H Points'!$B$13)</f>
        <v>59</v>
      </c>
      <c r="C387" s="7">
        <f>ROUND(B387/IF(ISNA(VLOOKUP(A387,'2014 ESPN Draft Results'!$A$2:$D$2000,4,FALSE)),1,IF(VLOOKUP(A387,'2014 ESPN Draft Results'!$A$2:$D$2000,4,FALSE)&lt;1,1,VLOOKUP(A387,'2014 ESPN Draft Results'!$A$2:$D$2000,4,FALSE))),2)</f>
        <v>59</v>
      </c>
      <c r="D387" s="7">
        <f>ROUND(B387/IF(ISNA(VLOOKUP(A387,'2014 ESPN Draft Results'!$A$2:$D$2000,4,FALSE)),B387,IF(VLOOKUP(A387,'2014 ESPN Draft Results'!$A$2:$D$2000,4,FALSE)&lt;5,B387,VLOOKUP(A387,'2014 ESPN Draft Results'!$A$2:$D$2000,4,FALSE))),2)</f>
        <v>1</v>
      </c>
      <c r="E387" s="7">
        <f>ROUND(B387/IF(ISNA(VLOOKUP(A387,'2014 ESPN Draft Results'!$A$2:$D$2000,4,FALSE)),B387,IF(VLOOKUP(A387,'2014 ESPN Draft Results'!$A$2:$D$2000,4,FALSE)&lt;5,B387,CEILING(VLOOKUP(A387,'2014 ESPN Draft Results'!$A$2:$D$2000,4,FALSE),1))),2)</f>
        <v>1</v>
      </c>
      <c r="F387" s="7">
        <f>IF(I387&lt;2,0,E387)</f>
        <v>0</v>
      </c>
      <c r="G387" s="7">
        <f>ROUND(B387/IF(ISNA(VLOOKUP(A387,'2014 ESPN Draft Results'!$A$2:$D$2000,4,FALSE)),B387,IF(VLOOKUP(A387,'2014 ESPN Draft Results'!$A$2:$D$2000,4,FALSE)&lt;1,B387,CEILING(VLOOKUP(A387,'2014 ESPN Draft Results'!$A$2:$D$2000,4,FALSE),1))),2)</f>
        <v>1</v>
      </c>
      <c r="H387" s="7">
        <f>IF(I387&lt;2,0,G387)</f>
        <v>0</v>
      </c>
      <c r="I387" s="7">
        <f>B387/K387</f>
        <v>1.0172413793103448</v>
      </c>
      <c r="J387" s="16">
        <v>0</v>
      </c>
      <c r="K387" s="5">
        <v>58</v>
      </c>
      <c r="L387" s="5">
        <v>174</v>
      </c>
      <c r="M387" s="5">
        <f>L387+W387+Z387+AB387+AA387</f>
        <v>189</v>
      </c>
      <c r="N387" s="5">
        <v>18</v>
      </c>
      <c r="O387" s="5">
        <v>35</v>
      </c>
      <c r="P387" s="5">
        <v>19</v>
      </c>
      <c r="Q387" s="5">
        <v>9</v>
      </c>
      <c r="R387" s="5">
        <v>0</v>
      </c>
      <c r="S387" s="5">
        <v>7</v>
      </c>
      <c r="T387" s="5">
        <v>27</v>
      </c>
      <c r="U387" s="5">
        <v>1</v>
      </c>
      <c r="V387" s="5">
        <v>1</v>
      </c>
      <c r="W387" s="5">
        <v>10</v>
      </c>
      <c r="X387" s="5">
        <v>64</v>
      </c>
      <c r="Y387" s="5">
        <v>0</v>
      </c>
      <c r="Z387" s="5">
        <v>1</v>
      </c>
      <c r="AA387" s="5">
        <v>2</v>
      </c>
      <c r="AB387" s="5">
        <v>2</v>
      </c>
      <c r="AC387" s="4">
        <v>2</v>
      </c>
      <c r="AD387" s="6">
        <v>0.20100000000000001</v>
      </c>
    </row>
    <row r="388" spans="1:30">
      <c r="A388" s="4" t="s">
        <v>334</v>
      </c>
      <c r="B388" s="7">
        <f>(M388*'H2H Points'!$B$16)+(N388*'H2H Points'!$B$2)+(O388*'H2H Points'!$B$17)+(P388*'H2H Points'!$B$4)+(Q388*'H2H Points'!$B$5)+(R388*'H2H Points'!$B$6)+(S388*'H2H Points'!$B$7)+(T388*'H2H Points'!$B$3)+(U388*'H2H Points'!$B$11)+(V388*'H2H Points'!$B$12)+(W388*'H2H Points'!$B$8)+(X388*'H2H Points'!$B$9)+(Y388*'H2H Points'!$B$18)+(Z388*'H2H Points'!$B$10)+(AB388*'H2H Points'!$B$13)</f>
        <v>123</v>
      </c>
      <c r="C388" s="7">
        <f>ROUND(B388/IF(ISNA(VLOOKUP(A388,'2014 ESPN Draft Results'!$A$2:$D$2000,4,FALSE)),1,IF(VLOOKUP(A388,'2014 ESPN Draft Results'!$A$2:$D$2000,4,FALSE)&lt;1,1,VLOOKUP(A388,'2014 ESPN Draft Results'!$A$2:$D$2000,4,FALSE))),2)</f>
        <v>123</v>
      </c>
      <c r="D388" s="7">
        <f>ROUND(B388/IF(ISNA(VLOOKUP(A388,'2014 ESPN Draft Results'!$A$2:$D$2000,4,FALSE)),B388,IF(VLOOKUP(A388,'2014 ESPN Draft Results'!$A$2:$D$2000,4,FALSE)&lt;5,B388,VLOOKUP(A388,'2014 ESPN Draft Results'!$A$2:$D$2000,4,FALSE))),2)</f>
        <v>1</v>
      </c>
      <c r="E388" s="7">
        <f>ROUND(B388/IF(ISNA(VLOOKUP(A388,'2014 ESPN Draft Results'!$A$2:$D$2000,4,FALSE)),B388,IF(VLOOKUP(A388,'2014 ESPN Draft Results'!$A$2:$D$2000,4,FALSE)&lt;5,B388,CEILING(VLOOKUP(A388,'2014 ESPN Draft Results'!$A$2:$D$2000,4,FALSE),1))),2)</f>
        <v>1</v>
      </c>
      <c r="F388" s="7">
        <f>IF(I388&lt;2,0,E388)</f>
        <v>0</v>
      </c>
      <c r="G388" s="7">
        <f>ROUND(B388/IF(ISNA(VLOOKUP(A388,'2014 ESPN Draft Results'!$A$2:$D$2000,4,FALSE)),B388,IF(VLOOKUP(A388,'2014 ESPN Draft Results'!$A$2:$D$2000,4,FALSE)&lt;1,B388,CEILING(VLOOKUP(A388,'2014 ESPN Draft Results'!$A$2:$D$2000,4,FALSE),1))),2)</f>
        <v>1</v>
      </c>
      <c r="H388" s="7">
        <f>IF(I388&lt;2,0,G388)</f>
        <v>0</v>
      </c>
      <c r="I388" s="7">
        <f>B388/K388</f>
        <v>1.0081967213114753</v>
      </c>
      <c r="J388" s="16">
        <v>0</v>
      </c>
      <c r="K388" s="5">
        <v>122</v>
      </c>
      <c r="L388" s="5">
        <v>353</v>
      </c>
      <c r="M388" s="5">
        <f>L388+W388+Z388+AB388+AA388</f>
        <v>383</v>
      </c>
      <c r="N388" s="5">
        <v>32</v>
      </c>
      <c r="O388" s="5">
        <v>69</v>
      </c>
      <c r="P388" s="5">
        <v>47</v>
      </c>
      <c r="Q388" s="5">
        <v>11</v>
      </c>
      <c r="R388" s="5">
        <v>4</v>
      </c>
      <c r="S388" s="5">
        <v>7</v>
      </c>
      <c r="T388" s="5">
        <v>37</v>
      </c>
      <c r="U388" s="5">
        <v>4</v>
      </c>
      <c r="V388" s="5">
        <v>5</v>
      </c>
      <c r="W388" s="5">
        <v>20</v>
      </c>
      <c r="X388" s="5">
        <v>84</v>
      </c>
      <c r="Y388" s="5">
        <v>0</v>
      </c>
      <c r="Z388" s="5">
        <v>4</v>
      </c>
      <c r="AA388" s="5">
        <v>0</v>
      </c>
      <c r="AB388" s="5">
        <v>6</v>
      </c>
      <c r="AC388" s="4">
        <v>6</v>
      </c>
      <c r="AD388" s="6">
        <v>0.19500000000000001</v>
      </c>
    </row>
    <row r="389" spans="1:30">
      <c r="A389" s="4" t="s">
        <v>537</v>
      </c>
      <c r="B389" s="7">
        <f>(M389*'H2H Points'!$B$16)+(N389*'H2H Points'!$B$2)+(O389*'H2H Points'!$B$17)+(P389*'H2H Points'!$B$4)+(Q389*'H2H Points'!$B$5)+(R389*'H2H Points'!$B$6)+(S389*'H2H Points'!$B$7)+(T389*'H2H Points'!$B$3)+(U389*'H2H Points'!$B$11)+(V389*'H2H Points'!$B$12)+(W389*'H2H Points'!$B$8)+(X389*'H2H Points'!$B$9)+(Y389*'H2H Points'!$B$18)+(Z389*'H2H Points'!$B$10)+(AB389*'H2H Points'!$B$13)</f>
        <v>127</v>
      </c>
      <c r="C389" s="7">
        <f>ROUND(B389/IF(ISNA(VLOOKUP(A389,'2014 ESPN Draft Results'!$A$2:$D$2000,4,FALSE)),1,IF(VLOOKUP(A389,'2014 ESPN Draft Results'!$A$2:$D$2000,4,FALSE)&lt;1,1,VLOOKUP(A389,'2014 ESPN Draft Results'!$A$2:$D$2000,4,FALSE))),2)</f>
        <v>127</v>
      </c>
      <c r="D389" s="7">
        <f>ROUND(B389/IF(ISNA(VLOOKUP(A389,'2014 ESPN Draft Results'!$A$2:$D$2000,4,FALSE)),B389,IF(VLOOKUP(A389,'2014 ESPN Draft Results'!$A$2:$D$2000,4,FALSE)&lt;5,B389,VLOOKUP(A389,'2014 ESPN Draft Results'!$A$2:$D$2000,4,FALSE))),2)</f>
        <v>1</v>
      </c>
      <c r="E389" s="7">
        <f>ROUND(B389/IF(ISNA(VLOOKUP(A389,'2014 ESPN Draft Results'!$A$2:$D$2000,4,FALSE)),B389,IF(VLOOKUP(A389,'2014 ESPN Draft Results'!$A$2:$D$2000,4,FALSE)&lt;5,B389,CEILING(VLOOKUP(A389,'2014 ESPN Draft Results'!$A$2:$D$2000,4,FALSE),1))),2)</f>
        <v>1</v>
      </c>
      <c r="F389" s="7">
        <f>IF(I389&lt;2,0,E389)</f>
        <v>0</v>
      </c>
      <c r="G389" s="7">
        <f>ROUND(B389/IF(ISNA(VLOOKUP(A389,'2014 ESPN Draft Results'!$A$2:$D$2000,4,FALSE)),B389,IF(VLOOKUP(A389,'2014 ESPN Draft Results'!$A$2:$D$2000,4,FALSE)&lt;1,B389,CEILING(VLOOKUP(A389,'2014 ESPN Draft Results'!$A$2:$D$2000,4,FALSE),1))),2)</f>
        <v>1</v>
      </c>
      <c r="H389" s="7">
        <f>IF(I389&lt;2,0,G389)</f>
        <v>0</v>
      </c>
      <c r="I389" s="7">
        <f>B389/K389</f>
        <v>1</v>
      </c>
      <c r="J389" s="16">
        <v>0</v>
      </c>
      <c r="K389" s="5">
        <v>127</v>
      </c>
      <c r="L389" s="5">
        <v>407</v>
      </c>
      <c r="M389" s="5">
        <f>L389+W389+Z389+AB389+AA389</f>
        <v>442</v>
      </c>
      <c r="N389" s="5">
        <v>42</v>
      </c>
      <c r="O389" s="5">
        <v>98</v>
      </c>
      <c r="P389" s="5">
        <v>66</v>
      </c>
      <c r="Q389" s="5">
        <v>16</v>
      </c>
      <c r="R389" s="5">
        <v>1</v>
      </c>
      <c r="S389" s="5">
        <v>15</v>
      </c>
      <c r="T389" s="5">
        <v>50</v>
      </c>
      <c r="U389" s="5">
        <v>0</v>
      </c>
      <c r="V389" s="5">
        <v>1</v>
      </c>
      <c r="W389" s="5">
        <v>25</v>
      </c>
      <c r="X389" s="5">
        <v>159</v>
      </c>
      <c r="Y389" s="5">
        <v>0</v>
      </c>
      <c r="Z389" s="5">
        <v>8</v>
      </c>
      <c r="AA389" s="5">
        <v>1</v>
      </c>
      <c r="AB389" s="5">
        <v>1</v>
      </c>
      <c r="AC389" s="4">
        <v>10</v>
      </c>
      <c r="AD389" s="6">
        <v>0.24099999999999999</v>
      </c>
    </row>
    <row r="390" spans="1:30">
      <c r="A390" s="4" t="s">
        <v>528</v>
      </c>
      <c r="B390" s="7">
        <f>(M390*'H2H Points'!$B$16)+(N390*'H2H Points'!$B$2)+(O390*'H2H Points'!$B$17)+(P390*'H2H Points'!$B$4)+(Q390*'H2H Points'!$B$5)+(R390*'H2H Points'!$B$6)+(S390*'H2H Points'!$B$7)+(T390*'H2H Points'!$B$3)+(U390*'H2H Points'!$B$11)+(V390*'H2H Points'!$B$12)+(W390*'H2H Points'!$B$8)+(X390*'H2H Points'!$B$9)+(Y390*'H2H Points'!$B$18)+(Z390*'H2H Points'!$B$10)+(AB390*'H2H Points'!$B$13)</f>
        <v>71</v>
      </c>
      <c r="C390" s="7">
        <f>ROUND(B390/IF(ISNA(VLOOKUP(A390,'2014 ESPN Draft Results'!$A$2:$D$2000,4,FALSE)),1,IF(VLOOKUP(A390,'2014 ESPN Draft Results'!$A$2:$D$2000,4,FALSE)&lt;1,1,VLOOKUP(A390,'2014 ESPN Draft Results'!$A$2:$D$2000,4,FALSE))),2)</f>
        <v>71</v>
      </c>
      <c r="D390" s="7">
        <f>ROUND(B390/IF(ISNA(VLOOKUP(A390,'2014 ESPN Draft Results'!$A$2:$D$2000,4,FALSE)),B390,IF(VLOOKUP(A390,'2014 ESPN Draft Results'!$A$2:$D$2000,4,FALSE)&lt;5,B390,VLOOKUP(A390,'2014 ESPN Draft Results'!$A$2:$D$2000,4,FALSE))),2)</f>
        <v>1</v>
      </c>
      <c r="E390" s="7">
        <f>ROUND(B390/IF(ISNA(VLOOKUP(A390,'2014 ESPN Draft Results'!$A$2:$D$2000,4,FALSE)),B390,IF(VLOOKUP(A390,'2014 ESPN Draft Results'!$A$2:$D$2000,4,FALSE)&lt;5,B390,CEILING(VLOOKUP(A390,'2014 ESPN Draft Results'!$A$2:$D$2000,4,FALSE),1))),2)</f>
        <v>1</v>
      </c>
      <c r="F390" s="7">
        <f>IF(I390&lt;2,0,E390)</f>
        <v>0</v>
      </c>
      <c r="G390" s="7">
        <f>ROUND(B390/IF(ISNA(VLOOKUP(A390,'2014 ESPN Draft Results'!$A$2:$D$2000,4,FALSE)),B390,IF(VLOOKUP(A390,'2014 ESPN Draft Results'!$A$2:$D$2000,4,FALSE)&lt;1,B390,CEILING(VLOOKUP(A390,'2014 ESPN Draft Results'!$A$2:$D$2000,4,FALSE),1))),2)</f>
        <v>1</v>
      </c>
      <c r="H390" s="7">
        <f>IF(I390&lt;2,0,G390)</f>
        <v>0</v>
      </c>
      <c r="I390" s="7">
        <f>B390/K390</f>
        <v>1</v>
      </c>
      <c r="J390" s="16">
        <v>0</v>
      </c>
      <c r="K390" s="5">
        <v>71</v>
      </c>
      <c r="L390" s="5">
        <v>204</v>
      </c>
      <c r="M390" s="5">
        <f>L390+W390+Z390+AB390+AA390</f>
        <v>242</v>
      </c>
      <c r="N390" s="5">
        <v>27</v>
      </c>
      <c r="O390" s="5">
        <v>33</v>
      </c>
      <c r="P390" s="5">
        <v>18</v>
      </c>
      <c r="Q390" s="5">
        <v>6</v>
      </c>
      <c r="R390" s="5">
        <v>1</v>
      </c>
      <c r="S390" s="5">
        <v>8</v>
      </c>
      <c r="T390" s="5">
        <v>22</v>
      </c>
      <c r="U390" s="5">
        <v>0</v>
      </c>
      <c r="V390" s="5">
        <v>1</v>
      </c>
      <c r="W390" s="5">
        <v>32</v>
      </c>
      <c r="X390" s="5">
        <v>77</v>
      </c>
      <c r="Y390" s="5">
        <v>3</v>
      </c>
      <c r="Z390" s="5">
        <v>2</v>
      </c>
      <c r="AA390" s="5">
        <v>3</v>
      </c>
      <c r="AB390" s="5">
        <v>1</v>
      </c>
      <c r="AC390" s="4">
        <v>5</v>
      </c>
      <c r="AD390" s="6">
        <v>0.16200000000000001</v>
      </c>
    </row>
    <row r="391" spans="1:30">
      <c r="A391" s="4" t="s">
        <v>589</v>
      </c>
      <c r="B391" s="7">
        <f>(M391*'H2H Points'!$B$16)+(N391*'H2H Points'!$B$2)+(O391*'H2H Points'!$B$17)+(P391*'H2H Points'!$B$4)+(Q391*'H2H Points'!$B$5)+(R391*'H2H Points'!$B$6)+(S391*'H2H Points'!$B$7)+(T391*'H2H Points'!$B$3)+(U391*'H2H Points'!$B$11)+(V391*'H2H Points'!$B$12)+(W391*'H2H Points'!$B$8)+(X391*'H2H Points'!$B$9)+(Y391*'H2H Points'!$B$18)+(Z391*'H2H Points'!$B$10)+(AB391*'H2H Points'!$B$13)</f>
        <v>48</v>
      </c>
      <c r="C391" s="7">
        <f>ROUND(B391/IF(ISNA(VLOOKUP(A391,'2014 ESPN Draft Results'!$A$2:$D$2000,4,FALSE)),1,IF(VLOOKUP(A391,'2014 ESPN Draft Results'!$A$2:$D$2000,4,FALSE)&lt;1,1,VLOOKUP(A391,'2014 ESPN Draft Results'!$A$2:$D$2000,4,FALSE))),2)</f>
        <v>48</v>
      </c>
      <c r="D391" s="7">
        <f>ROUND(B391/IF(ISNA(VLOOKUP(A391,'2014 ESPN Draft Results'!$A$2:$D$2000,4,FALSE)),B391,IF(VLOOKUP(A391,'2014 ESPN Draft Results'!$A$2:$D$2000,4,FALSE)&lt;5,B391,VLOOKUP(A391,'2014 ESPN Draft Results'!$A$2:$D$2000,4,FALSE))),2)</f>
        <v>1</v>
      </c>
      <c r="E391" s="7">
        <f>ROUND(B391/IF(ISNA(VLOOKUP(A391,'2014 ESPN Draft Results'!$A$2:$D$2000,4,FALSE)),B391,IF(VLOOKUP(A391,'2014 ESPN Draft Results'!$A$2:$D$2000,4,FALSE)&lt;5,B391,CEILING(VLOOKUP(A391,'2014 ESPN Draft Results'!$A$2:$D$2000,4,FALSE),1))),2)</f>
        <v>1</v>
      </c>
      <c r="F391" s="7">
        <f>IF(I391&lt;2,0,E391)</f>
        <v>0</v>
      </c>
      <c r="G391" s="7">
        <f>ROUND(B391/IF(ISNA(VLOOKUP(A391,'2014 ESPN Draft Results'!$A$2:$D$2000,4,FALSE)),B391,IF(VLOOKUP(A391,'2014 ESPN Draft Results'!$A$2:$D$2000,4,FALSE)&lt;1,B391,CEILING(VLOOKUP(A391,'2014 ESPN Draft Results'!$A$2:$D$2000,4,FALSE),1))),2)</f>
        <v>1</v>
      </c>
      <c r="H391" s="7">
        <f>IF(I391&lt;2,0,G391)</f>
        <v>0</v>
      </c>
      <c r="I391" s="7">
        <f>B391/K391</f>
        <v>1</v>
      </c>
      <c r="J391" s="16">
        <v>0</v>
      </c>
      <c r="K391" s="5">
        <v>48</v>
      </c>
      <c r="L391" s="5">
        <v>102</v>
      </c>
      <c r="M391" s="5">
        <f>L391+W391+Z391+AB391+AA391</f>
        <v>116</v>
      </c>
      <c r="N391" s="5">
        <v>15</v>
      </c>
      <c r="O391" s="5">
        <v>25</v>
      </c>
      <c r="P391" s="5">
        <v>20</v>
      </c>
      <c r="Q391" s="5">
        <v>5</v>
      </c>
      <c r="R391" s="5">
        <v>0</v>
      </c>
      <c r="S391" s="5">
        <v>0</v>
      </c>
      <c r="T391" s="5">
        <v>7</v>
      </c>
      <c r="U391" s="5">
        <v>1</v>
      </c>
      <c r="V391" s="5">
        <v>1</v>
      </c>
      <c r="W391" s="5">
        <v>9</v>
      </c>
      <c r="X391" s="5">
        <v>18</v>
      </c>
      <c r="Y391" s="5">
        <v>2</v>
      </c>
      <c r="Z391" s="5">
        <v>4</v>
      </c>
      <c r="AA391" s="5">
        <v>0</v>
      </c>
      <c r="AB391" s="5">
        <v>1</v>
      </c>
      <c r="AC391" s="4">
        <v>2</v>
      </c>
      <c r="AD391" s="6">
        <v>0.245</v>
      </c>
    </row>
    <row r="392" spans="1:30">
      <c r="A392" s="4" t="s">
        <v>624</v>
      </c>
      <c r="B392" s="7">
        <f>(M392*'H2H Points'!$B$16)+(N392*'H2H Points'!$B$2)+(O392*'H2H Points'!$B$17)+(P392*'H2H Points'!$B$4)+(Q392*'H2H Points'!$B$5)+(R392*'H2H Points'!$B$6)+(S392*'H2H Points'!$B$7)+(T392*'H2H Points'!$B$3)+(U392*'H2H Points'!$B$11)+(V392*'H2H Points'!$B$12)+(W392*'H2H Points'!$B$8)+(X392*'H2H Points'!$B$9)+(Y392*'H2H Points'!$B$18)+(Z392*'H2H Points'!$B$10)+(AB392*'H2H Points'!$B$13)</f>
        <v>35</v>
      </c>
      <c r="C392" s="7">
        <f>ROUND(B392/IF(ISNA(VLOOKUP(A392,'2014 ESPN Draft Results'!$A$2:$D$2000,4,FALSE)),1,IF(VLOOKUP(A392,'2014 ESPN Draft Results'!$A$2:$D$2000,4,FALSE)&lt;1,1,VLOOKUP(A392,'2014 ESPN Draft Results'!$A$2:$D$2000,4,FALSE))),2)</f>
        <v>35</v>
      </c>
      <c r="D392" s="7">
        <f>ROUND(B392/IF(ISNA(VLOOKUP(A392,'2014 ESPN Draft Results'!$A$2:$D$2000,4,FALSE)),B392,IF(VLOOKUP(A392,'2014 ESPN Draft Results'!$A$2:$D$2000,4,FALSE)&lt;5,B392,VLOOKUP(A392,'2014 ESPN Draft Results'!$A$2:$D$2000,4,FALSE))),2)</f>
        <v>1</v>
      </c>
      <c r="E392" s="7">
        <f>ROUND(B392/IF(ISNA(VLOOKUP(A392,'2014 ESPN Draft Results'!$A$2:$D$2000,4,FALSE)),B392,IF(VLOOKUP(A392,'2014 ESPN Draft Results'!$A$2:$D$2000,4,FALSE)&lt;5,B392,CEILING(VLOOKUP(A392,'2014 ESPN Draft Results'!$A$2:$D$2000,4,FALSE),1))),2)</f>
        <v>1</v>
      </c>
      <c r="F392" s="7">
        <f>IF(I392&lt;2,0,E392)</f>
        <v>0</v>
      </c>
      <c r="G392" s="7">
        <f>ROUND(B392/IF(ISNA(VLOOKUP(A392,'2014 ESPN Draft Results'!$A$2:$D$2000,4,FALSE)),B392,IF(VLOOKUP(A392,'2014 ESPN Draft Results'!$A$2:$D$2000,4,FALSE)&lt;1,B392,CEILING(VLOOKUP(A392,'2014 ESPN Draft Results'!$A$2:$D$2000,4,FALSE),1))),2)</f>
        <v>1</v>
      </c>
      <c r="H392" s="7">
        <f>IF(I392&lt;2,0,G392)</f>
        <v>0</v>
      </c>
      <c r="I392" s="7">
        <f>B392/K392</f>
        <v>1</v>
      </c>
      <c r="J392" s="16">
        <v>0</v>
      </c>
      <c r="K392" s="5">
        <v>35</v>
      </c>
      <c r="L392" s="5">
        <v>89</v>
      </c>
      <c r="M392" s="5">
        <f>L392+W392+Z392+AB392+AA392</f>
        <v>97</v>
      </c>
      <c r="N392" s="5">
        <v>8</v>
      </c>
      <c r="O392" s="5">
        <v>20</v>
      </c>
      <c r="P392" s="5">
        <v>11</v>
      </c>
      <c r="Q392" s="5">
        <v>8</v>
      </c>
      <c r="R392" s="5">
        <v>1</v>
      </c>
      <c r="S392" s="5">
        <v>0</v>
      </c>
      <c r="T392" s="5">
        <v>8</v>
      </c>
      <c r="U392" s="5">
        <v>0</v>
      </c>
      <c r="V392" s="5">
        <v>0</v>
      </c>
      <c r="W392" s="5">
        <v>8</v>
      </c>
      <c r="X392" s="5">
        <v>19</v>
      </c>
      <c r="Y392" s="5">
        <v>1</v>
      </c>
      <c r="Z392" s="5">
        <v>0</v>
      </c>
      <c r="AA392" s="5">
        <v>0</v>
      </c>
      <c r="AB392" s="5">
        <v>0</v>
      </c>
      <c r="AC392" s="4">
        <v>5</v>
      </c>
      <c r="AD392" s="6">
        <v>0.22500000000000001</v>
      </c>
    </row>
    <row r="393" spans="1:30">
      <c r="A393" s="4" t="s">
        <v>682</v>
      </c>
      <c r="B393" s="7">
        <f>(M393*'H2H Points'!$B$16)+(N393*'H2H Points'!$B$2)+(O393*'H2H Points'!$B$17)+(P393*'H2H Points'!$B$4)+(Q393*'H2H Points'!$B$5)+(R393*'H2H Points'!$B$6)+(S393*'H2H Points'!$B$7)+(T393*'H2H Points'!$B$3)+(U393*'H2H Points'!$B$11)+(V393*'H2H Points'!$B$12)+(W393*'H2H Points'!$B$8)+(X393*'H2H Points'!$B$9)+(Y393*'H2H Points'!$B$18)+(Z393*'H2H Points'!$B$10)+(AB393*'H2H Points'!$B$13)</f>
        <v>20</v>
      </c>
      <c r="C393" s="7">
        <f>ROUND(B393/IF(ISNA(VLOOKUP(A393,'2014 ESPN Draft Results'!$A$2:$D$2000,4,FALSE)),1,IF(VLOOKUP(A393,'2014 ESPN Draft Results'!$A$2:$D$2000,4,FALSE)&lt;1,1,VLOOKUP(A393,'2014 ESPN Draft Results'!$A$2:$D$2000,4,FALSE))),2)</f>
        <v>20</v>
      </c>
      <c r="D393" s="7">
        <f>ROUND(B393/IF(ISNA(VLOOKUP(A393,'2014 ESPN Draft Results'!$A$2:$D$2000,4,FALSE)),B393,IF(VLOOKUP(A393,'2014 ESPN Draft Results'!$A$2:$D$2000,4,FALSE)&lt;5,B393,VLOOKUP(A393,'2014 ESPN Draft Results'!$A$2:$D$2000,4,FALSE))),2)</f>
        <v>1</v>
      </c>
      <c r="E393" s="7">
        <f>ROUND(B393/IF(ISNA(VLOOKUP(A393,'2014 ESPN Draft Results'!$A$2:$D$2000,4,FALSE)),B393,IF(VLOOKUP(A393,'2014 ESPN Draft Results'!$A$2:$D$2000,4,FALSE)&lt;5,B393,CEILING(VLOOKUP(A393,'2014 ESPN Draft Results'!$A$2:$D$2000,4,FALSE),1))),2)</f>
        <v>1</v>
      </c>
      <c r="F393" s="7">
        <f>IF(I393&lt;2,0,E393)</f>
        <v>0</v>
      </c>
      <c r="G393" s="7">
        <f>ROUND(B393/IF(ISNA(VLOOKUP(A393,'2014 ESPN Draft Results'!$A$2:$D$2000,4,FALSE)),B393,IF(VLOOKUP(A393,'2014 ESPN Draft Results'!$A$2:$D$2000,4,FALSE)&lt;1,B393,CEILING(VLOOKUP(A393,'2014 ESPN Draft Results'!$A$2:$D$2000,4,FALSE),1))),2)</f>
        <v>1</v>
      </c>
      <c r="H393" s="7">
        <f>IF(I393&lt;2,0,G393)</f>
        <v>0</v>
      </c>
      <c r="I393" s="7">
        <f>B393/K393</f>
        <v>1</v>
      </c>
      <c r="J393" s="16">
        <v>0</v>
      </c>
      <c r="K393" s="5">
        <v>20</v>
      </c>
      <c r="L393" s="5">
        <v>73</v>
      </c>
      <c r="M393" s="5">
        <f>L393+W393+Z393+AB393+AA393</f>
        <v>74</v>
      </c>
      <c r="N393" s="5">
        <v>6</v>
      </c>
      <c r="O393" s="5">
        <v>21</v>
      </c>
      <c r="P393" s="5">
        <v>19</v>
      </c>
      <c r="Q393" s="5">
        <v>1</v>
      </c>
      <c r="R393" s="5">
        <v>1</v>
      </c>
      <c r="S393" s="5">
        <v>0</v>
      </c>
      <c r="T393" s="5">
        <v>2</v>
      </c>
      <c r="U393" s="5">
        <v>1</v>
      </c>
      <c r="V393" s="5">
        <v>0</v>
      </c>
      <c r="W393" s="5">
        <v>0</v>
      </c>
      <c r="X393" s="5">
        <v>14</v>
      </c>
      <c r="Y393" s="5">
        <v>0</v>
      </c>
      <c r="Z393" s="5">
        <v>1</v>
      </c>
      <c r="AA393" s="5">
        <v>0</v>
      </c>
      <c r="AB393" s="5">
        <v>0</v>
      </c>
      <c r="AC393" s="4">
        <v>1</v>
      </c>
      <c r="AD393" s="6">
        <v>0.28799999999999998</v>
      </c>
    </row>
    <row r="394" spans="1:30">
      <c r="A394" s="4" t="s">
        <v>714</v>
      </c>
      <c r="B394" s="7">
        <f>(M394*'H2H Points'!$B$16)+(N394*'H2H Points'!$B$2)+(O394*'H2H Points'!$B$17)+(P394*'H2H Points'!$B$4)+(Q394*'H2H Points'!$B$5)+(R394*'H2H Points'!$B$6)+(S394*'H2H Points'!$B$7)+(T394*'H2H Points'!$B$3)+(U394*'H2H Points'!$B$11)+(V394*'H2H Points'!$B$12)+(W394*'H2H Points'!$B$8)+(X394*'H2H Points'!$B$9)+(Y394*'H2H Points'!$B$18)+(Z394*'H2H Points'!$B$10)+(AB394*'H2H Points'!$B$13)</f>
        <v>11</v>
      </c>
      <c r="C394" s="7">
        <f>ROUND(B394/IF(ISNA(VLOOKUP(A394,'2014 ESPN Draft Results'!$A$2:$D$2000,4,FALSE)),1,IF(VLOOKUP(A394,'2014 ESPN Draft Results'!$A$2:$D$2000,4,FALSE)&lt;1,1,VLOOKUP(A394,'2014 ESPN Draft Results'!$A$2:$D$2000,4,FALSE))),2)</f>
        <v>11</v>
      </c>
      <c r="D394" s="7">
        <f>ROUND(B394/IF(ISNA(VLOOKUP(A394,'2014 ESPN Draft Results'!$A$2:$D$2000,4,FALSE)),B394,IF(VLOOKUP(A394,'2014 ESPN Draft Results'!$A$2:$D$2000,4,FALSE)&lt;5,B394,VLOOKUP(A394,'2014 ESPN Draft Results'!$A$2:$D$2000,4,FALSE))),2)</f>
        <v>1</v>
      </c>
      <c r="E394" s="7">
        <f>ROUND(B394/IF(ISNA(VLOOKUP(A394,'2014 ESPN Draft Results'!$A$2:$D$2000,4,FALSE)),B394,IF(VLOOKUP(A394,'2014 ESPN Draft Results'!$A$2:$D$2000,4,FALSE)&lt;5,B394,CEILING(VLOOKUP(A394,'2014 ESPN Draft Results'!$A$2:$D$2000,4,FALSE),1))),2)</f>
        <v>1</v>
      </c>
      <c r="F394" s="7">
        <f>IF(I394&lt;2,0,E394)</f>
        <v>0</v>
      </c>
      <c r="G394" s="7">
        <f>ROUND(B394/IF(ISNA(VLOOKUP(A394,'2014 ESPN Draft Results'!$A$2:$D$2000,4,FALSE)),B394,IF(VLOOKUP(A394,'2014 ESPN Draft Results'!$A$2:$D$2000,4,FALSE)&lt;1,B394,CEILING(VLOOKUP(A394,'2014 ESPN Draft Results'!$A$2:$D$2000,4,FALSE),1))),2)</f>
        <v>1</v>
      </c>
      <c r="H394" s="7">
        <f>IF(I394&lt;2,0,G394)</f>
        <v>0</v>
      </c>
      <c r="I394" s="7">
        <f>B394/K394</f>
        <v>1</v>
      </c>
      <c r="J394" s="16">
        <v>0</v>
      </c>
      <c r="K394" s="5">
        <v>11</v>
      </c>
      <c r="L394" s="5">
        <v>1</v>
      </c>
      <c r="M394" s="5">
        <f>L394+W394+Z394+AB394+AA394</f>
        <v>2</v>
      </c>
      <c r="N394" s="5">
        <v>5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5</v>
      </c>
      <c r="V394" s="5">
        <v>0</v>
      </c>
      <c r="W394" s="5">
        <v>0</v>
      </c>
      <c r="X394" s="5">
        <v>0</v>
      </c>
      <c r="Y394" s="5">
        <v>0</v>
      </c>
      <c r="Z394" s="5">
        <v>1</v>
      </c>
      <c r="AA394" s="5">
        <v>0</v>
      </c>
      <c r="AB394" s="5">
        <v>0</v>
      </c>
      <c r="AC394" s="4">
        <v>0</v>
      </c>
      <c r="AD394" s="6">
        <v>0</v>
      </c>
    </row>
    <row r="395" spans="1:30">
      <c r="A395" s="4" t="s">
        <v>727</v>
      </c>
      <c r="B395" s="7">
        <f>(M395*'H2H Points'!$B$16)+(N395*'H2H Points'!$B$2)+(O395*'H2H Points'!$B$17)+(P395*'H2H Points'!$B$4)+(Q395*'H2H Points'!$B$5)+(R395*'H2H Points'!$B$6)+(S395*'H2H Points'!$B$7)+(T395*'H2H Points'!$B$3)+(U395*'H2H Points'!$B$11)+(V395*'H2H Points'!$B$12)+(W395*'H2H Points'!$B$8)+(X395*'H2H Points'!$B$9)+(Y395*'H2H Points'!$B$18)+(Z395*'H2H Points'!$B$10)+(AB395*'H2H Points'!$B$13)</f>
        <v>9</v>
      </c>
      <c r="C395" s="7">
        <f>ROUND(B395/IF(ISNA(VLOOKUP(A395,'2014 ESPN Draft Results'!$A$2:$D$2000,4,FALSE)),1,IF(VLOOKUP(A395,'2014 ESPN Draft Results'!$A$2:$D$2000,4,FALSE)&lt;1,1,VLOOKUP(A395,'2014 ESPN Draft Results'!$A$2:$D$2000,4,FALSE))),2)</f>
        <v>9</v>
      </c>
      <c r="D395" s="7">
        <f>ROUND(B395/IF(ISNA(VLOOKUP(A395,'2014 ESPN Draft Results'!$A$2:$D$2000,4,FALSE)),B395,IF(VLOOKUP(A395,'2014 ESPN Draft Results'!$A$2:$D$2000,4,FALSE)&lt;5,B395,VLOOKUP(A395,'2014 ESPN Draft Results'!$A$2:$D$2000,4,FALSE))),2)</f>
        <v>1</v>
      </c>
      <c r="E395" s="7">
        <f>ROUND(B395/IF(ISNA(VLOOKUP(A395,'2014 ESPN Draft Results'!$A$2:$D$2000,4,FALSE)),B395,IF(VLOOKUP(A395,'2014 ESPN Draft Results'!$A$2:$D$2000,4,FALSE)&lt;5,B395,CEILING(VLOOKUP(A395,'2014 ESPN Draft Results'!$A$2:$D$2000,4,FALSE),1))),2)</f>
        <v>1</v>
      </c>
      <c r="F395" s="7">
        <f>IF(I395&lt;2,0,E395)</f>
        <v>0</v>
      </c>
      <c r="G395" s="7">
        <f>ROUND(B395/IF(ISNA(VLOOKUP(A395,'2014 ESPN Draft Results'!$A$2:$D$2000,4,FALSE)),B395,IF(VLOOKUP(A395,'2014 ESPN Draft Results'!$A$2:$D$2000,4,FALSE)&lt;1,B395,CEILING(VLOOKUP(A395,'2014 ESPN Draft Results'!$A$2:$D$2000,4,FALSE),1))),2)</f>
        <v>1</v>
      </c>
      <c r="H395" s="7">
        <f>IF(I395&lt;2,0,G395)</f>
        <v>0</v>
      </c>
      <c r="I395" s="7">
        <f>B395/K395</f>
        <v>1</v>
      </c>
      <c r="J395" s="16">
        <v>0</v>
      </c>
      <c r="K395" s="5">
        <v>9</v>
      </c>
      <c r="L395" s="5">
        <v>35</v>
      </c>
      <c r="M395" s="5">
        <f>L395+W395+Z395+AB395+AA395</f>
        <v>37</v>
      </c>
      <c r="N395" s="5">
        <v>4</v>
      </c>
      <c r="O395" s="5">
        <v>6</v>
      </c>
      <c r="P395" s="5">
        <v>5</v>
      </c>
      <c r="Q395" s="5">
        <v>0</v>
      </c>
      <c r="R395" s="5">
        <v>1</v>
      </c>
      <c r="S395" s="5">
        <v>0</v>
      </c>
      <c r="T395" s="5">
        <v>2</v>
      </c>
      <c r="U395" s="5">
        <v>0</v>
      </c>
      <c r="V395" s="5">
        <v>0</v>
      </c>
      <c r="W395" s="5">
        <v>2</v>
      </c>
      <c r="X395" s="5">
        <v>7</v>
      </c>
      <c r="Y395" s="5">
        <v>0</v>
      </c>
      <c r="Z395" s="5">
        <v>0</v>
      </c>
      <c r="AA395" s="5">
        <v>0</v>
      </c>
      <c r="AB395" s="5">
        <v>0</v>
      </c>
      <c r="AC395" s="4">
        <v>1</v>
      </c>
      <c r="AD395" s="6">
        <v>0.17100000000000001</v>
      </c>
    </row>
    <row r="396" spans="1:30">
      <c r="A396" s="4" t="s">
        <v>744</v>
      </c>
      <c r="B396" s="7">
        <f>(M396*'H2H Points'!$B$16)+(N396*'H2H Points'!$B$2)+(O396*'H2H Points'!$B$17)+(P396*'H2H Points'!$B$4)+(Q396*'H2H Points'!$B$5)+(R396*'H2H Points'!$B$6)+(S396*'H2H Points'!$B$7)+(T396*'H2H Points'!$B$3)+(U396*'H2H Points'!$B$11)+(V396*'H2H Points'!$B$12)+(W396*'H2H Points'!$B$8)+(X396*'H2H Points'!$B$9)+(Y396*'H2H Points'!$B$18)+(Z396*'H2H Points'!$B$10)+(AB396*'H2H Points'!$B$13)</f>
        <v>6</v>
      </c>
      <c r="C396" s="7">
        <f>ROUND(B396/IF(ISNA(VLOOKUP(A396,'2014 ESPN Draft Results'!$A$2:$D$2000,4,FALSE)),1,IF(VLOOKUP(A396,'2014 ESPN Draft Results'!$A$2:$D$2000,4,FALSE)&lt;1,1,VLOOKUP(A396,'2014 ESPN Draft Results'!$A$2:$D$2000,4,FALSE))),2)</f>
        <v>6</v>
      </c>
      <c r="D396" s="7">
        <f>ROUND(B396/IF(ISNA(VLOOKUP(A396,'2014 ESPN Draft Results'!$A$2:$D$2000,4,FALSE)),B396,IF(VLOOKUP(A396,'2014 ESPN Draft Results'!$A$2:$D$2000,4,FALSE)&lt;5,B396,VLOOKUP(A396,'2014 ESPN Draft Results'!$A$2:$D$2000,4,FALSE))),2)</f>
        <v>1</v>
      </c>
      <c r="E396" s="7">
        <f>ROUND(B396/IF(ISNA(VLOOKUP(A396,'2014 ESPN Draft Results'!$A$2:$D$2000,4,FALSE)),B396,IF(VLOOKUP(A396,'2014 ESPN Draft Results'!$A$2:$D$2000,4,FALSE)&lt;5,B396,CEILING(VLOOKUP(A396,'2014 ESPN Draft Results'!$A$2:$D$2000,4,FALSE),1))),2)</f>
        <v>1</v>
      </c>
      <c r="F396" s="7">
        <f>IF(I396&lt;2,0,E396)</f>
        <v>0</v>
      </c>
      <c r="G396" s="7">
        <f>ROUND(B396/IF(ISNA(VLOOKUP(A396,'2014 ESPN Draft Results'!$A$2:$D$2000,4,FALSE)),B396,IF(VLOOKUP(A396,'2014 ESPN Draft Results'!$A$2:$D$2000,4,FALSE)&lt;1,B396,CEILING(VLOOKUP(A396,'2014 ESPN Draft Results'!$A$2:$D$2000,4,FALSE),1))),2)</f>
        <v>1</v>
      </c>
      <c r="H396" s="7">
        <f>IF(I396&lt;2,0,G396)</f>
        <v>0</v>
      </c>
      <c r="I396" s="7">
        <f>B396/K396</f>
        <v>1</v>
      </c>
      <c r="J396" s="16">
        <v>0</v>
      </c>
      <c r="K396" s="5">
        <v>6</v>
      </c>
      <c r="L396" s="5">
        <v>16</v>
      </c>
      <c r="M396" s="5">
        <f>L396+W396+Z396+AB396+AA396</f>
        <v>16</v>
      </c>
      <c r="N396" s="5">
        <v>3</v>
      </c>
      <c r="O396" s="5">
        <v>5</v>
      </c>
      <c r="P396" s="5">
        <v>3</v>
      </c>
      <c r="Q396" s="5">
        <v>2</v>
      </c>
      <c r="R396" s="5">
        <v>0</v>
      </c>
      <c r="S396" s="5">
        <v>0</v>
      </c>
      <c r="T396" s="5">
        <v>4</v>
      </c>
      <c r="U396" s="5">
        <v>0</v>
      </c>
      <c r="V396" s="5">
        <v>0</v>
      </c>
      <c r="W396" s="5">
        <v>0</v>
      </c>
      <c r="X396" s="5">
        <v>8</v>
      </c>
      <c r="Y396" s="5">
        <v>0</v>
      </c>
      <c r="Z396" s="5">
        <v>0</v>
      </c>
      <c r="AA396" s="5">
        <v>0</v>
      </c>
      <c r="AB396" s="5">
        <v>0</v>
      </c>
      <c r="AC396" s="4">
        <v>0</v>
      </c>
      <c r="AD396" s="6">
        <v>0.313</v>
      </c>
    </row>
    <row r="397" spans="1:30">
      <c r="A397" s="4" t="s">
        <v>458</v>
      </c>
      <c r="B397" s="7">
        <f>(M397*'H2H Points'!$B$16)+(N397*'H2H Points'!$B$2)+(O397*'H2H Points'!$B$17)+(P397*'H2H Points'!$B$4)+(Q397*'H2H Points'!$B$5)+(R397*'H2H Points'!$B$6)+(S397*'H2H Points'!$B$7)+(T397*'H2H Points'!$B$3)+(U397*'H2H Points'!$B$11)+(V397*'H2H Points'!$B$12)+(W397*'H2H Points'!$B$8)+(X397*'H2H Points'!$B$9)+(Y397*'H2H Points'!$B$18)+(Z397*'H2H Points'!$B$10)+(AB397*'H2H Points'!$B$13)</f>
        <v>102</v>
      </c>
      <c r="C397" s="7">
        <f>ROUND(B397/IF(ISNA(VLOOKUP(A397,'2014 ESPN Draft Results'!$A$2:$D$2000,4,FALSE)),1,IF(VLOOKUP(A397,'2014 ESPN Draft Results'!$A$2:$D$2000,4,FALSE)&lt;1,1,VLOOKUP(A397,'2014 ESPN Draft Results'!$A$2:$D$2000,4,FALSE))),2)</f>
        <v>102</v>
      </c>
      <c r="D397" s="7">
        <f>ROUND(B397/IF(ISNA(VLOOKUP(A397,'2014 ESPN Draft Results'!$A$2:$D$2000,4,FALSE)),B397,IF(VLOOKUP(A397,'2014 ESPN Draft Results'!$A$2:$D$2000,4,FALSE)&lt;5,B397,VLOOKUP(A397,'2014 ESPN Draft Results'!$A$2:$D$2000,4,FALSE))),2)</f>
        <v>1</v>
      </c>
      <c r="E397" s="7">
        <f>ROUND(B397/IF(ISNA(VLOOKUP(A397,'2014 ESPN Draft Results'!$A$2:$D$2000,4,FALSE)),B397,IF(VLOOKUP(A397,'2014 ESPN Draft Results'!$A$2:$D$2000,4,FALSE)&lt;5,B397,CEILING(VLOOKUP(A397,'2014 ESPN Draft Results'!$A$2:$D$2000,4,FALSE),1))),2)</f>
        <v>1</v>
      </c>
      <c r="F397" s="7">
        <f>IF(I397&lt;2,0,E397)</f>
        <v>0</v>
      </c>
      <c r="G397" s="7">
        <f>ROUND(B397/IF(ISNA(VLOOKUP(A397,'2014 ESPN Draft Results'!$A$2:$D$2000,4,FALSE)),B397,IF(VLOOKUP(A397,'2014 ESPN Draft Results'!$A$2:$D$2000,4,FALSE)&lt;1,B397,CEILING(VLOOKUP(A397,'2014 ESPN Draft Results'!$A$2:$D$2000,4,FALSE),1))),2)</f>
        <v>1</v>
      </c>
      <c r="H397" s="7">
        <f>IF(I397&lt;2,0,G397)</f>
        <v>0</v>
      </c>
      <c r="I397" s="7">
        <f>B397/K397</f>
        <v>0.98076923076923073</v>
      </c>
      <c r="J397" s="16">
        <v>0</v>
      </c>
      <c r="K397" s="5">
        <v>104</v>
      </c>
      <c r="L397" s="5">
        <v>210</v>
      </c>
      <c r="M397" s="5">
        <f>L397+W397+Z397+AB397+AA397</f>
        <v>240</v>
      </c>
      <c r="N397" s="5">
        <v>26</v>
      </c>
      <c r="O397" s="5">
        <v>50</v>
      </c>
      <c r="P397" s="5">
        <v>39</v>
      </c>
      <c r="Q397" s="5">
        <v>9</v>
      </c>
      <c r="R397" s="5">
        <v>1</v>
      </c>
      <c r="S397" s="5">
        <v>1</v>
      </c>
      <c r="T397" s="5">
        <v>15</v>
      </c>
      <c r="U397" s="5">
        <v>30</v>
      </c>
      <c r="V397" s="5">
        <v>7</v>
      </c>
      <c r="W397" s="5">
        <v>22</v>
      </c>
      <c r="X397" s="5">
        <v>48</v>
      </c>
      <c r="Y397" s="5">
        <v>1</v>
      </c>
      <c r="Z397" s="5">
        <v>0</v>
      </c>
      <c r="AA397" s="5">
        <v>8</v>
      </c>
      <c r="AB397" s="5">
        <v>0</v>
      </c>
      <c r="AC397" s="4">
        <v>1</v>
      </c>
      <c r="AD397" s="6">
        <v>0.23799999999999999</v>
      </c>
    </row>
    <row r="398" spans="1:30">
      <c r="A398" s="4" t="s">
        <v>609</v>
      </c>
      <c r="B398" s="7">
        <f>(M398*'H2H Points'!$B$16)+(N398*'H2H Points'!$B$2)+(O398*'H2H Points'!$B$17)+(P398*'H2H Points'!$B$4)+(Q398*'H2H Points'!$B$5)+(R398*'H2H Points'!$B$6)+(S398*'H2H Points'!$B$7)+(T398*'H2H Points'!$B$3)+(U398*'H2H Points'!$B$11)+(V398*'H2H Points'!$B$12)+(W398*'H2H Points'!$B$8)+(X398*'H2H Points'!$B$9)+(Y398*'H2H Points'!$B$18)+(Z398*'H2H Points'!$B$10)+(AB398*'H2H Points'!$B$13)</f>
        <v>38</v>
      </c>
      <c r="C398" s="7">
        <f>ROUND(B398/IF(ISNA(VLOOKUP(A398,'2014 ESPN Draft Results'!$A$2:$D$2000,4,FALSE)),1,IF(VLOOKUP(A398,'2014 ESPN Draft Results'!$A$2:$D$2000,4,FALSE)&lt;1,1,VLOOKUP(A398,'2014 ESPN Draft Results'!$A$2:$D$2000,4,FALSE))),2)</f>
        <v>38</v>
      </c>
      <c r="D398" s="7">
        <f>ROUND(B398/IF(ISNA(VLOOKUP(A398,'2014 ESPN Draft Results'!$A$2:$D$2000,4,FALSE)),B398,IF(VLOOKUP(A398,'2014 ESPN Draft Results'!$A$2:$D$2000,4,FALSE)&lt;5,B398,VLOOKUP(A398,'2014 ESPN Draft Results'!$A$2:$D$2000,4,FALSE))),2)</f>
        <v>1</v>
      </c>
      <c r="E398" s="7">
        <f>ROUND(B398/IF(ISNA(VLOOKUP(A398,'2014 ESPN Draft Results'!$A$2:$D$2000,4,FALSE)),B398,IF(VLOOKUP(A398,'2014 ESPN Draft Results'!$A$2:$D$2000,4,FALSE)&lt;5,B398,CEILING(VLOOKUP(A398,'2014 ESPN Draft Results'!$A$2:$D$2000,4,FALSE),1))),2)</f>
        <v>1</v>
      </c>
      <c r="F398" s="7">
        <f>IF(I398&lt;2,0,E398)</f>
        <v>0</v>
      </c>
      <c r="G398" s="7">
        <f>ROUND(B398/IF(ISNA(VLOOKUP(A398,'2014 ESPN Draft Results'!$A$2:$D$2000,4,FALSE)),B398,IF(VLOOKUP(A398,'2014 ESPN Draft Results'!$A$2:$D$2000,4,FALSE)&lt;1,B398,CEILING(VLOOKUP(A398,'2014 ESPN Draft Results'!$A$2:$D$2000,4,FALSE),1))),2)</f>
        <v>1</v>
      </c>
      <c r="H398" s="7">
        <f>IF(I398&lt;2,0,G398)</f>
        <v>0</v>
      </c>
      <c r="I398" s="7">
        <f>B398/K398</f>
        <v>0.97435897435897434</v>
      </c>
      <c r="J398" s="16">
        <v>0</v>
      </c>
      <c r="K398" s="5">
        <v>39</v>
      </c>
      <c r="L398" s="5">
        <v>74</v>
      </c>
      <c r="M398" s="5">
        <f>L398+W398+Z398+AB398+AA398</f>
        <v>83</v>
      </c>
      <c r="N398" s="5">
        <v>10</v>
      </c>
      <c r="O398" s="5">
        <v>21</v>
      </c>
      <c r="P398" s="5">
        <v>17</v>
      </c>
      <c r="Q398" s="5">
        <v>3</v>
      </c>
      <c r="R398" s="5">
        <v>0</v>
      </c>
      <c r="S398" s="5">
        <v>1</v>
      </c>
      <c r="T398" s="5">
        <v>11</v>
      </c>
      <c r="U398" s="5">
        <v>0</v>
      </c>
      <c r="V398" s="5">
        <v>0</v>
      </c>
      <c r="W398" s="5">
        <v>9</v>
      </c>
      <c r="X398" s="5">
        <v>19</v>
      </c>
      <c r="Y398" s="5">
        <v>1</v>
      </c>
      <c r="Z398" s="5">
        <v>0</v>
      </c>
      <c r="AA398" s="5">
        <v>0</v>
      </c>
      <c r="AB398" s="5">
        <v>0</v>
      </c>
      <c r="AC398" s="4">
        <v>0</v>
      </c>
      <c r="AD398" s="6">
        <v>0.28399999999999997</v>
      </c>
    </row>
    <row r="399" spans="1:30">
      <c r="A399" s="4" t="s">
        <v>617</v>
      </c>
      <c r="B399" s="7">
        <f>(M399*'H2H Points'!$B$16)+(N399*'H2H Points'!$B$2)+(O399*'H2H Points'!$B$17)+(P399*'H2H Points'!$B$4)+(Q399*'H2H Points'!$B$5)+(R399*'H2H Points'!$B$6)+(S399*'H2H Points'!$B$7)+(T399*'H2H Points'!$B$3)+(U399*'H2H Points'!$B$11)+(V399*'H2H Points'!$B$12)+(W399*'H2H Points'!$B$8)+(X399*'H2H Points'!$B$9)+(Y399*'H2H Points'!$B$18)+(Z399*'H2H Points'!$B$10)+(AB399*'H2H Points'!$B$13)</f>
        <v>37</v>
      </c>
      <c r="C399" s="7">
        <f>ROUND(B399/IF(ISNA(VLOOKUP(A399,'2014 ESPN Draft Results'!$A$2:$D$2000,4,FALSE)),1,IF(VLOOKUP(A399,'2014 ESPN Draft Results'!$A$2:$D$2000,4,FALSE)&lt;1,1,VLOOKUP(A399,'2014 ESPN Draft Results'!$A$2:$D$2000,4,FALSE))),2)</f>
        <v>37</v>
      </c>
      <c r="D399" s="7">
        <f>ROUND(B399/IF(ISNA(VLOOKUP(A399,'2014 ESPN Draft Results'!$A$2:$D$2000,4,FALSE)),B399,IF(VLOOKUP(A399,'2014 ESPN Draft Results'!$A$2:$D$2000,4,FALSE)&lt;5,B399,VLOOKUP(A399,'2014 ESPN Draft Results'!$A$2:$D$2000,4,FALSE))),2)</f>
        <v>1</v>
      </c>
      <c r="E399" s="7">
        <f>ROUND(B399/IF(ISNA(VLOOKUP(A399,'2014 ESPN Draft Results'!$A$2:$D$2000,4,FALSE)),B399,IF(VLOOKUP(A399,'2014 ESPN Draft Results'!$A$2:$D$2000,4,FALSE)&lt;5,B399,CEILING(VLOOKUP(A399,'2014 ESPN Draft Results'!$A$2:$D$2000,4,FALSE),1))),2)</f>
        <v>1</v>
      </c>
      <c r="F399" s="7">
        <f>IF(I399&lt;2,0,E399)</f>
        <v>0</v>
      </c>
      <c r="G399" s="7">
        <f>ROUND(B399/IF(ISNA(VLOOKUP(A399,'2014 ESPN Draft Results'!$A$2:$D$2000,4,FALSE)),B399,IF(VLOOKUP(A399,'2014 ESPN Draft Results'!$A$2:$D$2000,4,FALSE)&lt;1,B399,CEILING(VLOOKUP(A399,'2014 ESPN Draft Results'!$A$2:$D$2000,4,FALSE),1))),2)</f>
        <v>1</v>
      </c>
      <c r="H399" s="7">
        <f>IF(I399&lt;2,0,G399)</f>
        <v>0</v>
      </c>
      <c r="I399" s="7">
        <f>B399/K399</f>
        <v>0.97368421052631582</v>
      </c>
      <c r="J399" s="16">
        <v>0</v>
      </c>
      <c r="K399" s="5">
        <v>38</v>
      </c>
      <c r="L399" s="5">
        <v>110</v>
      </c>
      <c r="M399" s="5">
        <f>L399+W399+Z399+AB399+AA399</f>
        <v>114</v>
      </c>
      <c r="N399" s="5">
        <v>12</v>
      </c>
      <c r="O399" s="5">
        <v>16</v>
      </c>
      <c r="P399" s="5">
        <v>13</v>
      </c>
      <c r="Q399" s="5">
        <v>1</v>
      </c>
      <c r="R399" s="5">
        <v>0</v>
      </c>
      <c r="S399" s="5">
        <v>2</v>
      </c>
      <c r="T399" s="5">
        <v>9</v>
      </c>
      <c r="U399" s="5">
        <v>2</v>
      </c>
      <c r="V399" s="5">
        <v>0</v>
      </c>
      <c r="W399" s="5">
        <v>3</v>
      </c>
      <c r="X399" s="5">
        <v>12</v>
      </c>
      <c r="Y399" s="5">
        <v>1</v>
      </c>
      <c r="Z399" s="5">
        <v>0</v>
      </c>
      <c r="AA399" s="5">
        <v>1</v>
      </c>
      <c r="AB399" s="5">
        <v>0</v>
      </c>
      <c r="AC399" s="4">
        <v>1</v>
      </c>
      <c r="AD399" s="6">
        <v>0.14499999999999999</v>
      </c>
    </row>
    <row r="400" spans="1:30">
      <c r="A400" s="4" t="s">
        <v>523</v>
      </c>
      <c r="B400" s="7">
        <f>(M400*'H2H Points'!$B$16)+(N400*'H2H Points'!$B$2)+(O400*'H2H Points'!$B$17)+(P400*'H2H Points'!$B$4)+(Q400*'H2H Points'!$B$5)+(R400*'H2H Points'!$B$6)+(S400*'H2H Points'!$B$7)+(T400*'H2H Points'!$B$3)+(U400*'H2H Points'!$B$11)+(V400*'H2H Points'!$B$12)+(W400*'H2H Points'!$B$8)+(X400*'H2H Points'!$B$9)+(Y400*'H2H Points'!$B$18)+(Z400*'H2H Points'!$B$10)+(AB400*'H2H Points'!$B$13)</f>
        <v>65</v>
      </c>
      <c r="C400" s="7">
        <f>ROUND(B400/IF(ISNA(VLOOKUP(A400,'2014 ESPN Draft Results'!$A$2:$D$2000,4,FALSE)),1,IF(VLOOKUP(A400,'2014 ESPN Draft Results'!$A$2:$D$2000,4,FALSE)&lt;1,1,VLOOKUP(A400,'2014 ESPN Draft Results'!$A$2:$D$2000,4,FALSE))),2)</f>
        <v>65</v>
      </c>
      <c r="D400" s="7">
        <f>ROUND(B400/IF(ISNA(VLOOKUP(A400,'2014 ESPN Draft Results'!$A$2:$D$2000,4,FALSE)),B400,IF(VLOOKUP(A400,'2014 ESPN Draft Results'!$A$2:$D$2000,4,FALSE)&lt;5,B400,VLOOKUP(A400,'2014 ESPN Draft Results'!$A$2:$D$2000,4,FALSE))),2)</f>
        <v>1</v>
      </c>
      <c r="E400" s="7">
        <f>ROUND(B400/IF(ISNA(VLOOKUP(A400,'2014 ESPN Draft Results'!$A$2:$D$2000,4,FALSE)),B400,IF(VLOOKUP(A400,'2014 ESPN Draft Results'!$A$2:$D$2000,4,FALSE)&lt;5,B400,CEILING(VLOOKUP(A400,'2014 ESPN Draft Results'!$A$2:$D$2000,4,FALSE),1))),2)</f>
        <v>1</v>
      </c>
      <c r="F400" s="7">
        <f>IF(I400&lt;2,0,E400)</f>
        <v>0</v>
      </c>
      <c r="G400" s="7">
        <f>ROUND(B400/IF(ISNA(VLOOKUP(A400,'2014 ESPN Draft Results'!$A$2:$D$2000,4,FALSE)),B400,IF(VLOOKUP(A400,'2014 ESPN Draft Results'!$A$2:$D$2000,4,FALSE)&lt;1,B400,CEILING(VLOOKUP(A400,'2014 ESPN Draft Results'!$A$2:$D$2000,4,FALSE),1))),2)</f>
        <v>1</v>
      </c>
      <c r="H400" s="7">
        <f>IF(I400&lt;2,0,G400)</f>
        <v>0</v>
      </c>
      <c r="I400" s="7">
        <f>B400/K400</f>
        <v>0.97014925373134331</v>
      </c>
      <c r="J400" s="16">
        <v>0</v>
      </c>
      <c r="K400" s="5">
        <v>67</v>
      </c>
      <c r="L400" s="5">
        <v>186</v>
      </c>
      <c r="M400" s="5">
        <f>L400+W400+Z400+AB400+AA400</f>
        <v>208</v>
      </c>
      <c r="N400" s="5">
        <v>16</v>
      </c>
      <c r="O400" s="5">
        <v>36</v>
      </c>
      <c r="P400" s="5">
        <v>24</v>
      </c>
      <c r="Q400" s="5">
        <v>6</v>
      </c>
      <c r="R400" s="5">
        <v>0</v>
      </c>
      <c r="S400" s="5">
        <v>6</v>
      </c>
      <c r="T400" s="5">
        <v>21</v>
      </c>
      <c r="U400" s="5">
        <v>0</v>
      </c>
      <c r="V400" s="5">
        <v>0</v>
      </c>
      <c r="W400" s="5">
        <v>21</v>
      </c>
      <c r="X400" s="5">
        <v>54</v>
      </c>
      <c r="Y400" s="5">
        <v>0</v>
      </c>
      <c r="Z400" s="5">
        <v>1</v>
      </c>
      <c r="AA400" s="5">
        <v>0</v>
      </c>
      <c r="AB400" s="5">
        <v>0</v>
      </c>
      <c r="AC400" s="4">
        <v>7</v>
      </c>
      <c r="AD400" s="6">
        <v>0.19400000000000001</v>
      </c>
    </row>
    <row r="401" spans="1:30">
      <c r="A401" s="4" t="s">
        <v>570</v>
      </c>
      <c r="B401" s="7">
        <f>(M401*'H2H Points'!$B$16)+(N401*'H2H Points'!$B$2)+(O401*'H2H Points'!$B$17)+(P401*'H2H Points'!$B$4)+(Q401*'H2H Points'!$B$5)+(R401*'H2H Points'!$B$6)+(S401*'H2H Points'!$B$7)+(T401*'H2H Points'!$B$3)+(U401*'H2H Points'!$B$11)+(V401*'H2H Points'!$B$12)+(W401*'H2H Points'!$B$8)+(X401*'H2H Points'!$B$9)+(Y401*'H2H Points'!$B$18)+(Z401*'H2H Points'!$B$10)+(AB401*'H2H Points'!$B$13)</f>
        <v>59</v>
      </c>
      <c r="C401" s="7">
        <f>ROUND(B401/IF(ISNA(VLOOKUP(A401,'2014 ESPN Draft Results'!$A$2:$D$2000,4,FALSE)),1,IF(VLOOKUP(A401,'2014 ESPN Draft Results'!$A$2:$D$2000,4,FALSE)&lt;1,1,VLOOKUP(A401,'2014 ESPN Draft Results'!$A$2:$D$2000,4,FALSE))),2)</f>
        <v>59</v>
      </c>
      <c r="D401" s="7">
        <f>ROUND(B401/IF(ISNA(VLOOKUP(A401,'2014 ESPN Draft Results'!$A$2:$D$2000,4,FALSE)),B401,IF(VLOOKUP(A401,'2014 ESPN Draft Results'!$A$2:$D$2000,4,FALSE)&lt;5,B401,VLOOKUP(A401,'2014 ESPN Draft Results'!$A$2:$D$2000,4,FALSE))),2)</f>
        <v>1</v>
      </c>
      <c r="E401" s="7">
        <f>ROUND(B401/IF(ISNA(VLOOKUP(A401,'2014 ESPN Draft Results'!$A$2:$D$2000,4,FALSE)),B401,IF(VLOOKUP(A401,'2014 ESPN Draft Results'!$A$2:$D$2000,4,FALSE)&lt;5,B401,CEILING(VLOOKUP(A401,'2014 ESPN Draft Results'!$A$2:$D$2000,4,FALSE),1))),2)</f>
        <v>1</v>
      </c>
      <c r="F401" s="7">
        <f>IF(I401&lt;2,0,E401)</f>
        <v>0</v>
      </c>
      <c r="G401" s="7">
        <f>ROUND(B401/IF(ISNA(VLOOKUP(A401,'2014 ESPN Draft Results'!$A$2:$D$2000,4,FALSE)),B401,IF(VLOOKUP(A401,'2014 ESPN Draft Results'!$A$2:$D$2000,4,FALSE)&lt;1,B401,CEILING(VLOOKUP(A401,'2014 ESPN Draft Results'!$A$2:$D$2000,4,FALSE),1))),2)</f>
        <v>1</v>
      </c>
      <c r="H401" s="7">
        <f>IF(I401&lt;2,0,G401)</f>
        <v>0</v>
      </c>
      <c r="I401" s="7">
        <f>B401/K401</f>
        <v>0.96721311475409832</v>
      </c>
      <c r="J401" s="16">
        <v>0</v>
      </c>
      <c r="K401" s="5">
        <v>61</v>
      </c>
      <c r="L401" s="5">
        <v>170</v>
      </c>
      <c r="M401" s="5">
        <f>L401+W401+Z401+AB401+AA401</f>
        <v>192</v>
      </c>
      <c r="N401" s="5">
        <v>16</v>
      </c>
      <c r="O401" s="5">
        <v>32</v>
      </c>
      <c r="P401" s="5">
        <v>22</v>
      </c>
      <c r="Q401" s="5">
        <v>6</v>
      </c>
      <c r="R401" s="5">
        <v>1</v>
      </c>
      <c r="S401" s="5">
        <v>3</v>
      </c>
      <c r="T401" s="5">
        <v>14</v>
      </c>
      <c r="U401" s="5">
        <v>0</v>
      </c>
      <c r="V401" s="5">
        <v>0</v>
      </c>
      <c r="W401" s="5">
        <v>17</v>
      </c>
      <c r="X401" s="5">
        <v>41</v>
      </c>
      <c r="Y401" s="5">
        <v>1</v>
      </c>
      <c r="Z401" s="5">
        <v>2</v>
      </c>
      <c r="AA401" s="5">
        <v>1</v>
      </c>
      <c r="AB401" s="5">
        <v>2</v>
      </c>
      <c r="AC401" s="4">
        <v>1</v>
      </c>
      <c r="AD401" s="6">
        <v>0.188</v>
      </c>
    </row>
    <row r="402" spans="1:30">
      <c r="A402" s="4" t="s">
        <v>538</v>
      </c>
      <c r="B402" s="7">
        <f>(M402*'H2H Points'!$B$16)+(N402*'H2H Points'!$B$2)+(O402*'H2H Points'!$B$17)+(P402*'H2H Points'!$B$4)+(Q402*'H2H Points'!$B$5)+(R402*'H2H Points'!$B$6)+(S402*'H2H Points'!$B$7)+(T402*'H2H Points'!$B$3)+(U402*'H2H Points'!$B$11)+(V402*'H2H Points'!$B$12)+(W402*'H2H Points'!$B$8)+(X402*'H2H Points'!$B$9)+(Y402*'H2H Points'!$B$18)+(Z402*'H2H Points'!$B$10)+(AB402*'H2H Points'!$B$13)</f>
        <v>57</v>
      </c>
      <c r="C402" s="7">
        <f>ROUND(B402/IF(ISNA(VLOOKUP(A402,'2014 ESPN Draft Results'!$A$2:$D$2000,4,FALSE)),1,IF(VLOOKUP(A402,'2014 ESPN Draft Results'!$A$2:$D$2000,4,FALSE)&lt;1,1,VLOOKUP(A402,'2014 ESPN Draft Results'!$A$2:$D$2000,4,FALSE))),2)</f>
        <v>57</v>
      </c>
      <c r="D402" s="7">
        <f>ROUND(B402/IF(ISNA(VLOOKUP(A402,'2014 ESPN Draft Results'!$A$2:$D$2000,4,FALSE)),B402,IF(VLOOKUP(A402,'2014 ESPN Draft Results'!$A$2:$D$2000,4,FALSE)&lt;5,B402,VLOOKUP(A402,'2014 ESPN Draft Results'!$A$2:$D$2000,4,FALSE))),2)</f>
        <v>1</v>
      </c>
      <c r="E402" s="7">
        <f>ROUND(B402/IF(ISNA(VLOOKUP(A402,'2014 ESPN Draft Results'!$A$2:$D$2000,4,FALSE)),B402,IF(VLOOKUP(A402,'2014 ESPN Draft Results'!$A$2:$D$2000,4,FALSE)&lt;5,B402,CEILING(VLOOKUP(A402,'2014 ESPN Draft Results'!$A$2:$D$2000,4,FALSE),1))),2)</f>
        <v>1</v>
      </c>
      <c r="F402" s="7">
        <f>IF(I402&lt;2,0,E402)</f>
        <v>0</v>
      </c>
      <c r="G402" s="7">
        <f>ROUND(B402/IF(ISNA(VLOOKUP(A402,'2014 ESPN Draft Results'!$A$2:$D$2000,4,FALSE)),B402,IF(VLOOKUP(A402,'2014 ESPN Draft Results'!$A$2:$D$2000,4,FALSE)&lt;1,B402,CEILING(VLOOKUP(A402,'2014 ESPN Draft Results'!$A$2:$D$2000,4,FALSE),1))),2)</f>
        <v>1</v>
      </c>
      <c r="H402" s="7">
        <f>IF(I402&lt;2,0,G402)</f>
        <v>0</v>
      </c>
      <c r="I402" s="7">
        <f>B402/K402</f>
        <v>0.96610169491525422</v>
      </c>
      <c r="J402" s="16">
        <v>0</v>
      </c>
      <c r="K402" s="5">
        <v>59</v>
      </c>
      <c r="L402" s="5">
        <v>204</v>
      </c>
      <c r="M402" s="5">
        <f>L402+W402+Z402+AB402+AA402</f>
        <v>220</v>
      </c>
      <c r="N402" s="5">
        <v>19</v>
      </c>
      <c r="O402" s="5">
        <v>47</v>
      </c>
      <c r="P402" s="5">
        <v>33</v>
      </c>
      <c r="Q402" s="5">
        <v>10</v>
      </c>
      <c r="R402" s="5">
        <v>1</v>
      </c>
      <c r="S402" s="5">
        <v>3</v>
      </c>
      <c r="T402" s="5">
        <v>15</v>
      </c>
      <c r="U402" s="5">
        <v>4</v>
      </c>
      <c r="V402" s="5">
        <v>3</v>
      </c>
      <c r="W402" s="5">
        <v>12</v>
      </c>
      <c r="X402" s="5">
        <v>60</v>
      </c>
      <c r="Y402" s="5">
        <v>0</v>
      </c>
      <c r="Z402" s="5">
        <v>1</v>
      </c>
      <c r="AA402" s="5">
        <v>2</v>
      </c>
      <c r="AB402" s="5">
        <v>1</v>
      </c>
      <c r="AC402" s="4">
        <v>5</v>
      </c>
      <c r="AD402" s="6">
        <v>0.23</v>
      </c>
    </row>
    <row r="403" spans="1:30">
      <c r="A403" s="4" t="s">
        <v>657</v>
      </c>
      <c r="B403" s="7">
        <f>(M403*'H2H Points'!$B$16)+(N403*'H2H Points'!$B$2)+(O403*'H2H Points'!$B$17)+(P403*'H2H Points'!$B$4)+(Q403*'H2H Points'!$B$5)+(R403*'H2H Points'!$B$6)+(S403*'H2H Points'!$B$7)+(T403*'H2H Points'!$B$3)+(U403*'H2H Points'!$B$11)+(V403*'H2H Points'!$B$12)+(W403*'H2H Points'!$B$8)+(X403*'H2H Points'!$B$9)+(Y403*'H2H Points'!$B$18)+(Z403*'H2H Points'!$B$10)+(AB403*'H2H Points'!$B$13)</f>
        <v>24</v>
      </c>
      <c r="C403" s="7">
        <f>ROUND(B403/IF(ISNA(VLOOKUP(A403,'2014 ESPN Draft Results'!$A$2:$D$2000,4,FALSE)),1,IF(VLOOKUP(A403,'2014 ESPN Draft Results'!$A$2:$D$2000,4,FALSE)&lt;1,1,VLOOKUP(A403,'2014 ESPN Draft Results'!$A$2:$D$2000,4,FALSE))),2)</f>
        <v>24</v>
      </c>
      <c r="D403" s="7">
        <f>ROUND(B403/IF(ISNA(VLOOKUP(A403,'2014 ESPN Draft Results'!$A$2:$D$2000,4,FALSE)),B403,IF(VLOOKUP(A403,'2014 ESPN Draft Results'!$A$2:$D$2000,4,FALSE)&lt;5,B403,VLOOKUP(A403,'2014 ESPN Draft Results'!$A$2:$D$2000,4,FALSE))),2)</f>
        <v>1</v>
      </c>
      <c r="E403" s="7">
        <f>ROUND(B403/IF(ISNA(VLOOKUP(A403,'2014 ESPN Draft Results'!$A$2:$D$2000,4,FALSE)),B403,IF(VLOOKUP(A403,'2014 ESPN Draft Results'!$A$2:$D$2000,4,FALSE)&lt;5,B403,CEILING(VLOOKUP(A403,'2014 ESPN Draft Results'!$A$2:$D$2000,4,FALSE),1))),2)</f>
        <v>1</v>
      </c>
      <c r="F403" s="7">
        <f>IF(I403&lt;2,0,E403)</f>
        <v>0</v>
      </c>
      <c r="G403" s="7">
        <f>ROUND(B403/IF(ISNA(VLOOKUP(A403,'2014 ESPN Draft Results'!$A$2:$D$2000,4,FALSE)),B403,IF(VLOOKUP(A403,'2014 ESPN Draft Results'!$A$2:$D$2000,4,FALSE)&lt;1,B403,CEILING(VLOOKUP(A403,'2014 ESPN Draft Results'!$A$2:$D$2000,4,FALSE),1))),2)</f>
        <v>1</v>
      </c>
      <c r="H403" s="7">
        <f>IF(I403&lt;2,0,G403)</f>
        <v>0</v>
      </c>
      <c r="I403" s="7">
        <f>B403/K403</f>
        <v>0.96</v>
      </c>
      <c r="J403" s="16">
        <v>0</v>
      </c>
      <c r="K403" s="5">
        <v>25</v>
      </c>
      <c r="L403" s="5">
        <v>47</v>
      </c>
      <c r="M403" s="5">
        <f>L403+W403+Z403+AB403+AA403</f>
        <v>53</v>
      </c>
      <c r="N403" s="5">
        <v>4</v>
      </c>
      <c r="O403" s="5">
        <v>13</v>
      </c>
      <c r="P403" s="5">
        <v>7</v>
      </c>
      <c r="Q403" s="5">
        <v>5</v>
      </c>
      <c r="R403" s="5">
        <v>0</v>
      </c>
      <c r="S403" s="5">
        <v>1</v>
      </c>
      <c r="T403" s="5">
        <v>3</v>
      </c>
      <c r="U403" s="5">
        <v>0</v>
      </c>
      <c r="V403" s="5">
        <v>0</v>
      </c>
      <c r="W403" s="5">
        <v>2</v>
      </c>
      <c r="X403" s="5">
        <v>6</v>
      </c>
      <c r="Y403" s="5">
        <v>1</v>
      </c>
      <c r="Z403" s="5">
        <v>0</v>
      </c>
      <c r="AA403" s="5">
        <v>4</v>
      </c>
      <c r="AB403" s="5">
        <v>0</v>
      </c>
      <c r="AC403" s="4">
        <v>4</v>
      </c>
      <c r="AD403" s="6">
        <v>0.27700000000000002</v>
      </c>
    </row>
    <row r="404" spans="1:30">
      <c r="A404" s="4" t="s">
        <v>663</v>
      </c>
      <c r="B404" s="7">
        <f>(M404*'H2H Points'!$B$16)+(N404*'H2H Points'!$B$2)+(O404*'H2H Points'!$B$17)+(P404*'H2H Points'!$B$4)+(Q404*'H2H Points'!$B$5)+(R404*'H2H Points'!$B$6)+(S404*'H2H Points'!$B$7)+(T404*'H2H Points'!$B$3)+(U404*'H2H Points'!$B$11)+(V404*'H2H Points'!$B$12)+(W404*'H2H Points'!$B$8)+(X404*'H2H Points'!$B$9)+(Y404*'H2H Points'!$B$18)+(Z404*'H2H Points'!$B$10)+(AB404*'H2H Points'!$B$13)</f>
        <v>24</v>
      </c>
      <c r="C404" s="7">
        <f>ROUND(B404/IF(ISNA(VLOOKUP(A404,'2014 ESPN Draft Results'!$A$2:$D$2000,4,FALSE)),1,IF(VLOOKUP(A404,'2014 ESPN Draft Results'!$A$2:$D$2000,4,FALSE)&lt;1,1,VLOOKUP(A404,'2014 ESPN Draft Results'!$A$2:$D$2000,4,FALSE))),2)</f>
        <v>24</v>
      </c>
      <c r="D404" s="7">
        <f>ROUND(B404/IF(ISNA(VLOOKUP(A404,'2014 ESPN Draft Results'!$A$2:$D$2000,4,FALSE)),B404,IF(VLOOKUP(A404,'2014 ESPN Draft Results'!$A$2:$D$2000,4,FALSE)&lt;5,B404,VLOOKUP(A404,'2014 ESPN Draft Results'!$A$2:$D$2000,4,FALSE))),2)</f>
        <v>1</v>
      </c>
      <c r="E404" s="7">
        <f>ROUND(B404/IF(ISNA(VLOOKUP(A404,'2014 ESPN Draft Results'!$A$2:$D$2000,4,FALSE)),B404,IF(VLOOKUP(A404,'2014 ESPN Draft Results'!$A$2:$D$2000,4,FALSE)&lt;5,B404,CEILING(VLOOKUP(A404,'2014 ESPN Draft Results'!$A$2:$D$2000,4,FALSE),1))),2)</f>
        <v>1</v>
      </c>
      <c r="F404" s="7">
        <f>IF(I404&lt;2,0,E404)</f>
        <v>0</v>
      </c>
      <c r="G404" s="7">
        <f>ROUND(B404/IF(ISNA(VLOOKUP(A404,'2014 ESPN Draft Results'!$A$2:$D$2000,4,FALSE)),B404,IF(VLOOKUP(A404,'2014 ESPN Draft Results'!$A$2:$D$2000,4,FALSE)&lt;1,B404,CEILING(VLOOKUP(A404,'2014 ESPN Draft Results'!$A$2:$D$2000,4,FALSE),1))),2)</f>
        <v>1</v>
      </c>
      <c r="H404" s="7">
        <f>IF(I404&lt;2,0,G404)</f>
        <v>0</v>
      </c>
      <c r="I404" s="7">
        <f>B404/K404</f>
        <v>0.96</v>
      </c>
      <c r="J404" s="16">
        <v>0</v>
      </c>
      <c r="K404" s="5">
        <v>25</v>
      </c>
      <c r="L404" s="5">
        <v>70</v>
      </c>
      <c r="M404" s="5">
        <f>L404+W404+Z404+AB404+AA404</f>
        <v>75</v>
      </c>
      <c r="N404" s="5">
        <v>9</v>
      </c>
      <c r="O404" s="5">
        <v>14</v>
      </c>
      <c r="P404" s="5">
        <v>11</v>
      </c>
      <c r="Q404" s="5">
        <v>2</v>
      </c>
      <c r="R404" s="5">
        <v>0</v>
      </c>
      <c r="S404" s="5">
        <v>1</v>
      </c>
      <c r="T404" s="5">
        <v>4</v>
      </c>
      <c r="U404" s="5">
        <v>0</v>
      </c>
      <c r="V404" s="5">
        <v>1</v>
      </c>
      <c r="W404" s="5">
        <v>3</v>
      </c>
      <c r="X404" s="5">
        <v>10</v>
      </c>
      <c r="Y404" s="5">
        <v>0</v>
      </c>
      <c r="Z404" s="5">
        <v>0</v>
      </c>
      <c r="AA404" s="5">
        <v>2</v>
      </c>
      <c r="AB404" s="5">
        <v>0</v>
      </c>
      <c r="AC404" s="4">
        <v>2</v>
      </c>
      <c r="AD404" s="6">
        <v>0.2</v>
      </c>
    </row>
    <row r="405" spans="1:30">
      <c r="A405" s="4" t="s">
        <v>690</v>
      </c>
      <c r="B405" s="7">
        <f>(M405*'H2H Points'!$B$16)+(N405*'H2H Points'!$B$2)+(O405*'H2H Points'!$B$17)+(P405*'H2H Points'!$B$4)+(Q405*'H2H Points'!$B$5)+(R405*'H2H Points'!$B$6)+(S405*'H2H Points'!$B$7)+(T405*'H2H Points'!$B$3)+(U405*'H2H Points'!$B$11)+(V405*'H2H Points'!$B$12)+(W405*'H2H Points'!$B$8)+(X405*'H2H Points'!$B$9)+(Y405*'H2H Points'!$B$18)+(Z405*'H2H Points'!$B$10)+(AB405*'H2H Points'!$B$13)</f>
        <v>18</v>
      </c>
      <c r="C405" s="7">
        <f>ROUND(B405/IF(ISNA(VLOOKUP(A405,'2014 ESPN Draft Results'!$A$2:$D$2000,4,FALSE)),1,IF(VLOOKUP(A405,'2014 ESPN Draft Results'!$A$2:$D$2000,4,FALSE)&lt;1,1,VLOOKUP(A405,'2014 ESPN Draft Results'!$A$2:$D$2000,4,FALSE))),2)</f>
        <v>18</v>
      </c>
      <c r="D405" s="7">
        <f>ROUND(B405/IF(ISNA(VLOOKUP(A405,'2014 ESPN Draft Results'!$A$2:$D$2000,4,FALSE)),B405,IF(VLOOKUP(A405,'2014 ESPN Draft Results'!$A$2:$D$2000,4,FALSE)&lt;5,B405,VLOOKUP(A405,'2014 ESPN Draft Results'!$A$2:$D$2000,4,FALSE))),2)</f>
        <v>1</v>
      </c>
      <c r="E405" s="7">
        <f>ROUND(B405/IF(ISNA(VLOOKUP(A405,'2014 ESPN Draft Results'!$A$2:$D$2000,4,FALSE)),B405,IF(VLOOKUP(A405,'2014 ESPN Draft Results'!$A$2:$D$2000,4,FALSE)&lt;5,B405,CEILING(VLOOKUP(A405,'2014 ESPN Draft Results'!$A$2:$D$2000,4,FALSE),1))),2)</f>
        <v>1</v>
      </c>
      <c r="F405" s="7">
        <f>IF(I405&lt;2,0,E405)</f>
        <v>0</v>
      </c>
      <c r="G405" s="7">
        <f>ROUND(B405/IF(ISNA(VLOOKUP(A405,'2014 ESPN Draft Results'!$A$2:$D$2000,4,FALSE)),B405,IF(VLOOKUP(A405,'2014 ESPN Draft Results'!$A$2:$D$2000,4,FALSE)&lt;1,B405,CEILING(VLOOKUP(A405,'2014 ESPN Draft Results'!$A$2:$D$2000,4,FALSE),1))),2)</f>
        <v>1</v>
      </c>
      <c r="H405" s="7">
        <f>IF(I405&lt;2,0,G405)</f>
        <v>0</v>
      </c>
      <c r="I405" s="7">
        <f>B405/K405</f>
        <v>0.94736842105263153</v>
      </c>
      <c r="J405" s="16">
        <v>0</v>
      </c>
      <c r="K405" s="5">
        <v>19</v>
      </c>
      <c r="L405" s="5">
        <v>44</v>
      </c>
      <c r="M405" s="5">
        <f>L405+W405+Z405+AB405+AA405</f>
        <v>49</v>
      </c>
      <c r="N405" s="5">
        <v>6</v>
      </c>
      <c r="O405" s="5">
        <v>8</v>
      </c>
      <c r="P405" s="5">
        <v>5</v>
      </c>
      <c r="Q405" s="5">
        <v>1</v>
      </c>
      <c r="R405" s="5">
        <v>0</v>
      </c>
      <c r="S405" s="5">
        <v>2</v>
      </c>
      <c r="T405" s="5">
        <v>7</v>
      </c>
      <c r="U405" s="5">
        <v>0</v>
      </c>
      <c r="V405" s="5">
        <v>0</v>
      </c>
      <c r="W405" s="5">
        <v>3</v>
      </c>
      <c r="X405" s="5">
        <v>15</v>
      </c>
      <c r="Y405" s="5">
        <v>0</v>
      </c>
      <c r="Z405" s="5">
        <v>1</v>
      </c>
      <c r="AA405" s="5">
        <v>0</v>
      </c>
      <c r="AB405" s="5">
        <v>1</v>
      </c>
      <c r="AC405" s="4">
        <v>2</v>
      </c>
      <c r="AD405" s="6">
        <v>0.182</v>
      </c>
    </row>
    <row r="406" spans="1:30">
      <c r="A406" s="4" t="s">
        <v>558</v>
      </c>
      <c r="B406" s="7">
        <f>(M406*'H2H Points'!$B$16)+(N406*'H2H Points'!$B$2)+(O406*'H2H Points'!$B$17)+(P406*'H2H Points'!$B$4)+(Q406*'H2H Points'!$B$5)+(R406*'H2H Points'!$B$6)+(S406*'H2H Points'!$B$7)+(T406*'H2H Points'!$B$3)+(U406*'H2H Points'!$B$11)+(V406*'H2H Points'!$B$12)+(W406*'H2H Points'!$B$8)+(X406*'H2H Points'!$B$9)+(Y406*'H2H Points'!$B$18)+(Z406*'H2H Points'!$B$10)+(AB406*'H2H Points'!$B$13)</f>
        <v>73</v>
      </c>
      <c r="C406" s="7">
        <f>ROUND(B406/IF(ISNA(VLOOKUP(A406,'2014 ESPN Draft Results'!$A$2:$D$2000,4,FALSE)),1,IF(VLOOKUP(A406,'2014 ESPN Draft Results'!$A$2:$D$2000,4,FALSE)&lt;1,1,VLOOKUP(A406,'2014 ESPN Draft Results'!$A$2:$D$2000,4,FALSE))),2)</f>
        <v>73</v>
      </c>
      <c r="D406" s="7">
        <f>ROUND(B406/IF(ISNA(VLOOKUP(A406,'2014 ESPN Draft Results'!$A$2:$D$2000,4,FALSE)),B406,IF(VLOOKUP(A406,'2014 ESPN Draft Results'!$A$2:$D$2000,4,FALSE)&lt;5,B406,VLOOKUP(A406,'2014 ESPN Draft Results'!$A$2:$D$2000,4,FALSE))),2)</f>
        <v>1</v>
      </c>
      <c r="E406" s="7">
        <f>ROUND(B406/IF(ISNA(VLOOKUP(A406,'2014 ESPN Draft Results'!$A$2:$D$2000,4,FALSE)),B406,IF(VLOOKUP(A406,'2014 ESPN Draft Results'!$A$2:$D$2000,4,FALSE)&lt;5,B406,CEILING(VLOOKUP(A406,'2014 ESPN Draft Results'!$A$2:$D$2000,4,FALSE),1))),2)</f>
        <v>1</v>
      </c>
      <c r="F406" s="7">
        <f>IF(I406&lt;2,0,E406)</f>
        <v>0</v>
      </c>
      <c r="G406" s="7">
        <f>ROUND(B406/IF(ISNA(VLOOKUP(A406,'2014 ESPN Draft Results'!$A$2:$D$2000,4,FALSE)),B406,IF(VLOOKUP(A406,'2014 ESPN Draft Results'!$A$2:$D$2000,4,FALSE)&lt;1,B406,CEILING(VLOOKUP(A406,'2014 ESPN Draft Results'!$A$2:$D$2000,4,FALSE),1))),2)</f>
        <v>1</v>
      </c>
      <c r="H406" s="7">
        <f>IF(I406&lt;2,0,G406)</f>
        <v>0</v>
      </c>
      <c r="I406" s="7">
        <f>B406/K406</f>
        <v>0.9358974358974359</v>
      </c>
      <c r="J406" s="16">
        <v>0</v>
      </c>
      <c r="K406" s="5">
        <v>78</v>
      </c>
      <c r="L406" s="5">
        <v>133</v>
      </c>
      <c r="M406" s="5">
        <f>L406+W406+Z406+AB406+AA406</f>
        <v>155</v>
      </c>
      <c r="N406" s="5">
        <v>12</v>
      </c>
      <c r="O406" s="5">
        <v>33</v>
      </c>
      <c r="P406" s="5">
        <v>23</v>
      </c>
      <c r="Q406" s="5">
        <v>9</v>
      </c>
      <c r="R406" s="5">
        <v>0</v>
      </c>
      <c r="S406" s="5">
        <v>1</v>
      </c>
      <c r="T406" s="5">
        <v>14</v>
      </c>
      <c r="U406" s="5">
        <v>1</v>
      </c>
      <c r="V406" s="5">
        <v>0</v>
      </c>
      <c r="W406" s="5">
        <v>20</v>
      </c>
      <c r="X406" s="5">
        <v>21</v>
      </c>
      <c r="Y406" s="5">
        <v>0</v>
      </c>
      <c r="Z406" s="5">
        <v>0</v>
      </c>
      <c r="AA406" s="5">
        <v>0</v>
      </c>
      <c r="AB406" s="5">
        <v>2</v>
      </c>
      <c r="AC406" s="4">
        <v>3</v>
      </c>
      <c r="AD406" s="6">
        <v>0.248</v>
      </c>
    </row>
    <row r="407" spans="1:30">
      <c r="A407" s="4" t="s">
        <v>314</v>
      </c>
      <c r="B407" s="7">
        <f>(M407*'H2H Points'!$B$16)+(N407*'H2H Points'!$B$2)+(O407*'H2H Points'!$B$17)+(P407*'H2H Points'!$B$4)+(Q407*'H2H Points'!$B$5)+(R407*'H2H Points'!$B$6)+(S407*'H2H Points'!$B$7)+(T407*'H2H Points'!$B$3)+(U407*'H2H Points'!$B$11)+(V407*'H2H Points'!$B$12)+(W407*'H2H Points'!$B$8)+(X407*'H2H Points'!$B$9)+(Y407*'H2H Points'!$B$18)+(Z407*'H2H Points'!$B$10)+(AB407*'H2H Points'!$B$13)</f>
        <v>28</v>
      </c>
      <c r="C407" s="7">
        <f>ROUND(B407/IF(ISNA(VLOOKUP(A407,'2014 ESPN Draft Results'!$A$2:$D$2000,4,FALSE)),1,IF(VLOOKUP(A407,'2014 ESPN Draft Results'!$A$2:$D$2000,4,FALSE)&lt;1,1,VLOOKUP(A407,'2014 ESPN Draft Results'!$A$2:$D$2000,4,FALSE))),2)</f>
        <v>28</v>
      </c>
      <c r="D407" s="7">
        <f>ROUND(B407/IF(ISNA(VLOOKUP(A407,'2014 ESPN Draft Results'!$A$2:$D$2000,4,FALSE)),B407,IF(VLOOKUP(A407,'2014 ESPN Draft Results'!$A$2:$D$2000,4,FALSE)&lt;5,B407,VLOOKUP(A407,'2014 ESPN Draft Results'!$A$2:$D$2000,4,FALSE))),2)</f>
        <v>1</v>
      </c>
      <c r="E407" s="7">
        <f>ROUND(B407/IF(ISNA(VLOOKUP(A407,'2014 ESPN Draft Results'!$A$2:$D$2000,4,FALSE)),B407,IF(VLOOKUP(A407,'2014 ESPN Draft Results'!$A$2:$D$2000,4,FALSE)&lt;5,B407,CEILING(VLOOKUP(A407,'2014 ESPN Draft Results'!$A$2:$D$2000,4,FALSE),1))),2)</f>
        <v>1</v>
      </c>
      <c r="F407" s="7">
        <f>IF(I407&lt;2,0,E407)</f>
        <v>0</v>
      </c>
      <c r="G407" s="7">
        <f>ROUND(B407/IF(ISNA(VLOOKUP(A407,'2014 ESPN Draft Results'!$A$2:$D$2000,4,FALSE)),B407,IF(VLOOKUP(A407,'2014 ESPN Draft Results'!$A$2:$D$2000,4,FALSE)&lt;1,B407,CEILING(VLOOKUP(A407,'2014 ESPN Draft Results'!$A$2:$D$2000,4,FALSE),1))),2)</f>
        <v>1</v>
      </c>
      <c r="H407" s="7">
        <f>IF(I407&lt;2,0,G407)</f>
        <v>0</v>
      </c>
      <c r="I407" s="7">
        <f>B407/K407</f>
        <v>0.93333333333333335</v>
      </c>
      <c r="J407" s="16">
        <v>0</v>
      </c>
      <c r="K407" s="5">
        <v>30</v>
      </c>
      <c r="L407" s="5">
        <v>82</v>
      </c>
      <c r="M407" s="5">
        <f>L407+W407+Z407+AB407+AA407</f>
        <v>88</v>
      </c>
      <c r="N407" s="5">
        <v>6</v>
      </c>
      <c r="O407" s="5">
        <v>20</v>
      </c>
      <c r="P407" s="5">
        <v>17</v>
      </c>
      <c r="Q407" s="5">
        <v>2</v>
      </c>
      <c r="R407" s="5">
        <v>0</v>
      </c>
      <c r="S407" s="5">
        <v>1</v>
      </c>
      <c r="T407" s="5">
        <v>6</v>
      </c>
      <c r="U407" s="5">
        <v>0</v>
      </c>
      <c r="V407" s="5">
        <v>1</v>
      </c>
      <c r="W407" s="5">
        <v>5</v>
      </c>
      <c r="X407" s="5">
        <v>14</v>
      </c>
      <c r="Y407" s="5">
        <v>0</v>
      </c>
      <c r="Z407" s="5">
        <v>1</v>
      </c>
      <c r="AA407" s="5">
        <v>0</v>
      </c>
      <c r="AB407" s="5">
        <v>0</v>
      </c>
      <c r="AC407" s="4">
        <v>2</v>
      </c>
      <c r="AD407" s="6">
        <v>0.24399999999999999</v>
      </c>
    </row>
    <row r="408" spans="1:30">
      <c r="A408" s="4" t="s">
        <v>577</v>
      </c>
      <c r="B408" s="7">
        <f>(M408*'H2H Points'!$B$16)+(N408*'H2H Points'!$B$2)+(O408*'H2H Points'!$B$17)+(P408*'H2H Points'!$B$4)+(Q408*'H2H Points'!$B$5)+(R408*'H2H Points'!$B$6)+(S408*'H2H Points'!$B$7)+(T408*'H2H Points'!$B$3)+(U408*'H2H Points'!$B$11)+(V408*'H2H Points'!$B$12)+(W408*'H2H Points'!$B$8)+(X408*'H2H Points'!$B$9)+(Y408*'H2H Points'!$B$18)+(Z408*'H2H Points'!$B$10)+(AB408*'H2H Points'!$B$13)</f>
        <v>53</v>
      </c>
      <c r="C408" s="7">
        <f>ROUND(B408/IF(ISNA(VLOOKUP(A408,'2014 ESPN Draft Results'!$A$2:$D$2000,4,FALSE)),1,IF(VLOOKUP(A408,'2014 ESPN Draft Results'!$A$2:$D$2000,4,FALSE)&lt;1,1,VLOOKUP(A408,'2014 ESPN Draft Results'!$A$2:$D$2000,4,FALSE))),2)</f>
        <v>53</v>
      </c>
      <c r="D408" s="7">
        <f>ROUND(B408/IF(ISNA(VLOOKUP(A408,'2014 ESPN Draft Results'!$A$2:$D$2000,4,FALSE)),B408,IF(VLOOKUP(A408,'2014 ESPN Draft Results'!$A$2:$D$2000,4,FALSE)&lt;5,B408,VLOOKUP(A408,'2014 ESPN Draft Results'!$A$2:$D$2000,4,FALSE))),2)</f>
        <v>1</v>
      </c>
      <c r="E408" s="7">
        <f>ROUND(B408/IF(ISNA(VLOOKUP(A408,'2014 ESPN Draft Results'!$A$2:$D$2000,4,FALSE)),B408,IF(VLOOKUP(A408,'2014 ESPN Draft Results'!$A$2:$D$2000,4,FALSE)&lt;5,B408,CEILING(VLOOKUP(A408,'2014 ESPN Draft Results'!$A$2:$D$2000,4,FALSE),1))),2)</f>
        <v>1</v>
      </c>
      <c r="F408" s="7">
        <f>IF(I408&lt;2,0,E408)</f>
        <v>0</v>
      </c>
      <c r="G408" s="7">
        <f>ROUND(B408/IF(ISNA(VLOOKUP(A408,'2014 ESPN Draft Results'!$A$2:$D$2000,4,FALSE)),B408,IF(VLOOKUP(A408,'2014 ESPN Draft Results'!$A$2:$D$2000,4,FALSE)&lt;1,B408,CEILING(VLOOKUP(A408,'2014 ESPN Draft Results'!$A$2:$D$2000,4,FALSE),1))),2)</f>
        <v>1</v>
      </c>
      <c r="H408" s="7">
        <f>IF(I408&lt;2,0,G408)</f>
        <v>0</v>
      </c>
      <c r="I408" s="7">
        <f>B408/K408</f>
        <v>0.92982456140350878</v>
      </c>
      <c r="J408" s="16">
        <v>0</v>
      </c>
      <c r="K408" s="5">
        <v>57</v>
      </c>
      <c r="L408" s="5">
        <v>139</v>
      </c>
      <c r="M408" s="5">
        <f>L408+W408+Z408+AB408+AA408</f>
        <v>149</v>
      </c>
      <c r="N408" s="5">
        <v>16</v>
      </c>
      <c r="O408" s="5">
        <v>31</v>
      </c>
      <c r="P408" s="5">
        <v>16</v>
      </c>
      <c r="Q408" s="5">
        <v>10</v>
      </c>
      <c r="R408" s="5">
        <v>3</v>
      </c>
      <c r="S408" s="5">
        <v>2</v>
      </c>
      <c r="T408" s="5">
        <v>18</v>
      </c>
      <c r="U408" s="5">
        <v>1</v>
      </c>
      <c r="V408" s="5">
        <v>0</v>
      </c>
      <c r="W408" s="5">
        <v>8</v>
      </c>
      <c r="X408" s="5">
        <v>45</v>
      </c>
      <c r="Y408" s="5">
        <v>0</v>
      </c>
      <c r="Z408" s="5">
        <v>1</v>
      </c>
      <c r="AA408" s="5">
        <v>0</v>
      </c>
      <c r="AB408" s="5">
        <v>1</v>
      </c>
      <c r="AC408" s="4">
        <v>3</v>
      </c>
      <c r="AD408" s="6">
        <v>0.223</v>
      </c>
    </row>
    <row r="409" spans="1:30">
      <c r="A409" s="4" t="s">
        <v>536</v>
      </c>
      <c r="B409" s="7">
        <f>(M409*'H2H Points'!$B$16)+(N409*'H2H Points'!$B$2)+(O409*'H2H Points'!$B$17)+(P409*'H2H Points'!$B$4)+(Q409*'H2H Points'!$B$5)+(R409*'H2H Points'!$B$6)+(S409*'H2H Points'!$B$7)+(T409*'H2H Points'!$B$3)+(U409*'H2H Points'!$B$11)+(V409*'H2H Points'!$B$12)+(W409*'H2H Points'!$B$8)+(X409*'H2H Points'!$B$9)+(Y409*'H2H Points'!$B$18)+(Z409*'H2H Points'!$B$10)+(AB409*'H2H Points'!$B$13)</f>
        <v>79</v>
      </c>
      <c r="C409" s="7">
        <f>ROUND(B409/IF(ISNA(VLOOKUP(A409,'2014 ESPN Draft Results'!$A$2:$D$2000,4,FALSE)),1,IF(VLOOKUP(A409,'2014 ESPN Draft Results'!$A$2:$D$2000,4,FALSE)&lt;1,1,VLOOKUP(A409,'2014 ESPN Draft Results'!$A$2:$D$2000,4,FALSE))),2)</f>
        <v>79</v>
      </c>
      <c r="D409" s="7">
        <f>ROUND(B409/IF(ISNA(VLOOKUP(A409,'2014 ESPN Draft Results'!$A$2:$D$2000,4,FALSE)),B409,IF(VLOOKUP(A409,'2014 ESPN Draft Results'!$A$2:$D$2000,4,FALSE)&lt;5,B409,VLOOKUP(A409,'2014 ESPN Draft Results'!$A$2:$D$2000,4,FALSE))),2)</f>
        <v>1</v>
      </c>
      <c r="E409" s="7">
        <f>ROUND(B409/IF(ISNA(VLOOKUP(A409,'2014 ESPN Draft Results'!$A$2:$D$2000,4,FALSE)),B409,IF(VLOOKUP(A409,'2014 ESPN Draft Results'!$A$2:$D$2000,4,FALSE)&lt;5,B409,CEILING(VLOOKUP(A409,'2014 ESPN Draft Results'!$A$2:$D$2000,4,FALSE),1))),2)</f>
        <v>1</v>
      </c>
      <c r="F409" s="7">
        <f>IF(I409&lt;2,0,E409)</f>
        <v>0</v>
      </c>
      <c r="G409" s="7">
        <f>ROUND(B409/IF(ISNA(VLOOKUP(A409,'2014 ESPN Draft Results'!$A$2:$D$2000,4,FALSE)),B409,IF(VLOOKUP(A409,'2014 ESPN Draft Results'!$A$2:$D$2000,4,FALSE)&lt;1,B409,CEILING(VLOOKUP(A409,'2014 ESPN Draft Results'!$A$2:$D$2000,4,FALSE),1))),2)</f>
        <v>1</v>
      </c>
      <c r="H409" s="7">
        <f>IF(I409&lt;2,0,G409)</f>
        <v>0</v>
      </c>
      <c r="I409" s="7">
        <f>B409/K409</f>
        <v>0.92941176470588238</v>
      </c>
      <c r="J409" s="16">
        <v>0</v>
      </c>
      <c r="K409" s="5">
        <v>85</v>
      </c>
      <c r="L409" s="5">
        <v>271</v>
      </c>
      <c r="M409" s="5">
        <f>L409+W409+Z409+AB409+AA409</f>
        <v>300</v>
      </c>
      <c r="N409" s="5">
        <v>18</v>
      </c>
      <c r="O409" s="5">
        <v>44</v>
      </c>
      <c r="P409" s="5">
        <v>22</v>
      </c>
      <c r="Q409" s="5">
        <v>14</v>
      </c>
      <c r="R409" s="5">
        <v>1</v>
      </c>
      <c r="S409" s="5">
        <v>7</v>
      </c>
      <c r="T409" s="5">
        <v>26</v>
      </c>
      <c r="U409" s="5">
        <v>1</v>
      </c>
      <c r="V409" s="5">
        <v>1</v>
      </c>
      <c r="W409" s="5">
        <v>27</v>
      </c>
      <c r="X409" s="5">
        <v>75</v>
      </c>
      <c r="Y409" s="5">
        <v>3</v>
      </c>
      <c r="Z409" s="5">
        <v>0</v>
      </c>
      <c r="AA409" s="5">
        <v>0</v>
      </c>
      <c r="AB409" s="5">
        <v>2</v>
      </c>
      <c r="AC409" s="4">
        <v>1</v>
      </c>
      <c r="AD409" s="6">
        <v>0.16200000000000001</v>
      </c>
    </row>
    <row r="410" spans="1:30">
      <c r="A410" s="4" t="s">
        <v>705</v>
      </c>
      <c r="B410" s="7">
        <f>(M410*'H2H Points'!$B$16)+(N410*'H2H Points'!$B$2)+(O410*'H2H Points'!$B$17)+(P410*'H2H Points'!$B$4)+(Q410*'H2H Points'!$B$5)+(R410*'H2H Points'!$B$6)+(S410*'H2H Points'!$B$7)+(T410*'H2H Points'!$B$3)+(U410*'H2H Points'!$B$11)+(V410*'H2H Points'!$B$12)+(W410*'H2H Points'!$B$8)+(X410*'H2H Points'!$B$9)+(Y410*'H2H Points'!$B$18)+(Z410*'H2H Points'!$B$10)+(AB410*'H2H Points'!$B$13)</f>
        <v>13</v>
      </c>
      <c r="C410" s="7">
        <f>ROUND(B410/IF(ISNA(VLOOKUP(A410,'2014 ESPN Draft Results'!$A$2:$D$2000,4,FALSE)),1,IF(VLOOKUP(A410,'2014 ESPN Draft Results'!$A$2:$D$2000,4,FALSE)&lt;1,1,VLOOKUP(A410,'2014 ESPN Draft Results'!$A$2:$D$2000,4,FALSE))),2)</f>
        <v>13</v>
      </c>
      <c r="D410" s="7">
        <f>ROUND(B410/IF(ISNA(VLOOKUP(A410,'2014 ESPN Draft Results'!$A$2:$D$2000,4,FALSE)),B410,IF(VLOOKUP(A410,'2014 ESPN Draft Results'!$A$2:$D$2000,4,FALSE)&lt;5,B410,VLOOKUP(A410,'2014 ESPN Draft Results'!$A$2:$D$2000,4,FALSE))),2)</f>
        <v>1</v>
      </c>
      <c r="E410" s="7">
        <f>ROUND(B410/IF(ISNA(VLOOKUP(A410,'2014 ESPN Draft Results'!$A$2:$D$2000,4,FALSE)),B410,IF(VLOOKUP(A410,'2014 ESPN Draft Results'!$A$2:$D$2000,4,FALSE)&lt;5,B410,CEILING(VLOOKUP(A410,'2014 ESPN Draft Results'!$A$2:$D$2000,4,FALSE),1))),2)</f>
        <v>1</v>
      </c>
      <c r="F410" s="7">
        <f>IF(I410&lt;2,0,E410)</f>
        <v>0</v>
      </c>
      <c r="G410" s="7">
        <f>ROUND(B410/IF(ISNA(VLOOKUP(A410,'2014 ESPN Draft Results'!$A$2:$D$2000,4,FALSE)),B410,IF(VLOOKUP(A410,'2014 ESPN Draft Results'!$A$2:$D$2000,4,FALSE)&lt;1,B410,CEILING(VLOOKUP(A410,'2014 ESPN Draft Results'!$A$2:$D$2000,4,FALSE),1))),2)</f>
        <v>1</v>
      </c>
      <c r="H410" s="7">
        <f>IF(I410&lt;2,0,G410)</f>
        <v>0</v>
      </c>
      <c r="I410" s="7">
        <f>B410/K410</f>
        <v>0.9285714285714286</v>
      </c>
      <c r="J410" s="16">
        <v>0</v>
      </c>
      <c r="K410" s="5">
        <v>14</v>
      </c>
      <c r="L410" s="5">
        <v>23</v>
      </c>
      <c r="M410" s="5">
        <f>L410+W410+Z410+AB410+AA410</f>
        <v>26</v>
      </c>
      <c r="N410" s="5">
        <v>4</v>
      </c>
      <c r="O410" s="5">
        <v>7</v>
      </c>
      <c r="P410" s="5">
        <v>4</v>
      </c>
      <c r="Q410" s="5">
        <v>3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3</v>
      </c>
      <c r="X410" s="5">
        <v>4</v>
      </c>
      <c r="Y410" s="5">
        <v>0</v>
      </c>
      <c r="Z410" s="5">
        <v>0</v>
      </c>
      <c r="AA410" s="5">
        <v>0</v>
      </c>
      <c r="AB410" s="5">
        <v>0</v>
      </c>
      <c r="AC410" s="4">
        <v>0</v>
      </c>
      <c r="AD410" s="6">
        <v>0.30399999999999999</v>
      </c>
    </row>
    <row r="411" spans="1:30">
      <c r="A411" s="4" t="s">
        <v>516</v>
      </c>
      <c r="B411" s="7">
        <f>(M411*'H2H Points'!$B$16)+(N411*'H2H Points'!$B$2)+(O411*'H2H Points'!$B$17)+(P411*'H2H Points'!$B$4)+(Q411*'H2H Points'!$B$5)+(R411*'H2H Points'!$B$6)+(S411*'H2H Points'!$B$7)+(T411*'H2H Points'!$B$3)+(U411*'H2H Points'!$B$11)+(V411*'H2H Points'!$B$12)+(W411*'H2H Points'!$B$8)+(X411*'H2H Points'!$B$9)+(Y411*'H2H Points'!$B$18)+(Z411*'H2H Points'!$B$10)+(AB411*'H2H Points'!$B$13)</f>
        <v>88</v>
      </c>
      <c r="C411" s="7">
        <f>ROUND(B411/IF(ISNA(VLOOKUP(A411,'2014 ESPN Draft Results'!$A$2:$D$2000,4,FALSE)),1,IF(VLOOKUP(A411,'2014 ESPN Draft Results'!$A$2:$D$2000,4,FALSE)&lt;1,1,VLOOKUP(A411,'2014 ESPN Draft Results'!$A$2:$D$2000,4,FALSE))),2)</f>
        <v>88</v>
      </c>
      <c r="D411" s="7">
        <f>ROUND(B411/IF(ISNA(VLOOKUP(A411,'2014 ESPN Draft Results'!$A$2:$D$2000,4,FALSE)),B411,IF(VLOOKUP(A411,'2014 ESPN Draft Results'!$A$2:$D$2000,4,FALSE)&lt;5,B411,VLOOKUP(A411,'2014 ESPN Draft Results'!$A$2:$D$2000,4,FALSE))),2)</f>
        <v>1</v>
      </c>
      <c r="E411" s="7">
        <f>ROUND(B411/IF(ISNA(VLOOKUP(A411,'2014 ESPN Draft Results'!$A$2:$D$2000,4,FALSE)),B411,IF(VLOOKUP(A411,'2014 ESPN Draft Results'!$A$2:$D$2000,4,FALSE)&lt;5,B411,CEILING(VLOOKUP(A411,'2014 ESPN Draft Results'!$A$2:$D$2000,4,FALSE),1))),2)</f>
        <v>1</v>
      </c>
      <c r="F411" s="7">
        <f>IF(I411&lt;2,0,E411)</f>
        <v>0</v>
      </c>
      <c r="G411" s="7">
        <f>ROUND(B411/IF(ISNA(VLOOKUP(A411,'2014 ESPN Draft Results'!$A$2:$D$2000,4,FALSE)),B411,IF(VLOOKUP(A411,'2014 ESPN Draft Results'!$A$2:$D$2000,4,FALSE)&lt;1,B411,CEILING(VLOOKUP(A411,'2014 ESPN Draft Results'!$A$2:$D$2000,4,FALSE),1))),2)</f>
        <v>1</v>
      </c>
      <c r="H411" s="7">
        <f>IF(I411&lt;2,0,G411)</f>
        <v>0</v>
      </c>
      <c r="I411" s="7">
        <f>B411/K411</f>
        <v>0.9263157894736842</v>
      </c>
      <c r="J411" s="16">
        <v>0</v>
      </c>
      <c r="K411" s="5">
        <v>95</v>
      </c>
      <c r="L411" s="5">
        <v>251</v>
      </c>
      <c r="M411" s="5">
        <f>L411+W411+Z411+AB411+AA411</f>
        <v>272</v>
      </c>
      <c r="N411" s="5">
        <v>24</v>
      </c>
      <c r="O411" s="5">
        <v>59</v>
      </c>
      <c r="P411" s="5">
        <v>41</v>
      </c>
      <c r="Q411" s="5">
        <v>13</v>
      </c>
      <c r="R411" s="5">
        <v>4</v>
      </c>
      <c r="S411" s="5">
        <v>1</v>
      </c>
      <c r="T411" s="5">
        <v>15</v>
      </c>
      <c r="U411" s="5">
        <v>4</v>
      </c>
      <c r="V411" s="5">
        <v>3</v>
      </c>
      <c r="W411" s="5">
        <v>19</v>
      </c>
      <c r="X411" s="5">
        <v>56</v>
      </c>
      <c r="Y411" s="5">
        <v>2</v>
      </c>
      <c r="Z411" s="5">
        <v>1</v>
      </c>
      <c r="AA411" s="5">
        <v>0</v>
      </c>
      <c r="AB411" s="5">
        <v>1</v>
      </c>
      <c r="AC411" s="4">
        <v>8</v>
      </c>
      <c r="AD411" s="6">
        <v>0.23499999999999999</v>
      </c>
    </row>
    <row r="412" spans="1:30">
      <c r="A412" s="4" t="s">
        <v>656</v>
      </c>
      <c r="B412" s="7">
        <f>(M412*'H2H Points'!$B$16)+(N412*'H2H Points'!$B$2)+(O412*'H2H Points'!$B$17)+(P412*'H2H Points'!$B$4)+(Q412*'H2H Points'!$B$5)+(R412*'H2H Points'!$B$6)+(S412*'H2H Points'!$B$7)+(T412*'H2H Points'!$B$3)+(U412*'H2H Points'!$B$11)+(V412*'H2H Points'!$B$12)+(W412*'H2H Points'!$B$8)+(X412*'H2H Points'!$B$9)+(Y412*'H2H Points'!$B$18)+(Z412*'H2H Points'!$B$10)+(AB412*'H2H Points'!$B$13)</f>
        <v>25</v>
      </c>
      <c r="C412" s="7">
        <f>ROUND(B412/IF(ISNA(VLOOKUP(A412,'2014 ESPN Draft Results'!$A$2:$D$2000,4,FALSE)),1,IF(VLOOKUP(A412,'2014 ESPN Draft Results'!$A$2:$D$2000,4,FALSE)&lt;1,1,VLOOKUP(A412,'2014 ESPN Draft Results'!$A$2:$D$2000,4,FALSE))),2)</f>
        <v>25</v>
      </c>
      <c r="D412" s="7">
        <f>ROUND(B412/IF(ISNA(VLOOKUP(A412,'2014 ESPN Draft Results'!$A$2:$D$2000,4,FALSE)),B412,IF(VLOOKUP(A412,'2014 ESPN Draft Results'!$A$2:$D$2000,4,FALSE)&lt;5,B412,VLOOKUP(A412,'2014 ESPN Draft Results'!$A$2:$D$2000,4,FALSE))),2)</f>
        <v>1</v>
      </c>
      <c r="E412" s="7">
        <f>ROUND(B412/IF(ISNA(VLOOKUP(A412,'2014 ESPN Draft Results'!$A$2:$D$2000,4,FALSE)),B412,IF(VLOOKUP(A412,'2014 ESPN Draft Results'!$A$2:$D$2000,4,FALSE)&lt;5,B412,CEILING(VLOOKUP(A412,'2014 ESPN Draft Results'!$A$2:$D$2000,4,FALSE),1))),2)</f>
        <v>1</v>
      </c>
      <c r="F412" s="7">
        <f>IF(I412&lt;2,0,E412)</f>
        <v>0</v>
      </c>
      <c r="G412" s="7">
        <f>ROUND(B412/IF(ISNA(VLOOKUP(A412,'2014 ESPN Draft Results'!$A$2:$D$2000,4,FALSE)),B412,IF(VLOOKUP(A412,'2014 ESPN Draft Results'!$A$2:$D$2000,4,FALSE)&lt;1,B412,CEILING(VLOOKUP(A412,'2014 ESPN Draft Results'!$A$2:$D$2000,4,FALSE),1))),2)</f>
        <v>1</v>
      </c>
      <c r="H412" s="7">
        <f>IF(I412&lt;2,0,G412)</f>
        <v>0</v>
      </c>
      <c r="I412" s="7">
        <f>B412/K412</f>
        <v>0.92592592592592593</v>
      </c>
      <c r="J412" s="16">
        <v>0</v>
      </c>
      <c r="K412" s="5">
        <v>27</v>
      </c>
      <c r="L412" s="5">
        <v>73</v>
      </c>
      <c r="M412" s="5">
        <f>L412+W412+Z412+AB412+AA412</f>
        <v>81</v>
      </c>
      <c r="N412" s="5">
        <v>5</v>
      </c>
      <c r="O412" s="5">
        <v>17</v>
      </c>
      <c r="P412" s="5">
        <v>14</v>
      </c>
      <c r="Q412" s="5">
        <v>3</v>
      </c>
      <c r="R412" s="5">
        <v>0</v>
      </c>
      <c r="S412" s="5">
        <v>0</v>
      </c>
      <c r="T412" s="5">
        <v>7</v>
      </c>
      <c r="U412" s="5">
        <v>1</v>
      </c>
      <c r="V412" s="5">
        <v>2</v>
      </c>
      <c r="W412" s="5">
        <v>7</v>
      </c>
      <c r="X412" s="5">
        <v>14</v>
      </c>
      <c r="Y412" s="5">
        <v>1</v>
      </c>
      <c r="Z412" s="5">
        <v>0</v>
      </c>
      <c r="AA412" s="5">
        <v>0</v>
      </c>
      <c r="AB412" s="5">
        <v>1</v>
      </c>
      <c r="AC412" s="4">
        <v>5</v>
      </c>
      <c r="AD412" s="6">
        <v>0.23300000000000001</v>
      </c>
    </row>
    <row r="413" spans="1:30">
      <c r="A413" s="4" t="s">
        <v>583</v>
      </c>
      <c r="B413" s="7">
        <f>(M413*'H2H Points'!$B$16)+(N413*'H2H Points'!$B$2)+(O413*'H2H Points'!$B$17)+(P413*'H2H Points'!$B$4)+(Q413*'H2H Points'!$B$5)+(R413*'H2H Points'!$B$6)+(S413*'H2H Points'!$B$7)+(T413*'H2H Points'!$B$3)+(U413*'H2H Points'!$B$11)+(V413*'H2H Points'!$B$12)+(W413*'H2H Points'!$B$8)+(X413*'H2H Points'!$B$9)+(Y413*'H2H Points'!$B$18)+(Z413*'H2H Points'!$B$10)+(AB413*'H2H Points'!$B$13)</f>
        <v>49</v>
      </c>
      <c r="C413" s="7">
        <f>ROUND(B413/IF(ISNA(VLOOKUP(A413,'2014 ESPN Draft Results'!$A$2:$D$2000,4,FALSE)),1,IF(VLOOKUP(A413,'2014 ESPN Draft Results'!$A$2:$D$2000,4,FALSE)&lt;1,1,VLOOKUP(A413,'2014 ESPN Draft Results'!$A$2:$D$2000,4,FALSE))),2)</f>
        <v>49</v>
      </c>
      <c r="D413" s="7">
        <f>ROUND(B413/IF(ISNA(VLOOKUP(A413,'2014 ESPN Draft Results'!$A$2:$D$2000,4,FALSE)),B413,IF(VLOOKUP(A413,'2014 ESPN Draft Results'!$A$2:$D$2000,4,FALSE)&lt;5,B413,VLOOKUP(A413,'2014 ESPN Draft Results'!$A$2:$D$2000,4,FALSE))),2)</f>
        <v>1</v>
      </c>
      <c r="E413" s="7">
        <f>ROUND(B413/IF(ISNA(VLOOKUP(A413,'2014 ESPN Draft Results'!$A$2:$D$2000,4,FALSE)),B413,IF(VLOOKUP(A413,'2014 ESPN Draft Results'!$A$2:$D$2000,4,FALSE)&lt;5,B413,CEILING(VLOOKUP(A413,'2014 ESPN Draft Results'!$A$2:$D$2000,4,FALSE),1))),2)</f>
        <v>1</v>
      </c>
      <c r="F413" s="7">
        <f>IF(I413&lt;2,0,E413)</f>
        <v>0</v>
      </c>
      <c r="G413" s="7">
        <f>ROUND(B413/IF(ISNA(VLOOKUP(A413,'2014 ESPN Draft Results'!$A$2:$D$2000,4,FALSE)),B413,IF(VLOOKUP(A413,'2014 ESPN Draft Results'!$A$2:$D$2000,4,FALSE)&lt;1,B413,CEILING(VLOOKUP(A413,'2014 ESPN Draft Results'!$A$2:$D$2000,4,FALSE),1))),2)</f>
        <v>1</v>
      </c>
      <c r="H413" s="7">
        <f>IF(I413&lt;2,0,G413)</f>
        <v>0</v>
      </c>
      <c r="I413" s="7">
        <f>B413/K413</f>
        <v>0.92452830188679247</v>
      </c>
      <c r="J413" s="16">
        <v>0</v>
      </c>
      <c r="K413" s="5">
        <v>53</v>
      </c>
      <c r="L413" s="5">
        <v>116</v>
      </c>
      <c r="M413" s="5">
        <f>L413+W413+Z413+AB413+AA413</f>
        <v>122</v>
      </c>
      <c r="N413" s="5">
        <v>19</v>
      </c>
      <c r="O413" s="5">
        <v>31</v>
      </c>
      <c r="P413" s="5">
        <v>20</v>
      </c>
      <c r="Q413" s="5">
        <v>9</v>
      </c>
      <c r="R413" s="5">
        <v>0</v>
      </c>
      <c r="S413" s="5">
        <v>2</v>
      </c>
      <c r="T413" s="5">
        <v>7</v>
      </c>
      <c r="U413" s="5">
        <v>1</v>
      </c>
      <c r="V413" s="5">
        <v>2</v>
      </c>
      <c r="W413" s="5">
        <v>4</v>
      </c>
      <c r="X413" s="5">
        <v>28</v>
      </c>
      <c r="Y413" s="5">
        <v>0</v>
      </c>
      <c r="Z413" s="5">
        <v>1</v>
      </c>
      <c r="AA413" s="5">
        <v>0</v>
      </c>
      <c r="AB413" s="5">
        <v>1</v>
      </c>
      <c r="AC413" s="4">
        <v>3</v>
      </c>
      <c r="AD413" s="6">
        <v>0.26700000000000002</v>
      </c>
    </row>
    <row r="414" spans="1:30">
      <c r="A414" s="4" t="s">
        <v>561</v>
      </c>
      <c r="B414" s="7">
        <f>(M414*'H2H Points'!$B$16)+(N414*'H2H Points'!$B$2)+(O414*'H2H Points'!$B$17)+(P414*'H2H Points'!$B$4)+(Q414*'H2H Points'!$B$5)+(R414*'H2H Points'!$B$6)+(S414*'H2H Points'!$B$7)+(T414*'H2H Points'!$B$3)+(U414*'H2H Points'!$B$11)+(V414*'H2H Points'!$B$12)+(W414*'H2H Points'!$B$8)+(X414*'H2H Points'!$B$9)+(Y414*'H2H Points'!$B$18)+(Z414*'H2H Points'!$B$10)+(AB414*'H2H Points'!$B$13)</f>
        <v>73</v>
      </c>
      <c r="C414" s="7">
        <f>ROUND(B414/IF(ISNA(VLOOKUP(A414,'2014 ESPN Draft Results'!$A$2:$D$2000,4,FALSE)),1,IF(VLOOKUP(A414,'2014 ESPN Draft Results'!$A$2:$D$2000,4,FALSE)&lt;1,1,VLOOKUP(A414,'2014 ESPN Draft Results'!$A$2:$D$2000,4,FALSE))),2)</f>
        <v>73</v>
      </c>
      <c r="D414" s="7">
        <f>ROUND(B414/IF(ISNA(VLOOKUP(A414,'2014 ESPN Draft Results'!$A$2:$D$2000,4,FALSE)),B414,IF(VLOOKUP(A414,'2014 ESPN Draft Results'!$A$2:$D$2000,4,FALSE)&lt;5,B414,VLOOKUP(A414,'2014 ESPN Draft Results'!$A$2:$D$2000,4,FALSE))),2)</f>
        <v>1</v>
      </c>
      <c r="E414" s="7">
        <f>ROUND(B414/IF(ISNA(VLOOKUP(A414,'2014 ESPN Draft Results'!$A$2:$D$2000,4,FALSE)),B414,IF(VLOOKUP(A414,'2014 ESPN Draft Results'!$A$2:$D$2000,4,FALSE)&lt;5,B414,CEILING(VLOOKUP(A414,'2014 ESPN Draft Results'!$A$2:$D$2000,4,FALSE),1))),2)</f>
        <v>1</v>
      </c>
      <c r="F414" s="7">
        <f>IF(I414&lt;2,0,E414)</f>
        <v>0</v>
      </c>
      <c r="G414" s="7">
        <f>ROUND(B414/IF(ISNA(VLOOKUP(A414,'2014 ESPN Draft Results'!$A$2:$D$2000,4,FALSE)),B414,IF(VLOOKUP(A414,'2014 ESPN Draft Results'!$A$2:$D$2000,4,FALSE)&lt;1,B414,CEILING(VLOOKUP(A414,'2014 ESPN Draft Results'!$A$2:$D$2000,4,FALSE),1))),2)</f>
        <v>1</v>
      </c>
      <c r="H414" s="7">
        <f>IF(I414&lt;2,0,G414)</f>
        <v>0</v>
      </c>
      <c r="I414" s="7">
        <f>B414/K414</f>
        <v>0.91249999999999998</v>
      </c>
      <c r="J414" s="16">
        <v>0</v>
      </c>
      <c r="K414" s="5">
        <v>80</v>
      </c>
      <c r="L414" s="5">
        <v>174</v>
      </c>
      <c r="M414" s="5">
        <f>L414+W414+Z414+AB414+AA414</f>
        <v>186</v>
      </c>
      <c r="N414" s="5">
        <v>14</v>
      </c>
      <c r="O414" s="5">
        <v>49</v>
      </c>
      <c r="P414" s="5">
        <v>42</v>
      </c>
      <c r="Q414" s="5">
        <v>5</v>
      </c>
      <c r="R414" s="5">
        <v>2</v>
      </c>
      <c r="S414" s="5">
        <v>0</v>
      </c>
      <c r="T414" s="5">
        <v>17</v>
      </c>
      <c r="U414" s="5">
        <v>1</v>
      </c>
      <c r="V414" s="5">
        <v>2</v>
      </c>
      <c r="W414" s="5">
        <v>7</v>
      </c>
      <c r="X414" s="5">
        <v>26</v>
      </c>
      <c r="Y414" s="5">
        <v>0</v>
      </c>
      <c r="Z414" s="5">
        <v>2</v>
      </c>
      <c r="AA414" s="5">
        <v>1</v>
      </c>
      <c r="AB414" s="5">
        <v>2</v>
      </c>
      <c r="AC414" s="4">
        <v>12</v>
      </c>
      <c r="AD414" s="6">
        <v>0.28199999999999997</v>
      </c>
    </row>
    <row r="415" spans="1:30">
      <c r="A415" s="4" t="s">
        <v>611</v>
      </c>
      <c r="B415" s="7">
        <f>(M415*'H2H Points'!$B$16)+(N415*'H2H Points'!$B$2)+(O415*'H2H Points'!$B$17)+(P415*'H2H Points'!$B$4)+(Q415*'H2H Points'!$B$5)+(R415*'H2H Points'!$B$6)+(S415*'H2H Points'!$B$7)+(T415*'H2H Points'!$B$3)+(U415*'H2H Points'!$B$11)+(V415*'H2H Points'!$B$12)+(W415*'H2H Points'!$B$8)+(X415*'H2H Points'!$B$9)+(Y415*'H2H Points'!$B$18)+(Z415*'H2H Points'!$B$10)+(AB415*'H2H Points'!$B$13)</f>
        <v>40</v>
      </c>
      <c r="C415" s="7">
        <f>ROUND(B415/IF(ISNA(VLOOKUP(A415,'2014 ESPN Draft Results'!$A$2:$D$2000,4,FALSE)),1,IF(VLOOKUP(A415,'2014 ESPN Draft Results'!$A$2:$D$2000,4,FALSE)&lt;1,1,VLOOKUP(A415,'2014 ESPN Draft Results'!$A$2:$D$2000,4,FALSE))),2)</f>
        <v>40</v>
      </c>
      <c r="D415" s="7">
        <f>ROUND(B415/IF(ISNA(VLOOKUP(A415,'2014 ESPN Draft Results'!$A$2:$D$2000,4,FALSE)),B415,IF(VLOOKUP(A415,'2014 ESPN Draft Results'!$A$2:$D$2000,4,FALSE)&lt;5,B415,VLOOKUP(A415,'2014 ESPN Draft Results'!$A$2:$D$2000,4,FALSE))),2)</f>
        <v>1</v>
      </c>
      <c r="E415" s="7">
        <f>ROUND(B415/IF(ISNA(VLOOKUP(A415,'2014 ESPN Draft Results'!$A$2:$D$2000,4,FALSE)),B415,IF(VLOOKUP(A415,'2014 ESPN Draft Results'!$A$2:$D$2000,4,FALSE)&lt;5,B415,CEILING(VLOOKUP(A415,'2014 ESPN Draft Results'!$A$2:$D$2000,4,FALSE),1))),2)</f>
        <v>1</v>
      </c>
      <c r="F415" s="7">
        <f>IF(I415&lt;2,0,E415)</f>
        <v>0</v>
      </c>
      <c r="G415" s="7">
        <f>ROUND(B415/IF(ISNA(VLOOKUP(A415,'2014 ESPN Draft Results'!$A$2:$D$2000,4,FALSE)),B415,IF(VLOOKUP(A415,'2014 ESPN Draft Results'!$A$2:$D$2000,4,FALSE)&lt;1,B415,CEILING(VLOOKUP(A415,'2014 ESPN Draft Results'!$A$2:$D$2000,4,FALSE),1))),2)</f>
        <v>1</v>
      </c>
      <c r="H415" s="7">
        <f>IF(I415&lt;2,0,G415)</f>
        <v>0</v>
      </c>
      <c r="I415" s="7">
        <f>B415/K415</f>
        <v>0.90909090909090906</v>
      </c>
      <c r="J415" s="16">
        <v>0</v>
      </c>
      <c r="K415" s="5">
        <v>44</v>
      </c>
      <c r="L415" s="5">
        <v>121</v>
      </c>
      <c r="M415" s="5">
        <f>L415+W415+Z415+AB415+AA415</f>
        <v>131</v>
      </c>
      <c r="N415" s="5">
        <v>10</v>
      </c>
      <c r="O415" s="5">
        <v>28</v>
      </c>
      <c r="P415" s="5">
        <v>21</v>
      </c>
      <c r="Q415" s="5">
        <v>4</v>
      </c>
      <c r="R415" s="5">
        <v>0</v>
      </c>
      <c r="S415" s="5">
        <v>3</v>
      </c>
      <c r="T415" s="5">
        <v>13</v>
      </c>
      <c r="U415" s="5">
        <v>1</v>
      </c>
      <c r="V415" s="5">
        <v>0</v>
      </c>
      <c r="W415" s="5">
        <v>7</v>
      </c>
      <c r="X415" s="5">
        <v>35</v>
      </c>
      <c r="Y415" s="5">
        <v>1</v>
      </c>
      <c r="Z415" s="5">
        <v>2</v>
      </c>
      <c r="AA415" s="5">
        <v>0</v>
      </c>
      <c r="AB415" s="5">
        <v>1</v>
      </c>
      <c r="AC415" s="4">
        <v>5</v>
      </c>
      <c r="AD415" s="6">
        <v>0.23100000000000001</v>
      </c>
    </row>
    <row r="416" spans="1:30">
      <c r="A416" s="4" t="s">
        <v>606</v>
      </c>
      <c r="B416" s="7">
        <f>(M416*'H2H Points'!$B$16)+(N416*'H2H Points'!$B$2)+(O416*'H2H Points'!$B$17)+(P416*'H2H Points'!$B$4)+(Q416*'H2H Points'!$B$5)+(R416*'H2H Points'!$B$6)+(S416*'H2H Points'!$B$7)+(T416*'H2H Points'!$B$3)+(U416*'H2H Points'!$B$11)+(V416*'H2H Points'!$B$12)+(W416*'H2H Points'!$B$8)+(X416*'H2H Points'!$B$9)+(Y416*'H2H Points'!$B$18)+(Z416*'H2H Points'!$B$10)+(AB416*'H2H Points'!$B$13)</f>
        <v>40</v>
      </c>
      <c r="C416" s="7">
        <f>ROUND(B416/IF(ISNA(VLOOKUP(A416,'2014 ESPN Draft Results'!$A$2:$D$2000,4,FALSE)),1,IF(VLOOKUP(A416,'2014 ESPN Draft Results'!$A$2:$D$2000,4,FALSE)&lt;1,1,VLOOKUP(A416,'2014 ESPN Draft Results'!$A$2:$D$2000,4,FALSE))),2)</f>
        <v>40</v>
      </c>
      <c r="D416" s="7">
        <f>ROUND(B416/IF(ISNA(VLOOKUP(A416,'2014 ESPN Draft Results'!$A$2:$D$2000,4,FALSE)),B416,IF(VLOOKUP(A416,'2014 ESPN Draft Results'!$A$2:$D$2000,4,FALSE)&lt;5,B416,VLOOKUP(A416,'2014 ESPN Draft Results'!$A$2:$D$2000,4,FALSE))),2)</f>
        <v>1</v>
      </c>
      <c r="E416" s="7">
        <f>ROUND(B416/IF(ISNA(VLOOKUP(A416,'2014 ESPN Draft Results'!$A$2:$D$2000,4,FALSE)),B416,IF(VLOOKUP(A416,'2014 ESPN Draft Results'!$A$2:$D$2000,4,FALSE)&lt;5,B416,CEILING(VLOOKUP(A416,'2014 ESPN Draft Results'!$A$2:$D$2000,4,FALSE),1))),2)</f>
        <v>1</v>
      </c>
      <c r="F416" s="7">
        <f>IF(I416&lt;2,0,E416)</f>
        <v>0</v>
      </c>
      <c r="G416" s="7">
        <f>ROUND(B416/IF(ISNA(VLOOKUP(A416,'2014 ESPN Draft Results'!$A$2:$D$2000,4,FALSE)),B416,IF(VLOOKUP(A416,'2014 ESPN Draft Results'!$A$2:$D$2000,4,FALSE)&lt;1,B416,CEILING(VLOOKUP(A416,'2014 ESPN Draft Results'!$A$2:$D$2000,4,FALSE),1))),2)</f>
        <v>1</v>
      </c>
      <c r="H416" s="7">
        <f>IF(I416&lt;2,0,G416)</f>
        <v>0</v>
      </c>
      <c r="I416" s="7">
        <f>B416/K416</f>
        <v>0.90909090909090906</v>
      </c>
      <c r="J416" s="16">
        <v>0</v>
      </c>
      <c r="K416" s="5">
        <v>44</v>
      </c>
      <c r="L416" s="5">
        <v>69</v>
      </c>
      <c r="M416" s="5">
        <f>L416+W416+Z416+AB416+AA416</f>
        <v>81</v>
      </c>
      <c r="N416" s="5">
        <v>6</v>
      </c>
      <c r="O416" s="5">
        <v>17</v>
      </c>
      <c r="P416" s="5">
        <v>10</v>
      </c>
      <c r="Q416" s="5">
        <v>3</v>
      </c>
      <c r="R416" s="5">
        <v>1</v>
      </c>
      <c r="S416" s="5">
        <v>3</v>
      </c>
      <c r="T416" s="5">
        <v>8</v>
      </c>
      <c r="U416" s="5">
        <v>2</v>
      </c>
      <c r="V416" s="5">
        <v>0</v>
      </c>
      <c r="W416" s="5">
        <v>11</v>
      </c>
      <c r="X416" s="5">
        <v>19</v>
      </c>
      <c r="Y416" s="5">
        <v>0</v>
      </c>
      <c r="Z416" s="5">
        <v>0</v>
      </c>
      <c r="AA416" s="5">
        <v>0</v>
      </c>
      <c r="AB416" s="5">
        <v>1</v>
      </c>
      <c r="AC416" s="4">
        <v>2</v>
      </c>
      <c r="AD416" s="6">
        <v>0.246</v>
      </c>
    </row>
    <row r="417" spans="1:30">
      <c r="A417" s="4" t="s">
        <v>549</v>
      </c>
      <c r="B417" s="7">
        <f>(M417*'H2H Points'!$B$16)+(N417*'H2H Points'!$B$2)+(O417*'H2H Points'!$B$17)+(P417*'H2H Points'!$B$4)+(Q417*'H2H Points'!$B$5)+(R417*'H2H Points'!$B$6)+(S417*'H2H Points'!$B$7)+(T417*'H2H Points'!$B$3)+(U417*'H2H Points'!$B$11)+(V417*'H2H Points'!$B$12)+(W417*'H2H Points'!$B$8)+(X417*'H2H Points'!$B$9)+(Y417*'H2H Points'!$B$18)+(Z417*'H2H Points'!$B$10)+(AB417*'H2H Points'!$B$13)</f>
        <v>101</v>
      </c>
      <c r="C417" s="7">
        <f>ROUND(B417/IF(ISNA(VLOOKUP(A417,'2014 ESPN Draft Results'!$A$2:$D$2000,4,FALSE)),1,IF(VLOOKUP(A417,'2014 ESPN Draft Results'!$A$2:$D$2000,4,FALSE)&lt;1,1,VLOOKUP(A417,'2014 ESPN Draft Results'!$A$2:$D$2000,4,FALSE))),2)</f>
        <v>101</v>
      </c>
      <c r="D417" s="7">
        <f>ROUND(B417/IF(ISNA(VLOOKUP(A417,'2014 ESPN Draft Results'!$A$2:$D$2000,4,FALSE)),B417,IF(VLOOKUP(A417,'2014 ESPN Draft Results'!$A$2:$D$2000,4,FALSE)&lt;5,B417,VLOOKUP(A417,'2014 ESPN Draft Results'!$A$2:$D$2000,4,FALSE))),2)</f>
        <v>1</v>
      </c>
      <c r="E417" s="7">
        <f>ROUND(B417/IF(ISNA(VLOOKUP(A417,'2014 ESPN Draft Results'!$A$2:$D$2000,4,FALSE)),B417,IF(VLOOKUP(A417,'2014 ESPN Draft Results'!$A$2:$D$2000,4,FALSE)&lt;5,B417,CEILING(VLOOKUP(A417,'2014 ESPN Draft Results'!$A$2:$D$2000,4,FALSE),1))),2)</f>
        <v>1</v>
      </c>
      <c r="F417" s="7">
        <f>IF(I417&lt;2,0,E417)</f>
        <v>0</v>
      </c>
      <c r="G417" s="7">
        <f>ROUND(B417/IF(ISNA(VLOOKUP(A417,'2014 ESPN Draft Results'!$A$2:$D$2000,4,FALSE)),B417,IF(VLOOKUP(A417,'2014 ESPN Draft Results'!$A$2:$D$2000,4,FALSE)&lt;1,B417,CEILING(VLOOKUP(A417,'2014 ESPN Draft Results'!$A$2:$D$2000,4,FALSE),1))),2)</f>
        <v>1</v>
      </c>
      <c r="H417" s="7">
        <f>IF(I417&lt;2,0,G417)</f>
        <v>0</v>
      </c>
      <c r="I417" s="7">
        <f>B417/K417</f>
        <v>0.9017857142857143</v>
      </c>
      <c r="J417" s="16">
        <v>0</v>
      </c>
      <c r="K417" s="5">
        <v>112</v>
      </c>
      <c r="L417" s="5">
        <v>174</v>
      </c>
      <c r="M417" s="5">
        <f>L417+W417+Z417+AB417+AA417</f>
        <v>197</v>
      </c>
      <c r="N417" s="5">
        <v>31</v>
      </c>
      <c r="O417" s="5">
        <v>43</v>
      </c>
      <c r="P417" s="5">
        <v>30</v>
      </c>
      <c r="Q417" s="5">
        <v>6</v>
      </c>
      <c r="R417" s="5">
        <v>3</v>
      </c>
      <c r="S417" s="5">
        <v>4</v>
      </c>
      <c r="T417" s="5">
        <v>16</v>
      </c>
      <c r="U417" s="5">
        <v>8</v>
      </c>
      <c r="V417" s="5">
        <v>5</v>
      </c>
      <c r="W417" s="5">
        <v>15</v>
      </c>
      <c r="X417" s="5">
        <v>33</v>
      </c>
      <c r="Y417" s="5">
        <v>0</v>
      </c>
      <c r="Z417" s="5">
        <v>1</v>
      </c>
      <c r="AA417" s="5">
        <v>6</v>
      </c>
      <c r="AB417" s="5">
        <v>1</v>
      </c>
      <c r="AC417" s="4">
        <v>3</v>
      </c>
      <c r="AD417" s="6">
        <v>0.247</v>
      </c>
    </row>
    <row r="418" spans="1:30">
      <c r="A418" s="4" t="s">
        <v>592</v>
      </c>
      <c r="B418" s="7">
        <f>(M418*'H2H Points'!$B$16)+(N418*'H2H Points'!$B$2)+(O418*'H2H Points'!$B$17)+(P418*'H2H Points'!$B$4)+(Q418*'H2H Points'!$B$5)+(R418*'H2H Points'!$B$6)+(S418*'H2H Points'!$B$7)+(T418*'H2H Points'!$B$3)+(U418*'H2H Points'!$B$11)+(V418*'H2H Points'!$B$12)+(W418*'H2H Points'!$B$8)+(X418*'H2H Points'!$B$9)+(Y418*'H2H Points'!$B$18)+(Z418*'H2H Points'!$B$10)+(AB418*'H2H Points'!$B$13)</f>
        <v>45</v>
      </c>
      <c r="C418" s="7">
        <f>ROUND(B418/IF(ISNA(VLOOKUP(A418,'2014 ESPN Draft Results'!$A$2:$D$2000,4,FALSE)),1,IF(VLOOKUP(A418,'2014 ESPN Draft Results'!$A$2:$D$2000,4,FALSE)&lt;1,1,VLOOKUP(A418,'2014 ESPN Draft Results'!$A$2:$D$2000,4,FALSE))),2)</f>
        <v>45</v>
      </c>
      <c r="D418" s="7">
        <f>ROUND(B418/IF(ISNA(VLOOKUP(A418,'2014 ESPN Draft Results'!$A$2:$D$2000,4,FALSE)),B418,IF(VLOOKUP(A418,'2014 ESPN Draft Results'!$A$2:$D$2000,4,FALSE)&lt;5,B418,VLOOKUP(A418,'2014 ESPN Draft Results'!$A$2:$D$2000,4,FALSE))),2)</f>
        <v>1</v>
      </c>
      <c r="E418" s="7">
        <f>ROUND(B418/IF(ISNA(VLOOKUP(A418,'2014 ESPN Draft Results'!$A$2:$D$2000,4,FALSE)),B418,IF(VLOOKUP(A418,'2014 ESPN Draft Results'!$A$2:$D$2000,4,FALSE)&lt;5,B418,CEILING(VLOOKUP(A418,'2014 ESPN Draft Results'!$A$2:$D$2000,4,FALSE),1))),2)</f>
        <v>1</v>
      </c>
      <c r="F418" s="7">
        <f>IF(I418&lt;2,0,E418)</f>
        <v>0</v>
      </c>
      <c r="G418" s="7">
        <f>ROUND(B418/IF(ISNA(VLOOKUP(A418,'2014 ESPN Draft Results'!$A$2:$D$2000,4,FALSE)),B418,IF(VLOOKUP(A418,'2014 ESPN Draft Results'!$A$2:$D$2000,4,FALSE)&lt;1,B418,CEILING(VLOOKUP(A418,'2014 ESPN Draft Results'!$A$2:$D$2000,4,FALSE),1))),2)</f>
        <v>1</v>
      </c>
      <c r="H418" s="7">
        <f>IF(I418&lt;2,0,G418)</f>
        <v>0</v>
      </c>
      <c r="I418" s="7">
        <f>B418/K418</f>
        <v>0.9</v>
      </c>
      <c r="J418" s="16">
        <v>0</v>
      </c>
      <c r="K418" s="5">
        <v>50</v>
      </c>
      <c r="L418" s="5">
        <v>152</v>
      </c>
      <c r="M418" s="5">
        <f>L418+W418+Z418+AB418+AA418</f>
        <v>171</v>
      </c>
      <c r="N418" s="5">
        <v>16</v>
      </c>
      <c r="O418" s="5">
        <v>28</v>
      </c>
      <c r="P418" s="5">
        <v>14</v>
      </c>
      <c r="Q418" s="5">
        <v>7</v>
      </c>
      <c r="R418" s="5">
        <v>0</v>
      </c>
      <c r="S418" s="5">
        <v>7</v>
      </c>
      <c r="T418" s="5">
        <v>15</v>
      </c>
      <c r="U418" s="5">
        <v>0</v>
      </c>
      <c r="V418" s="5">
        <v>1</v>
      </c>
      <c r="W418" s="5">
        <v>16</v>
      </c>
      <c r="X418" s="5">
        <v>58</v>
      </c>
      <c r="Y418" s="5">
        <v>1</v>
      </c>
      <c r="Z418" s="5">
        <v>0</v>
      </c>
      <c r="AA418" s="5">
        <v>2</v>
      </c>
      <c r="AB418" s="5">
        <v>1</v>
      </c>
      <c r="AC418" s="4">
        <v>1</v>
      </c>
      <c r="AD418" s="6">
        <v>0.184</v>
      </c>
    </row>
    <row r="419" spans="1:30">
      <c r="A419" s="4" t="s">
        <v>591</v>
      </c>
      <c r="B419" s="7">
        <f>(M419*'H2H Points'!$B$16)+(N419*'H2H Points'!$B$2)+(O419*'H2H Points'!$B$17)+(P419*'H2H Points'!$B$4)+(Q419*'H2H Points'!$B$5)+(R419*'H2H Points'!$B$6)+(S419*'H2H Points'!$B$7)+(T419*'H2H Points'!$B$3)+(U419*'H2H Points'!$B$11)+(V419*'H2H Points'!$B$12)+(W419*'H2H Points'!$B$8)+(X419*'H2H Points'!$B$9)+(Y419*'H2H Points'!$B$18)+(Z419*'H2H Points'!$B$10)+(AB419*'H2H Points'!$B$13)</f>
        <v>45</v>
      </c>
      <c r="C419" s="7">
        <f>ROUND(B419/IF(ISNA(VLOOKUP(A419,'2014 ESPN Draft Results'!$A$2:$D$2000,4,FALSE)),1,IF(VLOOKUP(A419,'2014 ESPN Draft Results'!$A$2:$D$2000,4,FALSE)&lt;1,1,VLOOKUP(A419,'2014 ESPN Draft Results'!$A$2:$D$2000,4,FALSE))),2)</f>
        <v>45</v>
      </c>
      <c r="D419" s="7">
        <f>ROUND(B419/IF(ISNA(VLOOKUP(A419,'2014 ESPN Draft Results'!$A$2:$D$2000,4,FALSE)),B419,IF(VLOOKUP(A419,'2014 ESPN Draft Results'!$A$2:$D$2000,4,FALSE)&lt;5,B419,VLOOKUP(A419,'2014 ESPN Draft Results'!$A$2:$D$2000,4,FALSE))),2)</f>
        <v>1</v>
      </c>
      <c r="E419" s="7">
        <f>ROUND(B419/IF(ISNA(VLOOKUP(A419,'2014 ESPN Draft Results'!$A$2:$D$2000,4,FALSE)),B419,IF(VLOOKUP(A419,'2014 ESPN Draft Results'!$A$2:$D$2000,4,FALSE)&lt;5,B419,CEILING(VLOOKUP(A419,'2014 ESPN Draft Results'!$A$2:$D$2000,4,FALSE),1))),2)</f>
        <v>1</v>
      </c>
      <c r="F419" s="7">
        <f>IF(I419&lt;2,0,E419)</f>
        <v>0</v>
      </c>
      <c r="G419" s="7">
        <f>ROUND(B419/IF(ISNA(VLOOKUP(A419,'2014 ESPN Draft Results'!$A$2:$D$2000,4,FALSE)),B419,IF(VLOOKUP(A419,'2014 ESPN Draft Results'!$A$2:$D$2000,4,FALSE)&lt;1,B419,CEILING(VLOOKUP(A419,'2014 ESPN Draft Results'!$A$2:$D$2000,4,FALSE),1))),2)</f>
        <v>1</v>
      </c>
      <c r="H419" s="7">
        <f>IF(I419&lt;2,0,G419)</f>
        <v>0</v>
      </c>
      <c r="I419" s="7">
        <f>B419/K419</f>
        <v>0.9</v>
      </c>
      <c r="J419" s="16">
        <v>0</v>
      </c>
      <c r="K419" s="5">
        <v>50</v>
      </c>
      <c r="L419" s="5">
        <v>135</v>
      </c>
      <c r="M419" s="5">
        <f>L419+W419+Z419+AB419+AA419</f>
        <v>150</v>
      </c>
      <c r="N419" s="5">
        <v>11</v>
      </c>
      <c r="O419" s="5">
        <v>27</v>
      </c>
      <c r="P419" s="5">
        <v>21</v>
      </c>
      <c r="Q419" s="5">
        <v>5</v>
      </c>
      <c r="R419" s="5">
        <v>0</v>
      </c>
      <c r="S419" s="5">
        <v>1</v>
      </c>
      <c r="T419" s="5">
        <v>17</v>
      </c>
      <c r="U419" s="5">
        <v>0</v>
      </c>
      <c r="V419" s="5">
        <v>3</v>
      </c>
      <c r="W419" s="5">
        <v>13</v>
      </c>
      <c r="X419" s="5">
        <v>28</v>
      </c>
      <c r="Y419" s="5">
        <v>1</v>
      </c>
      <c r="Z419" s="5">
        <v>0</v>
      </c>
      <c r="AA419" s="5">
        <v>2</v>
      </c>
      <c r="AB419" s="5">
        <v>0</v>
      </c>
      <c r="AC419" s="4">
        <v>6</v>
      </c>
      <c r="AD419" s="6">
        <v>0.2</v>
      </c>
    </row>
    <row r="420" spans="1:30">
      <c r="A420" s="4" t="s">
        <v>655</v>
      </c>
      <c r="B420" s="7">
        <f>(M420*'H2H Points'!$B$16)+(N420*'H2H Points'!$B$2)+(O420*'H2H Points'!$B$17)+(P420*'H2H Points'!$B$4)+(Q420*'H2H Points'!$B$5)+(R420*'H2H Points'!$B$6)+(S420*'H2H Points'!$B$7)+(T420*'H2H Points'!$B$3)+(U420*'H2H Points'!$B$11)+(V420*'H2H Points'!$B$12)+(W420*'H2H Points'!$B$8)+(X420*'H2H Points'!$B$9)+(Y420*'H2H Points'!$B$18)+(Z420*'H2H Points'!$B$10)+(AB420*'H2H Points'!$B$13)</f>
        <v>26</v>
      </c>
      <c r="C420" s="7">
        <f>ROUND(B420/IF(ISNA(VLOOKUP(A420,'2014 ESPN Draft Results'!$A$2:$D$2000,4,FALSE)),1,IF(VLOOKUP(A420,'2014 ESPN Draft Results'!$A$2:$D$2000,4,FALSE)&lt;1,1,VLOOKUP(A420,'2014 ESPN Draft Results'!$A$2:$D$2000,4,FALSE))),2)</f>
        <v>26</v>
      </c>
      <c r="D420" s="7">
        <f>ROUND(B420/IF(ISNA(VLOOKUP(A420,'2014 ESPN Draft Results'!$A$2:$D$2000,4,FALSE)),B420,IF(VLOOKUP(A420,'2014 ESPN Draft Results'!$A$2:$D$2000,4,FALSE)&lt;5,B420,VLOOKUP(A420,'2014 ESPN Draft Results'!$A$2:$D$2000,4,FALSE))),2)</f>
        <v>1</v>
      </c>
      <c r="E420" s="7">
        <f>ROUND(B420/IF(ISNA(VLOOKUP(A420,'2014 ESPN Draft Results'!$A$2:$D$2000,4,FALSE)),B420,IF(VLOOKUP(A420,'2014 ESPN Draft Results'!$A$2:$D$2000,4,FALSE)&lt;5,B420,CEILING(VLOOKUP(A420,'2014 ESPN Draft Results'!$A$2:$D$2000,4,FALSE),1))),2)</f>
        <v>1</v>
      </c>
      <c r="F420" s="7">
        <f>IF(I420&lt;2,0,E420)</f>
        <v>0</v>
      </c>
      <c r="G420" s="7">
        <f>ROUND(B420/IF(ISNA(VLOOKUP(A420,'2014 ESPN Draft Results'!$A$2:$D$2000,4,FALSE)),B420,IF(VLOOKUP(A420,'2014 ESPN Draft Results'!$A$2:$D$2000,4,FALSE)&lt;1,B420,CEILING(VLOOKUP(A420,'2014 ESPN Draft Results'!$A$2:$D$2000,4,FALSE),1))),2)</f>
        <v>1</v>
      </c>
      <c r="H420" s="7">
        <f>IF(I420&lt;2,0,G420)</f>
        <v>0</v>
      </c>
      <c r="I420" s="7">
        <f>B420/K420</f>
        <v>0.89655172413793105</v>
      </c>
      <c r="J420" s="16">
        <v>0</v>
      </c>
      <c r="K420" s="5">
        <v>29</v>
      </c>
      <c r="L420" s="5">
        <v>69</v>
      </c>
      <c r="M420" s="5">
        <f>L420+W420+Z420+AB420+AA420</f>
        <v>78</v>
      </c>
      <c r="N420" s="5">
        <v>5</v>
      </c>
      <c r="O420" s="5">
        <v>16</v>
      </c>
      <c r="P420" s="5">
        <v>8</v>
      </c>
      <c r="Q420" s="5">
        <v>5</v>
      </c>
      <c r="R420" s="5">
        <v>0</v>
      </c>
      <c r="S420" s="5">
        <v>3</v>
      </c>
      <c r="T420" s="5">
        <v>13</v>
      </c>
      <c r="U420" s="5">
        <v>1</v>
      </c>
      <c r="V420" s="5">
        <v>0</v>
      </c>
      <c r="W420" s="5">
        <v>6</v>
      </c>
      <c r="X420" s="5">
        <v>32</v>
      </c>
      <c r="Y420" s="5">
        <v>0</v>
      </c>
      <c r="Z420" s="5">
        <v>0</v>
      </c>
      <c r="AA420" s="5">
        <v>0</v>
      </c>
      <c r="AB420" s="5">
        <v>3</v>
      </c>
      <c r="AC420" s="4">
        <v>0</v>
      </c>
      <c r="AD420" s="6">
        <v>0.23200000000000001</v>
      </c>
    </row>
    <row r="421" spans="1:30">
      <c r="A421" s="4" t="s">
        <v>612</v>
      </c>
      <c r="B421" s="7">
        <f>(M421*'H2H Points'!$B$16)+(N421*'H2H Points'!$B$2)+(O421*'H2H Points'!$B$17)+(P421*'H2H Points'!$B$4)+(Q421*'H2H Points'!$B$5)+(R421*'H2H Points'!$B$6)+(S421*'H2H Points'!$B$7)+(T421*'H2H Points'!$B$3)+(U421*'H2H Points'!$B$11)+(V421*'H2H Points'!$B$12)+(W421*'H2H Points'!$B$8)+(X421*'H2H Points'!$B$9)+(Y421*'H2H Points'!$B$18)+(Z421*'H2H Points'!$B$10)+(AB421*'H2H Points'!$B$13)</f>
        <v>41</v>
      </c>
      <c r="C421" s="7">
        <f>ROUND(B421/IF(ISNA(VLOOKUP(A421,'2014 ESPN Draft Results'!$A$2:$D$2000,4,FALSE)),1,IF(VLOOKUP(A421,'2014 ESPN Draft Results'!$A$2:$D$2000,4,FALSE)&lt;1,1,VLOOKUP(A421,'2014 ESPN Draft Results'!$A$2:$D$2000,4,FALSE))),2)</f>
        <v>41</v>
      </c>
      <c r="D421" s="7">
        <f>ROUND(B421/IF(ISNA(VLOOKUP(A421,'2014 ESPN Draft Results'!$A$2:$D$2000,4,FALSE)),B421,IF(VLOOKUP(A421,'2014 ESPN Draft Results'!$A$2:$D$2000,4,FALSE)&lt;5,B421,VLOOKUP(A421,'2014 ESPN Draft Results'!$A$2:$D$2000,4,FALSE))),2)</f>
        <v>1</v>
      </c>
      <c r="E421" s="7">
        <f>ROUND(B421/IF(ISNA(VLOOKUP(A421,'2014 ESPN Draft Results'!$A$2:$D$2000,4,FALSE)),B421,IF(VLOOKUP(A421,'2014 ESPN Draft Results'!$A$2:$D$2000,4,FALSE)&lt;5,B421,CEILING(VLOOKUP(A421,'2014 ESPN Draft Results'!$A$2:$D$2000,4,FALSE),1))),2)</f>
        <v>1</v>
      </c>
      <c r="F421" s="7">
        <f>IF(I421&lt;2,0,E421)</f>
        <v>0</v>
      </c>
      <c r="G421" s="7">
        <f>ROUND(B421/IF(ISNA(VLOOKUP(A421,'2014 ESPN Draft Results'!$A$2:$D$2000,4,FALSE)),B421,IF(VLOOKUP(A421,'2014 ESPN Draft Results'!$A$2:$D$2000,4,FALSE)&lt;1,B421,CEILING(VLOOKUP(A421,'2014 ESPN Draft Results'!$A$2:$D$2000,4,FALSE),1))),2)</f>
        <v>1</v>
      </c>
      <c r="H421" s="7">
        <f>IF(I421&lt;2,0,G421)</f>
        <v>0</v>
      </c>
      <c r="I421" s="7">
        <f>B421/K421</f>
        <v>0.89130434782608692</v>
      </c>
      <c r="J421" s="16">
        <v>0</v>
      </c>
      <c r="K421" s="5">
        <v>46</v>
      </c>
      <c r="L421" s="5">
        <v>128</v>
      </c>
      <c r="M421" s="5">
        <f>L421+W421+Z421+AB421+AA421</f>
        <v>136</v>
      </c>
      <c r="N421" s="5">
        <v>17</v>
      </c>
      <c r="O421" s="5">
        <v>34</v>
      </c>
      <c r="P421" s="5">
        <v>29</v>
      </c>
      <c r="Q421" s="5">
        <v>4</v>
      </c>
      <c r="R421" s="5">
        <v>0</v>
      </c>
      <c r="S421" s="5">
        <v>1</v>
      </c>
      <c r="T421" s="5">
        <v>3</v>
      </c>
      <c r="U421" s="5">
        <v>2</v>
      </c>
      <c r="V421" s="5">
        <v>2</v>
      </c>
      <c r="W421" s="5">
        <v>5</v>
      </c>
      <c r="X421" s="5">
        <v>27</v>
      </c>
      <c r="Y421" s="5">
        <v>0</v>
      </c>
      <c r="Z421" s="5">
        <v>2</v>
      </c>
      <c r="AA421" s="5">
        <v>1</v>
      </c>
      <c r="AB421" s="5">
        <v>0</v>
      </c>
      <c r="AC421" s="4">
        <v>1</v>
      </c>
      <c r="AD421" s="6">
        <v>0.26600000000000001</v>
      </c>
    </row>
    <row r="422" spans="1:30">
      <c r="A422" s="4" t="s">
        <v>694</v>
      </c>
      <c r="B422" s="7">
        <f>(M422*'H2H Points'!$B$16)+(N422*'H2H Points'!$B$2)+(O422*'H2H Points'!$B$17)+(P422*'H2H Points'!$B$4)+(Q422*'H2H Points'!$B$5)+(R422*'H2H Points'!$B$6)+(S422*'H2H Points'!$B$7)+(T422*'H2H Points'!$B$3)+(U422*'H2H Points'!$B$11)+(V422*'H2H Points'!$B$12)+(W422*'H2H Points'!$B$8)+(X422*'H2H Points'!$B$9)+(Y422*'H2H Points'!$B$18)+(Z422*'H2H Points'!$B$10)+(AB422*'H2H Points'!$B$13)</f>
        <v>16</v>
      </c>
      <c r="C422" s="7">
        <f>ROUND(B422/IF(ISNA(VLOOKUP(A422,'2014 ESPN Draft Results'!$A$2:$D$2000,4,FALSE)),1,IF(VLOOKUP(A422,'2014 ESPN Draft Results'!$A$2:$D$2000,4,FALSE)&lt;1,1,VLOOKUP(A422,'2014 ESPN Draft Results'!$A$2:$D$2000,4,FALSE))),2)</f>
        <v>16</v>
      </c>
      <c r="D422" s="7">
        <f>ROUND(B422/IF(ISNA(VLOOKUP(A422,'2014 ESPN Draft Results'!$A$2:$D$2000,4,FALSE)),B422,IF(VLOOKUP(A422,'2014 ESPN Draft Results'!$A$2:$D$2000,4,FALSE)&lt;5,B422,VLOOKUP(A422,'2014 ESPN Draft Results'!$A$2:$D$2000,4,FALSE))),2)</f>
        <v>1</v>
      </c>
      <c r="E422" s="7">
        <f>ROUND(B422/IF(ISNA(VLOOKUP(A422,'2014 ESPN Draft Results'!$A$2:$D$2000,4,FALSE)),B422,IF(VLOOKUP(A422,'2014 ESPN Draft Results'!$A$2:$D$2000,4,FALSE)&lt;5,B422,CEILING(VLOOKUP(A422,'2014 ESPN Draft Results'!$A$2:$D$2000,4,FALSE),1))),2)</f>
        <v>1</v>
      </c>
      <c r="F422" s="7">
        <f>IF(I422&lt;2,0,E422)</f>
        <v>0</v>
      </c>
      <c r="G422" s="7">
        <f>ROUND(B422/IF(ISNA(VLOOKUP(A422,'2014 ESPN Draft Results'!$A$2:$D$2000,4,FALSE)),B422,IF(VLOOKUP(A422,'2014 ESPN Draft Results'!$A$2:$D$2000,4,FALSE)&lt;1,B422,CEILING(VLOOKUP(A422,'2014 ESPN Draft Results'!$A$2:$D$2000,4,FALSE),1))),2)</f>
        <v>1</v>
      </c>
      <c r="H422" s="7">
        <f>IF(I422&lt;2,0,G422)</f>
        <v>0</v>
      </c>
      <c r="I422" s="7">
        <f>B422/K422</f>
        <v>0.88888888888888884</v>
      </c>
      <c r="J422" s="16">
        <v>0</v>
      </c>
      <c r="K422" s="5">
        <v>18</v>
      </c>
      <c r="L422" s="5">
        <v>30</v>
      </c>
      <c r="M422" s="5">
        <f>L422+W422+Z422+AB422+AA422</f>
        <v>38</v>
      </c>
      <c r="N422" s="5">
        <v>4</v>
      </c>
      <c r="O422" s="5">
        <v>7</v>
      </c>
      <c r="P422" s="5">
        <v>4</v>
      </c>
      <c r="Q422" s="5">
        <v>0</v>
      </c>
      <c r="R422" s="5">
        <v>0</v>
      </c>
      <c r="S422" s="5">
        <v>3</v>
      </c>
      <c r="T422" s="5">
        <v>5</v>
      </c>
      <c r="U422" s="5">
        <v>0</v>
      </c>
      <c r="V422" s="5">
        <v>0</v>
      </c>
      <c r="W422" s="5">
        <v>6</v>
      </c>
      <c r="X422" s="5">
        <v>16</v>
      </c>
      <c r="Y422" s="5">
        <v>0</v>
      </c>
      <c r="Z422" s="5">
        <v>0</v>
      </c>
      <c r="AA422" s="5">
        <v>1</v>
      </c>
      <c r="AB422" s="5">
        <v>1</v>
      </c>
      <c r="AC422" s="4">
        <v>0</v>
      </c>
      <c r="AD422" s="6">
        <v>0.23300000000000001</v>
      </c>
    </row>
    <row r="423" spans="1:30">
      <c r="A423" s="4" t="s">
        <v>732</v>
      </c>
      <c r="B423" s="7">
        <f>(M423*'H2H Points'!$B$16)+(N423*'H2H Points'!$B$2)+(O423*'H2H Points'!$B$17)+(P423*'H2H Points'!$B$4)+(Q423*'H2H Points'!$B$5)+(R423*'H2H Points'!$B$6)+(S423*'H2H Points'!$B$7)+(T423*'H2H Points'!$B$3)+(U423*'H2H Points'!$B$11)+(V423*'H2H Points'!$B$12)+(W423*'H2H Points'!$B$8)+(X423*'H2H Points'!$B$9)+(Y423*'H2H Points'!$B$18)+(Z423*'H2H Points'!$B$10)+(AB423*'H2H Points'!$B$13)</f>
        <v>8</v>
      </c>
      <c r="C423" s="7">
        <f>ROUND(B423/IF(ISNA(VLOOKUP(A423,'2014 ESPN Draft Results'!$A$2:$D$2000,4,FALSE)),1,IF(VLOOKUP(A423,'2014 ESPN Draft Results'!$A$2:$D$2000,4,FALSE)&lt;1,1,VLOOKUP(A423,'2014 ESPN Draft Results'!$A$2:$D$2000,4,FALSE))),2)</f>
        <v>8</v>
      </c>
      <c r="D423" s="7">
        <f>ROUND(B423/IF(ISNA(VLOOKUP(A423,'2014 ESPN Draft Results'!$A$2:$D$2000,4,FALSE)),B423,IF(VLOOKUP(A423,'2014 ESPN Draft Results'!$A$2:$D$2000,4,FALSE)&lt;5,B423,VLOOKUP(A423,'2014 ESPN Draft Results'!$A$2:$D$2000,4,FALSE))),2)</f>
        <v>1</v>
      </c>
      <c r="E423" s="7">
        <f>ROUND(B423/IF(ISNA(VLOOKUP(A423,'2014 ESPN Draft Results'!$A$2:$D$2000,4,FALSE)),B423,IF(VLOOKUP(A423,'2014 ESPN Draft Results'!$A$2:$D$2000,4,FALSE)&lt;5,B423,CEILING(VLOOKUP(A423,'2014 ESPN Draft Results'!$A$2:$D$2000,4,FALSE),1))),2)</f>
        <v>1</v>
      </c>
      <c r="F423" s="7">
        <f>IF(I423&lt;2,0,E423)</f>
        <v>0</v>
      </c>
      <c r="G423" s="7">
        <f>ROUND(B423/IF(ISNA(VLOOKUP(A423,'2014 ESPN Draft Results'!$A$2:$D$2000,4,FALSE)),B423,IF(VLOOKUP(A423,'2014 ESPN Draft Results'!$A$2:$D$2000,4,FALSE)&lt;1,B423,CEILING(VLOOKUP(A423,'2014 ESPN Draft Results'!$A$2:$D$2000,4,FALSE),1))),2)</f>
        <v>1</v>
      </c>
      <c r="H423" s="7">
        <f>IF(I423&lt;2,0,G423)</f>
        <v>0</v>
      </c>
      <c r="I423" s="7">
        <f>B423/K423</f>
        <v>0.88888888888888884</v>
      </c>
      <c r="J423" s="16">
        <v>0</v>
      </c>
      <c r="K423" s="5">
        <v>9</v>
      </c>
      <c r="L423" s="5">
        <v>26</v>
      </c>
      <c r="M423" s="5">
        <f>L423+W423+Z423+AB423+AA423</f>
        <v>26</v>
      </c>
      <c r="N423" s="5">
        <v>5</v>
      </c>
      <c r="O423" s="5">
        <v>8</v>
      </c>
      <c r="P423" s="5">
        <v>6</v>
      </c>
      <c r="Q423" s="5">
        <v>2</v>
      </c>
      <c r="R423" s="5">
        <v>0</v>
      </c>
      <c r="S423" s="5">
        <v>0</v>
      </c>
      <c r="T423" s="5">
        <v>2</v>
      </c>
      <c r="U423" s="5">
        <v>0</v>
      </c>
      <c r="V423" s="5">
        <v>0</v>
      </c>
      <c r="W423" s="5">
        <v>0</v>
      </c>
      <c r="X423" s="5">
        <v>9</v>
      </c>
      <c r="Y423" s="5">
        <v>0</v>
      </c>
      <c r="Z423" s="5">
        <v>0</v>
      </c>
      <c r="AA423" s="5">
        <v>0</v>
      </c>
      <c r="AB423" s="5">
        <v>0</v>
      </c>
      <c r="AC423" s="4">
        <v>0</v>
      </c>
      <c r="AD423" s="6">
        <v>0.308</v>
      </c>
    </row>
    <row r="424" spans="1:30">
      <c r="A424" s="4" t="s">
        <v>733</v>
      </c>
      <c r="B424" s="7">
        <f>(M424*'H2H Points'!$B$16)+(N424*'H2H Points'!$B$2)+(O424*'H2H Points'!$B$17)+(P424*'H2H Points'!$B$4)+(Q424*'H2H Points'!$B$5)+(R424*'H2H Points'!$B$6)+(S424*'H2H Points'!$B$7)+(T424*'H2H Points'!$B$3)+(U424*'H2H Points'!$B$11)+(V424*'H2H Points'!$B$12)+(W424*'H2H Points'!$B$8)+(X424*'H2H Points'!$B$9)+(Y424*'H2H Points'!$B$18)+(Z424*'H2H Points'!$B$10)+(AB424*'H2H Points'!$B$13)</f>
        <v>8</v>
      </c>
      <c r="C424" s="7">
        <f>ROUND(B424/IF(ISNA(VLOOKUP(A424,'2014 ESPN Draft Results'!$A$2:$D$2000,4,FALSE)),1,IF(VLOOKUP(A424,'2014 ESPN Draft Results'!$A$2:$D$2000,4,FALSE)&lt;1,1,VLOOKUP(A424,'2014 ESPN Draft Results'!$A$2:$D$2000,4,FALSE))),2)</f>
        <v>8</v>
      </c>
      <c r="D424" s="7">
        <f>ROUND(B424/IF(ISNA(VLOOKUP(A424,'2014 ESPN Draft Results'!$A$2:$D$2000,4,FALSE)),B424,IF(VLOOKUP(A424,'2014 ESPN Draft Results'!$A$2:$D$2000,4,FALSE)&lt;5,B424,VLOOKUP(A424,'2014 ESPN Draft Results'!$A$2:$D$2000,4,FALSE))),2)</f>
        <v>1</v>
      </c>
      <c r="E424" s="7">
        <f>ROUND(B424/IF(ISNA(VLOOKUP(A424,'2014 ESPN Draft Results'!$A$2:$D$2000,4,FALSE)),B424,IF(VLOOKUP(A424,'2014 ESPN Draft Results'!$A$2:$D$2000,4,FALSE)&lt;5,B424,CEILING(VLOOKUP(A424,'2014 ESPN Draft Results'!$A$2:$D$2000,4,FALSE),1))),2)</f>
        <v>1</v>
      </c>
      <c r="F424" s="7">
        <f>IF(I424&lt;2,0,E424)</f>
        <v>0</v>
      </c>
      <c r="G424" s="7">
        <f>ROUND(B424/IF(ISNA(VLOOKUP(A424,'2014 ESPN Draft Results'!$A$2:$D$2000,4,FALSE)),B424,IF(VLOOKUP(A424,'2014 ESPN Draft Results'!$A$2:$D$2000,4,FALSE)&lt;1,B424,CEILING(VLOOKUP(A424,'2014 ESPN Draft Results'!$A$2:$D$2000,4,FALSE),1))),2)</f>
        <v>1</v>
      </c>
      <c r="H424" s="7">
        <f>IF(I424&lt;2,0,G424)</f>
        <v>0</v>
      </c>
      <c r="I424" s="7">
        <f>B424/K424</f>
        <v>0.88888888888888884</v>
      </c>
      <c r="J424" s="16">
        <v>0</v>
      </c>
      <c r="K424" s="5">
        <v>9</v>
      </c>
      <c r="L424" s="5">
        <v>28</v>
      </c>
      <c r="M424" s="5">
        <f>L424+W424+Z424+AB424+AA424</f>
        <v>30</v>
      </c>
      <c r="N424" s="5">
        <v>1</v>
      </c>
      <c r="O424" s="5">
        <v>4</v>
      </c>
      <c r="P424" s="5">
        <v>3</v>
      </c>
      <c r="Q424" s="5">
        <v>0</v>
      </c>
      <c r="R424" s="5">
        <v>0</v>
      </c>
      <c r="S424" s="5">
        <v>1</v>
      </c>
      <c r="T424" s="5">
        <v>5</v>
      </c>
      <c r="U424" s="5">
        <v>0</v>
      </c>
      <c r="V424" s="5">
        <v>0</v>
      </c>
      <c r="W424" s="5">
        <v>2</v>
      </c>
      <c r="X424" s="5">
        <v>7</v>
      </c>
      <c r="Y424" s="5">
        <v>0</v>
      </c>
      <c r="Z424" s="5">
        <v>0</v>
      </c>
      <c r="AA424" s="5">
        <v>0</v>
      </c>
      <c r="AB424" s="5">
        <v>0</v>
      </c>
      <c r="AC424" s="4">
        <v>1</v>
      </c>
      <c r="AD424" s="6">
        <v>0.14299999999999999</v>
      </c>
    </row>
    <row r="425" spans="1:30">
      <c r="A425" s="4" t="s">
        <v>730</v>
      </c>
      <c r="B425" s="7">
        <f>(M425*'H2H Points'!$B$16)+(N425*'H2H Points'!$B$2)+(O425*'H2H Points'!$B$17)+(P425*'H2H Points'!$B$4)+(Q425*'H2H Points'!$B$5)+(R425*'H2H Points'!$B$6)+(S425*'H2H Points'!$B$7)+(T425*'H2H Points'!$B$3)+(U425*'H2H Points'!$B$11)+(V425*'H2H Points'!$B$12)+(W425*'H2H Points'!$B$8)+(X425*'H2H Points'!$B$9)+(Y425*'H2H Points'!$B$18)+(Z425*'H2H Points'!$B$10)+(AB425*'H2H Points'!$B$13)</f>
        <v>8</v>
      </c>
      <c r="C425" s="7">
        <f>ROUND(B425/IF(ISNA(VLOOKUP(A425,'2014 ESPN Draft Results'!$A$2:$D$2000,4,FALSE)),1,IF(VLOOKUP(A425,'2014 ESPN Draft Results'!$A$2:$D$2000,4,FALSE)&lt;1,1,VLOOKUP(A425,'2014 ESPN Draft Results'!$A$2:$D$2000,4,FALSE))),2)</f>
        <v>8</v>
      </c>
      <c r="D425" s="7">
        <f>ROUND(B425/IF(ISNA(VLOOKUP(A425,'2014 ESPN Draft Results'!$A$2:$D$2000,4,FALSE)),B425,IF(VLOOKUP(A425,'2014 ESPN Draft Results'!$A$2:$D$2000,4,FALSE)&lt;5,B425,VLOOKUP(A425,'2014 ESPN Draft Results'!$A$2:$D$2000,4,FALSE))),2)</f>
        <v>1</v>
      </c>
      <c r="E425" s="7">
        <f>ROUND(B425/IF(ISNA(VLOOKUP(A425,'2014 ESPN Draft Results'!$A$2:$D$2000,4,FALSE)),B425,IF(VLOOKUP(A425,'2014 ESPN Draft Results'!$A$2:$D$2000,4,FALSE)&lt;5,B425,CEILING(VLOOKUP(A425,'2014 ESPN Draft Results'!$A$2:$D$2000,4,FALSE),1))),2)</f>
        <v>1</v>
      </c>
      <c r="F425" s="7">
        <f>IF(I425&lt;2,0,E425)</f>
        <v>0</v>
      </c>
      <c r="G425" s="7">
        <f>ROUND(B425/IF(ISNA(VLOOKUP(A425,'2014 ESPN Draft Results'!$A$2:$D$2000,4,FALSE)),B425,IF(VLOOKUP(A425,'2014 ESPN Draft Results'!$A$2:$D$2000,4,FALSE)&lt;1,B425,CEILING(VLOOKUP(A425,'2014 ESPN Draft Results'!$A$2:$D$2000,4,FALSE),1))),2)</f>
        <v>1</v>
      </c>
      <c r="H425" s="7">
        <f>IF(I425&lt;2,0,G425)</f>
        <v>0</v>
      </c>
      <c r="I425" s="7">
        <f>B425/K425</f>
        <v>0.88888888888888884</v>
      </c>
      <c r="J425" s="16">
        <v>0</v>
      </c>
      <c r="K425" s="5">
        <v>9</v>
      </c>
      <c r="L425" s="5">
        <v>9</v>
      </c>
      <c r="M425" s="5">
        <f>L425+W425+Z425+AB425+AA425</f>
        <v>10</v>
      </c>
      <c r="N425" s="5">
        <v>3</v>
      </c>
      <c r="O425" s="5">
        <v>3</v>
      </c>
      <c r="P425" s="5">
        <v>3</v>
      </c>
      <c r="Q425" s="5">
        <v>0</v>
      </c>
      <c r="R425" s="5">
        <v>0</v>
      </c>
      <c r="S425" s="5">
        <v>0</v>
      </c>
      <c r="T425" s="5">
        <v>2</v>
      </c>
      <c r="U425" s="5">
        <v>0</v>
      </c>
      <c r="V425" s="5">
        <v>0</v>
      </c>
      <c r="W425" s="5">
        <v>1</v>
      </c>
      <c r="X425" s="5">
        <v>1</v>
      </c>
      <c r="Y425" s="5">
        <v>0</v>
      </c>
      <c r="Z425" s="5">
        <v>0</v>
      </c>
      <c r="AA425" s="5">
        <v>0</v>
      </c>
      <c r="AB425" s="5">
        <v>0</v>
      </c>
      <c r="AC425" s="4">
        <v>0</v>
      </c>
      <c r="AD425" s="6">
        <v>0.33300000000000002</v>
      </c>
    </row>
    <row r="426" spans="1:30">
      <c r="A426" s="4" t="s">
        <v>588</v>
      </c>
      <c r="B426" s="7">
        <f>(M426*'H2H Points'!$B$16)+(N426*'H2H Points'!$B$2)+(O426*'H2H Points'!$B$17)+(P426*'H2H Points'!$B$4)+(Q426*'H2H Points'!$B$5)+(R426*'H2H Points'!$B$6)+(S426*'H2H Points'!$B$7)+(T426*'H2H Points'!$B$3)+(U426*'H2H Points'!$B$11)+(V426*'H2H Points'!$B$12)+(W426*'H2H Points'!$B$8)+(X426*'H2H Points'!$B$9)+(Y426*'H2H Points'!$B$18)+(Z426*'H2H Points'!$B$10)+(AB426*'H2H Points'!$B$13)</f>
        <v>46</v>
      </c>
      <c r="C426" s="7">
        <f>ROUND(B426/IF(ISNA(VLOOKUP(A426,'2014 ESPN Draft Results'!$A$2:$D$2000,4,FALSE)),1,IF(VLOOKUP(A426,'2014 ESPN Draft Results'!$A$2:$D$2000,4,FALSE)&lt;1,1,VLOOKUP(A426,'2014 ESPN Draft Results'!$A$2:$D$2000,4,FALSE))),2)</f>
        <v>46</v>
      </c>
      <c r="D426" s="7">
        <f>ROUND(B426/IF(ISNA(VLOOKUP(A426,'2014 ESPN Draft Results'!$A$2:$D$2000,4,FALSE)),B426,IF(VLOOKUP(A426,'2014 ESPN Draft Results'!$A$2:$D$2000,4,FALSE)&lt;5,B426,VLOOKUP(A426,'2014 ESPN Draft Results'!$A$2:$D$2000,4,FALSE))),2)</f>
        <v>1</v>
      </c>
      <c r="E426" s="7">
        <f>ROUND(B426/IF(ISNA(VLOOKUP(A426,'2014 ESPN Draft Results'!$A$2:$D$2000,4,FALSE)),B426,IF(VLOOKUP(A426,'2014 ESPN Draft Results'!$A$2:$D$2000,4,FALSE)&lt;5,B426,CEILING(VLOOKUP(A426,'2014 ESPN Draft Results'!$A$2:$D$2000,4,FALSE),1))),2)</f>
        <v>1</v>
      </c>
      <c r="F426" s="7">
        <f>IF(I426&lt;2,0,E426)</f>
        <v>0</v>
      </c>
      <c r="G426" s="7">
        <f>ROUND(B426/IF(ISNA(VLOOKUP(A426,'2014 ESPN Draft Results'!$A$2:$D$2000,4,FALSE)),B426,IF(VLOOKUP(A426,'2014 ESPN Draft Results'!$A$2:$D$2000,4,FALSE)&lt;1,B426,CEILING(VLOOKUP(A426,'2014 ESPN Draft Results'!$A$2:$D$2000,4,FALSE),1))),2)</f>
        <v>1</v>
      </c>
      <c r="H426" s="7">
        <f>IF(I426&lt;2,0,G426)</f>
        <v>0</v>
      </c>
      <c r="I426" s="7">
        <f>B426/K426</f>
        <v>0.88461538461538458</v>
      </c>
      <c r="J426" s="16">
        <v>0</v>
      </c>
      <c r="K426" s="5">
        <v>52</v>
      </c>
      <c r="L426" s="5">
        <v>98</v>
      </c>
      <c r="M426" s="5">
        <f>L426+W426+Z426+AB426+AA426</f>
        <v>113</v>
      </c>
      <c r="N426" s="5">
        <v>8</v>
      </c>
      <c r="O426" s="5">
        <v>21</v>
      </c>
      <c r="P426" s="5">
        <v>15</v>
      </c>
      <c r="Q426" s="5">
        <v>2</v>
      </c>
      <c r="R426" s="5">
        <v>1</v>
      </c>
      <c r="S426" s="5">
        <v>3</v>
      </c>
      <c r="T426" s="5">
        <v>10</v>
      </c>
      <c r="U426" s="5">
        <v>1</v>
      </c>
      <c r="V426" s="5">
        <v>0</v>
      </c>
      <c r="W426" s="5">
        <v>9</v>
      </c>
      <c r="X426" s="5">
        <v>16</v>
      </c>
      <c r="Y426" s="5">
        <v>0</v>
      </c>
      <c r="Z426" s="5">
        <v>0</v>
      </c>
      <c r="AA426" s="5">
        <v>6</v>
      </c>
      <c r="AB426" s="5">
        <v>0</v>
      </c>
      <c r="AC426" s="4">
        <v>1</v>
      </c>
      <c r="AD426" s="6">
        <v>0.214</v>
      </c>
    </row>
    <row r="427" spans="1:30">
      <c r="A427" s="4" t="s">
        <v>568</v>
      </c>
      <c r="B427" s="7">
        <f>(M427*'H2H Points'!$B$16)+(N427*'H2H Points'!$B$2)+(O427*'H2H Points'!$B$17)+(P427*'H2H Points'!$B$4)+(Q427*'H2H Points'!$B$5)+(R427*'H2H Points'!$B$6)+(S427*'H2H Points'!$B$7)+(T427*'H2H Points'!$B$3)+(U427*'H2H Points'!$B$11)+(V427*'H2H Points'!$B$12)+(W427*'H2H Points'!$B$8)+(X427*'H2H Points'!$B$9)+(Y427*'H2H Points'!$B$18)+(Z427*'H2H Points'!$B$10)+(AB427*'H2H Points'!$B$13)</f>
        <v>61</v>
      </c>
      <c r="C427" s="7">
        <f>ROUND(B427/IF(ISNA(VLOOKUP(A427,'2014 ESPN Draft Results'!$A$2:$D$2000,4,FALSE)),1,IF(VLOOKUP(A427,'2014 ESPN Draft Results'!$A$2:$D$2000,4,FALSE)&lt;1,1,VLOOKUP(A427,'2014 ESPN Draft Results'!$A$2:$D$2000,4,FALSE))),2)</f>
        <v>61</v>
      </c>
      <c r="D427" s="7">
        <f>ROUND(B427/IF(ISNA(VLOOKUP(A427,'2014 ESPN Draft Results'!$A$2:$D$2000,4,FALSE)),B427,IF(VLOOKUP(A427,'2014 ESPN Draft Results'!$A$2:$D$2000,4,FALSE)&lt;5,B427,VLOOKUP(A427,'2014 ESPN Draft Results'!$A$2:$D$2000,4,FALSE))),2)</f>
        <v>1</v>
      </c>
      <c r="E427" s="7">
        <f>ROUND(B427/IF(ISNA(VLOOKUP(A427,'2014 ESPN Draft Results'!$A$2:$D$2000,4,FALSE)),B427,IF(VLOOKUP(A427,'2014 ESPN Draft Results'!$A$2:$D$2000,4,FALSE)&lt;5,B427,CEILING(VLOOKUP(A427,'2014 ESPN Draft Results'!$A$2:$D$2000,4,FALSE),1))),2)</f>
        <v>1</v>
      </c>
      <c r="F427" s="7">
        <f>IF(I427&lt;2,0,E427)</f>
        <v>0</v>
      </c>
      <c r="G427" s="7">
        <f>ROUND(B427/IF(ISNA(VLOOKUP(A427,'2014 ESPN Draft Results'!$A$2:$D$2000,4,FALSE)),B427,IF(VLOOKUP(A427,'2014 ESPN Draft Results'!$A$2:$D$2000,4,FALSE)&lt;1,B427,CEILING(VLOOKUP(A427,'2014 ESPN Draft Results'!$A$2:$D$2000,4,FALSE),1))),2)</f>
        <v>1</v>
      </c>
      <c r="H427" s="7">
        <f>IF(I427&lt;2,0,G427)</f>
        <v>0</v>
      </c>
      <c r="I427" s="7">
        <f>B427/K427</f>
        <v>0.88405797101449279</v>
      </c>
      <c r="J427" s="16">
        <v>0</v>
      </c>
      <c r="K427" s="5">
        <v>69</v>
      </c>
      <c r="L427" s="5">
        <v>153</v>
      </c>
      <c r="M427" s="5">
        <f>L427+W427+Z427+AB427+AA427</f>
        <v>165</v>
      </c>
      <c r="N427" s="5">
        <v>10</v>
      </c>
      <c r="O427" s="5">
        <v>39</v>
      </c>
      <c r="P427" s="5">
        <v>28</v>
      </c>
      <c r="Q427" s="5">
        <v>10</v>
      </c>
      <c r="R427" s="5">
        <v>1</v>
      </c>
      <c r="S427" s="5">
        <v>0</v>
      </c>
      <c r="T427" s="5">
        <v>16</v>
      </c>
      <c r="U427" s="5">
        <v>0</v>
      </c>
      <c r="V427" s="5">
        <v>0</v>
      </c>
      <c r="W427" s="5">
        <v>9</v>
      </c>
      <c r="X427" s="5">
        <v>27</v>
      </c>
      <c r="Y427" s="5">
        <v>0</v>
      </c>
      <c r="Z427" s="5">
        <v>1</v>
      </c>
      <c r="AA427" s="5">
        <v>1</v>
      </c>
      <c r="AB427" s="5">
        <v>1</v>
      </c>
      <c r="AC427" s="4">
        <v>6</v>
      </c>
      <c r="AD427" s="6">
        <v>0.255</v>
      </c>
    </row>
    <row r="428" spans="1:30">
      <c r="A428" s="4" t="s">
        <v>628</v>
      </c>
      <c r="B428" s="7">
        <f>(M428*'H2H Points'!$B$16)+(N428*'H2H Points'!$B$2)+(O428*'H2H Points'!$B$17)+(P428*'H2H Points'!$B$4)+(Q428*'H2H Points'!$B$5)+(R428*'H2H Points'!$B$6)+(S428*'H2H Points'!$B$7)+(T428*'H2H Points'!$B$3)+(U428*'H2H Points'!$B$11)+(V428*'H2H Points'!$B$12)+(W428*'H2H Points'!$B$8)+(X428*'H2H Points'!$B$9)+(Y428*'H2H Points'!$B$18)+(Z428*'H2H Points'!$B$10)+(AB428*'H2H Points'!$B$13)</f>
        <v>37</v>
      </c>
      <c r="C428" s="7">
        <f>ROUND(B428/IF(ISNA(VLOOKUP(A428,'2014 ESPN Draft Results'!$A$2:$D$2000,4,FALSE)),1,IF(VLOOKUP(A428,'2014 ESPN Draft Results'!$A$2:$D$2000,4,FALSE)&lt;1,1,VLOOKUP(A428,'2014 ESPN Draft Results'!$A$2:$D$2000,4,FALSE))),2)</f>
        <v>37</v>
      </c>
      <c r="D428" s="7">
        <f>ROUND(B428/IF(ISNA(VLOOKUP(A428,'2014 ESPN Draft Results'!$A$2:$D$2000,4,FALSE)),B428,IF(VLOOKUP(A428,'2014 ESPN Draft Results'!$A$2:$D$2000,4,FALSE)&lt;5,B428,VLOOKUP(A428,'2014 ESPN Draft Results'!$A$2:$D$2000,4,FALSE))),2)</f>
        <v>1</v>
      </c>
      <c r="E428" s="7">
        <f>ROUND(B428/IF(ISNA(VLOOKUP(A428,'2014 ESPN Draft Results'!$A$2:$D$2000,4,FALSE)),B428,IF(VLOOKUP(A428,'2014 ESPN Draft Results'!$A$2:$D$2000,4,FALSE)&lt;5,B428,CEILING(VLOOKUP(A428,'2014 ESPN Draft Results'!$A$2:$D$2000,4,FALSE),1))),2)</f>
        <v>1</v>
      </c>
      <c r="F428" s="7">
        <f>IF(I428&lt;2,0,E428)</f>
        <v>0</v>
      </c>
      <c r="G428" s="7">
        <f>ROUND(B428/IF(ISNA(VLOOKUP(A428,'2014 ESPN Draft Results'!$A$2:$D$2000,4,FALSE)),B428,IF(VLOOKUP(A428,'2014 ESPN Draft Results'!$A$2:$D$2000,4,FALSE)&lt;1,B428,CEILING(VLOOKUP(A428,'2014 ESPN Draft Results'!$A$2:$D$2000,4,FALSE),1))),2)</f>
        <v>1</v>
      </c>
      <c r="H428" s="7">
        <f>IF(I428&lt;2,0,G428)</f>
        <v>0</v>
      </c>
      <c r="I428" s="7">
        <f>B428/K428</f>
        <v>0.88095238095238093</v>
      </c>
      <c r="J428" s="16">
        <v>0</v>
      </c>
      <c r="K428" s="5">
        <v>42</v>
      </c>
      <c r="L428" s="5">
        <v>91</v>
      </c>
      <c r="M428" s="5">
        <f>L428+W428+Z428+AB428+AA428</f>
        <v>100</v>
      </c>
      <c r="N428" s="5">
        <v>8</v>
      </c>
      <c r="O428" s="5">
        <v>21</v>
      </c>
      <c r="P428" s="5">
        <v>15</v>
      </c>
      <c r="Q428" s="5">
        <v>2</v>
      </c>
      <c r="R428" s="5">
        <v>0</v>
      </c>
      <c r="S428" s="5">
        <v>4</v>
      </c>
      <c r="T428" s="5">
        <v>14</v>
      </c>
      <c r="U428" s="5">
        <v>0</v>
      </c>
      <c r="V428" s="5">
        <v>0</v>
      </c>
      <c r="W428" s="5">
        <v>7</v>
      </c>
      <c r="X428" s="5">
        <v>29</v>
      </c>
      <c r="Y428" s="5">
        <v>0</v>
      </c>
      <c r="Z428" s="5">
        <v>2</v>
      </c>
      <c r="AA428" s="5">
        <v>0</v>
      </c>
      <c r="AB428" s="5">
        <v>0</v>
      </c>
      <c r="AC428" s="4">
        <v>2</v>
      </c>
      <c r="AD428" s="6">
        <v>0.23100000000000001</v>
      </c>
    </row>
    <row r="429" spans="1:30">
      <c r="A429" s="4" t="s">
        <v>532</v>
      </c>
      <c r="B429" s="7">
        <f>(M429*'H2H Points'!$B$16)+(N429*'H2H Points'!$B$2)+(O429*'H2H Points'!$B$17)+(P429*'H2H Points'!$B$4)+(Q429*'H2H Points'!$B$5)+(R429*'H2H Points'!$B$6)+(S429*'H2H Points'!$B$7)+(T429*'H2H Points'!$B$3)+(U429*'H2H Points'!$B$11)+(V429*'H2H Points'!$B$12)+(W429*'H2H Points'!$B$8)+(X429*'H2H Points'!$B$9)+(Y429*'H2H Points'!$B$18)+(Z429*'H2H Points'!$B$10)+(AB429*'H2H Points'!$B$13)</f>
        <v>64</v>
      </c>
      <c r="C429" s="7">
        <f>ROUND(B429/IF(ISNA(VLOOKUP(A429,'2014 ESPN Draft Results'!$A$2:$D$2000,4,FALSE)),1,IF(VLOOKUP(A429,'2014 ESPN Draft Results'!$A$2:$D$2000,4,FALSE)&lt;1,1,VLOOKUP(A429,'2014 ESPN Draft Results'!$A$2:$D$2000,4,FALSE))),2)</f>
        <v>64</v>
      </c>
      <c r="D429" s="7">
        <f>ROUND(B429/IF(ISNA(VLOOKUP(A429,'2014 ESPN Draft Results'!$A$2:$D$2000,4,FALSE)),B429,IF(VLOOKUP(A429,'2014 ESPN Draft Results'!$A$2:$D$2000,4,FALSE)&lt;5,B429,VLOOKUP(A429,'2014 ESPN Draft Results'!$A$2:$D$2000,4,FALSE))),2)</f>
        <v>1</v>
      </c>
      <c r="E429" s="7">
        <f>ROUND(B429/IF(ISNA(VLOOKUP(A429,'2014 ESPN Draft Results'!$A$2:$D$2000,4,FALSE)),B429,IF(VLOOKUP(A429,'2014 ESPN Draft Results'!$A$2:$D$2000,4,FALSE)&lt;5,B429,CEILING(VLOOKUP(A429,'2014 ESPN Draft Results'!$A$2:$D$2000,4,FALSE),1))),2)</f>
        <v>1</v>
      </c>
      <c r="F429" s="7">
        <f>IF(I429&lt;2,0,E429)</f>
        <v>0</v>
      </c>
      <c r="G429" s="7">
        <f>ROUND(B429/IF(ISNA(VLOOKUP(A429,'2014 ESPN Draft Results'!$A$2:$D$2000,4,FALSE)),B429,IF(VLOOKUP(A429,'2014 ESPN Draft Results'!$A$2:$D$2000,4,FALSE)&lt;1,B429,CEILING(VLOOKUP(A429,'2014 ESPN Draft Results'!$A$2:$D$2000,4,FALSE),1))),2)</f>
        <v>1</v>
      </c>
      <c r="H429" s="7">
        <f>IF(I429&lt;2,0,G429)</f>
        <v>0</v>
      </c>
      <c r="I429" s="7">
        <f>B429/K429</f>
        <v>0.87671232876712324</v>
      </c>
      <c r="J429" s="16">
        <v>0</v>
      </c>
      <c r="K429" s="5">
        <v>73</v>
      </c>
      <c r="L429" s="5">
        <v>198</v>
      </c>
      <c r="M429" s="5">
        <f>L429+W429+Z429+AB429+AA429</f>
        <v>224</v>
      </c>
      <c r="N429" s="5">
        <v>21</v>
      </c>
      <c r="O429" s="5">
        <v>41</v>
      </c>
      <c r="P429" s="5">
        <v>30</v>
      </c>
      <c r="Q429" s="5">
        <v>7</v>
      </c>
      <c r="R429" s="5">
        <v>2</v>
      </c>
      <c r="S429" s="5">
        <v>2</v>
      </c>
      <c r="T429" s="5">
        <v>14</v>
      </c>
      <c r="U429" s="5">
        <v>3</v>
      </c>
      <c r="V429" s="5">
        <v>1</v>
      </c>
      <c r="W429" s="5">
        <v>25</v>
      </c>
      <c r="X429" s="5">
        <v>56</v>
      </c>
      <c r="Y429" s="5">
        <v>0</v>
      </c>
      <c r="Z429" s="5">
        <v>0</v>
      </c>
      <c r="AA429" s="5">
        <v>1</v>
      </c>
      <c r="AB429" s="5">
        <v>0</v>
      </c>
      <c r="AC429" s="4">
        <v>5</v>
      </c>
      <c r="AD429" s="6">
        <v>0.20699999999999999</v>
      </c>
    </row>
    <row r="430" spans="1:30">
      <c r="A430" s="4" t="s">
        <v>647</v>
      </c>
      <c r="B430" s="7">
        <f>(M430*'H2H Points'!$B$16)+(N430*'H2H Points'!$B$2)+(O430*'H2H Points'!$B$17)+(P430*'H2H Points'!$B$4)+(Q430*'H2H Points'!$B$5)+(R430*'H2H Points'!$B$6)+(S430*'H2H Points'!$B$7)+(T430*'H2H Points'!$B$3)+(U430*'H2H Points'!$B$11)+(V430*'H2H Points'!$B$12)+(W430*'H2H Points'!$B$8)+(X430*'H2H Points'!$B$9)+(Y430*'H2H Points'!$B$18)+(Z430*'H2H Points'!$B$10)+(AB430*'H2H Points'!$B$13)</f>
        <v>28</v>
      </c>
      <c r="C430" s="7">
        <f>ROUND(B430/IF(ISNA(VLOOKUP(A430,'2014 ESPN Draft Results'!$A$2:$D$2000,4,FALSE)),1,IF(VLOOKUP(A430,'2014 ESPN Draft Results'!$A$2:$D$2000,4,FALSE)&lt;1,1,VLOOKUP(A430,'2014 ESPN Draft Results'!$A$2:$D$2000,4,FALSE))),2)</f>
        <v>28</v>
      </c>
      <c r="D430" s="7">
        <f>ROUND(B430/IF(ISNA(VLOOKUP(A430,'2014 ESPN Draft Results'!$A$2:$D$2000,4,FALSE)),B430,IF(VLOOKUP(A430,'2014 ESPN Draft Results'!$A$2:$D$2000,4,FALSE)&lt;5,B430,VLOOKUP(A430,'2014 ESPN Draft Results'!$A$2:$D$2000,4,FALSE))),2)</f>
        <v>1</v>
      </c>
      <c r="E430" s="7">
        <f>ROUND(B430/IF(ISNA(VLOOKUP(A430,'2014 ESPN Draft Results'!$A$2:$D$2000,4,FALSE)),B430,IF(VLOOKUP(A430,'2014 ESPN Draft Results'!$A$2:$D$2000,4,FALSE)&lt;5,B430,CEILING(VLOOKUP(A430,'2014 ESPN Draft Results'!$A$2:$D$2000,4,FALSE),1))),2)</f>
        <v>1</v>
      </c>
      <c r="F430" s="7">
        <f>IF(I430&lt;2,0,E430)</f>
        <v>0</v>
      </c>
      <c r="G430" s="7">
        <f>ROUND(B430/IF(ISNA(VLOOKUP(A430,'2014 ESPN Draft Results'!$A$2:$D$2000,4,FALSE)),B430,IF(VLOOKUP(A430,'2014 ESPN Draft Results'!$A$2:$D$2000,4,FALSE)&lt;1,B430,CEILING(VLOOKUP(A430,'2014 ESPN Draft Results'!$A$2:$D$2000,4,FALSE),1))),2)</f>
        <v>1</v>
      </c>
      <c r="H430" s="7">
        <f>IF(I430&lt;2,0,G430)</f>
        <v>0</v>
      </c>
      <c r="I430" s="7">
        <f>B430/K430</f>
        <v>0.875</v>
      </c>
      <c r="J430" s="16">
        <v>0</v>
      </c>
      <c r="K430" s="5">
        <v>32</v>
      </c>
      <c r="L430" s="5">
        <v>81</v>
      </c>
      <c r="M430" s="5">
        <f>L430+W430+Z430+AB430+AA430</f>
        <v>85</v>
      </c>
      <c r="N430" s="5">
        <v>7</v>
      </c>
      <c r="O430" s="5">
        <v>23</v>
      </c>
      <c r="P430" s="5">
        <v>18</v>
      </c>
      <c r="Q430" s="5">
        <v>4</v>
      </c>
      <c r="R430" s="5">
        <v>0</v>
      </c>
      <c r="S430" s="5">
        <v>1</v>
      </c>
      <c r="T430" s="5">
        <v>9</v>
      </c>
      <c r="U430" s="5">
        <v>0</v>
      </c>
      <c r="V430" s="5">
        <v>0</v>
      </c>
      <c r="W430" s="5">
        <v>4</v>
      </c>
      <c r="X430" s="5">
        <v>22</v>
      </c>
      <c r="Y430" s="5">
        <v>0</v>
      </c>
      <c r="Z430" s="5">
        <v>0</v>
      </c>
      <c r="AA430" s="5">
        <v>0</v>
      </c>
      <c r="AB430" s="5">
        <v>0</v>
      </c>
      <c r="AC430" s="4">
        <v>0</v>
      </c>
      <c r="AD430" s="6">
        <v>0.28399999999999997</v>
      </c>
    </row>
    <row r="431" spans="1:30">
      <c r="A431" s="4" t="s">
        <v>527</v>
      </c>
      <c r="B431" s="7">
        <f>(M431*'H2H Points'!$B$16)+(N431*'H2H Points'!$B$2)+(O431*'H2H Points'!$B$17)+(P431*'H2H Points'!$B$4)+(Q431*'H2H Points'!$B$5)+(R431*'H2H Points'!$B$6)+(S431*'H2H Points'!$B$7)+(T431*'H2H Points'!$B$3)+(U431*'H2H Points'!$B$11)+(V431*'H2H Points'!$B$12)+(W431*'H2H Points'!$B$8)+(X431*'H2H Points'!$B$9)+(Y431*'H2H Points'!$B$18)+(Z431*'H2H Points'!$B$10)+(AB431*'H2H Points'!$B$13)</f>
        <v>64</v>
      </c>
      <c r="C431" s="7">
        <f>ROUND(B431/IF(ISNA(VLOOKUP(A431,'2014 ESPN Draft Results'!$A$2:$D$2000,4,FALSE)),1,IF(VLOOKUP(A431,'2014 ESPN Draft Results'!$A$2:$D$2000,4,FALSE)&lt;1,1,VLOOKUP(A431,'2014 ESPN Draft Results'!$A$2:$D$2000,4,FALSE))),2)</f>
        <v>64</v>
      </c>
      <c r="D431" s="7">
        <f>ROUND(B431/IF(ISNA(VLOOKUP(A431,'2014 ESPN Draft Results'!$A$2:$D$2000,4,FALSE)),B431,IF(VLOOKUP(A431,'2014 ESPN Draft Results'!$A$2:$D$2000,4,FALSE)&lt;5,B431,VLOOKUP(A431,'2014 ESPN Draft Results'!$A$2:$D$2000,4,FALSE))),2)</f>
        <v>1</v>
      </c>
      <c r="E431" s="7">
        <f>ROUND(B431/IF(ISNA(VLOOKUP(A431,'2014 ESPN Draft Results'!$A$2:$D$2000,4,FALSE)),B431,IF(VLOOKUP(A431,'2014 ESPN Draft Results'!$A$2:$D$2000,4,FALSE)&lt;5,B431,CEILING(VLOOKUP(A431,'2014 ESPN Draft Results'!$A$2:$D$2000,4,FALSE),1))),2)</f>
        <v>1</v>
      </c>
      <c r="F431" s="7">
        <f>IF(I431&lt;2,0,E431)</f>
        <v>0</v>
      </c>
      <c r="G431" s="7">
        <f>ROUND(B431/IF(ISNA(VLOOKUP(A431,'2014 ESPN Draft Results'!$A$2:$D$2000,4,FALSE)),B431,IF(VLOOKUP(A431,'2014 ESPN Draft Results'!$A$2:$D$2000,4,FALSE)&lt;1,B431,CEILING(VLOOKUP(A431,'2014 ESPN Draft Results'!$A$2:$D$2000,4,FALSE),1))),2)</f>
        <v>1</v>
      </c>
      <c r="H431" s="7">
        <f>IF(I431&lt;2,0,G431)</f>
        <v>0</v>
      </c>
      <c r="I431" s="7">
        <f>B431/K431</f>
        <v>0.86486486486486491</v>
      </c>
      <c r="J431" s="16">
        <v>0</v>
      </c>
      <c r="K431" s="5">
        <v>74</v>
      </c>
      <c r="L431" s="5">
        <v>195</v>
      </c>
      <c r="M431" s="5">
        <f>L431+W431+Z431+AB431+AA431</f>
        <v>212</v>
      </c>
      <c r="N431" s="5">
        <v>18</v>
      </c>
      <c r="O431" s="5">
        <v>39</v>
      </c>
      <c r="P431" s="5">
        <v>28</v>
      </c>
      <c r="Q431" s="5">
        <v>7</v>
      </c>
      <c r="R431" s="5">
        <v>0</v>
      </c>
      <c r="S431" s="5">
        <v>4</v>
      </c>
      <c r="T431" s="5">
        <v>22</v>
      </c>
      <c r="U431" s="5">
        <v>0</v>
      </c>
      <c r="V431" s="5">
        <v>0</v>
      </c>
      <c r="W431" s="5">
        <v>13</v>
      </c>
      <c r="X431" s="5">
        <v>51</v>
      </c>
      <c r="Y431" s="5">
        <v>1</v>
      </c>
      <c r="Z431" s="5">
        <v>1</v>
      </c>
      <c r="AA431" s="5">
        <v>0</v>
      </c>
      <c r="AB431" s="5">
        <v>3</v>
      </c>
      <c r="AC431" s="4">
        <v>8</v>
      </c>
      <c r="AD431" s="6">
        <v>0.2</v>
      </c>
    </row>
    <row r="432" spans="1:30">
      <c r="A432" s="4" t="s">
        <v>679</v>
      </c>
      <c r="B432" s="7">
        <f>(M432*'H2H Points'!$B$16)+(N432*'H2H Points'!$B$2)+(O432*'H2H Points'!$B$17)+(P432*'H2H Points'!$B$4)+(Q432*'H2H Points'!$B$5)+(R432*'H2H Points'!$B$6)+(S432*'H2H Points'!$B$7)+(T432*'H2H Points'!$B$3)+(U432*'H2H Points'!$B$11)+(V432*'H2H Points'!$B$12)+(W432*'H2H Points'!$B$8)+(X432*'H2H Points'!$B$9)+(Y432*'H2H Points'!$B$18)+(Z432*'H2H Points'!$B$10)+(AB432*'H2H Points'!$B$13)</f>
        <v>19</v>
      </c>
      <c r="C432" s="7">
        <f>ROUND(B432/IF(ISNA(VLOOKUP(A432,'2014 ESPN Draft Results'!$A$2:$D$2000,4,FALSE)),1,IF(VLOOKUP(A432,'2014 ESPN Draft Results'!$A$2:$D$2000,4,FALSE)&lt;1,1,VLOOKUP(A432,'2014 ESPN Draft Results'!$A$2:$D$2000,4,FALSE))),2)</f>
        <v>19</v>
      </c>
      <c r="D432" s="7">
        <f>ROUND(B432/IF(ISNA(VLOOKUP(A432,'2014 ESPN Draft Results'!$A$2:$D$2000,4,FALSE)),B432,IF(VLOOKUP(A432,'2014 ESPN Draft Results'!$A$2:$D$2000,4,FALSE)&lt;5,B432,VLOOKUP(A432,'2014 ESPN Draft Results'!$A$2:$D$2000,4,FALSE))),2)</f>
        <v>1</v>
      </c>
      <c r="E432" s="7">
        <f>ROUND(B432/IF(ISNA(VLOOKUP(A432,'2014 ESPN Draft Results'!$A$2:$D$2000,4,FALSE)),B432,IF(VLOOKUP(A432,'2014 ESPN Draft Results'!$A$2:$D$2000,4,FALSE)&lt;5,B432,CEILING(VLOOKUP(A432,'2014 ESPN Draft Results'!$A$2:$D$2000,4,FALSE),1))),2)</f>
        <v>1</v>
      </c>
      <c r="F432" s="7">
        <f>IF(I432&lt;2,0,E432)</f>
        <v>0</v>
      </c>
      <c r="G432" s="7">
        <f>ROUND(B432/IF(ISNA(VLOOKUP(A432,'2014 ESPN Draft Results'!$A$2:$D$2000,4,FALSE)),B432,IF(VLOOKUP(A432,'2014 ESPN Draft Results'!$A$2:$D$2000,4,FALSE)&lt;1,B432,CEILING(VLOOKUP(A432,'2014 ESPN Draft Results'!$A$2:$D$2000,4,FALSE),1))),2)</f>
        <v>1</v>
      </c>
      <c r="H432" s="7">
        <f>IF(I432&lt;2,0,G432)</f>
        <v>0</v>
      </c>
      <c r="I432" s="7">
        <f>B432/K432</f>
        <v>0.86363636363636365</v>
      </c>
      <c r="J432" s="16">
        <v>0</v>
      </c>
      <c r="K432" s="5">
        <v>22</v>
      </c>
      <c r="L432" s="5">
        <v>37</v>
      </c>
      <c r="M432" s="5">
        <f>L432+W432+Z432+AB432+AA432</f>
        <v>42</v>
      </c>
      <c r="N432" s="5">
        <v>4</v>
      </c>
      <c r="O432" s="5">
        <v>5</v>
      </c>
      <c r="P432" s="5">
        <v>1</v>
      </c>
      <c r="Q432" s="5">
        <v>1</v>
      </c>
      <c r="R432" s="5">
        <v>0</v>
      </c>
      <c r="S432" s="5">
        <v>3</v>
      </c>
      <c r="T432" s="5">
        <v>4</v>
      </c>
      <c r="U432" s="5">
        <v>0</v>
      </c>
      <c r="V432" s="5">
        <v>0</v>
      </c>
      <c r="W432" s="5">
        <v>5</v>
      </c>
      <c r="X432" s="5">
        <v>9</v>
      </c>
      <c r="Y432" s="5">
        <v>0</v>
      </c>
      <c r="Z432" s="5">
        <v>0</v>
      </c>
      <c r="AA432" s="5">
        <v>0</v>
      </c>
      <c r="AB432" s="5">
        <v>0</v>
      </c>
      <c r="AC432" s="4">
        <v>4</v>
      </c>
      <c r="AD432" s="6">
        <v>0.13500000000000001</v>
      </c>
    </row>
    <row r="433" spans="1:30">
      <c r="A433" s="4" t="s">
        <v>535</v>
      </c>
      <c r="B433" s="7">
        <f>(M433*'H2H Points'!$B$16)+(N433*'H2H Points'!$B$2)+(O433*'H2H Points'!$B$17)+(P433*'H2H Points'!$B$4)+(Q433*'H2H Points'!$B$5)+(R433*'H2H Points'!$B$6)+(S433*'H2H Points'!$B$7)+(T433*'H2H Points'!$B$3)+(U433*'H2H Points'!$B$11)+(V433*'H2H Points'!$B$12)+(W433*'H2H Points'!$B$8)+(X433*'H2H Points'!$B$9)+(Y433*'H2H Points'!$B$18)+(Z433*'H2H Points'!$B$10)+(AB433*'H2H Points'!$B$13)</f>
        <v>81</v>
      </c>
      <c r="C433" s="7">
        <f>ROUND(B433/IF(ISNA(VLOOKUP(A433,'2014 ESPN Draft Results'!$A$2:$D$2000,4,FALSE)),1,IF(VLOOKUP(A433,'2014 ESPN Draft Results'!$A$2:$D$2000,4,FALSE)&lt;1,1,VLOOKUP(A433,'2014 ESPN Draft Results'!$A$2:$D$2000,4,FALSE))),2)</f>
        <v>81</v>
      </c>
      <c r="D433" s="7">
        <f>ROUND(B433/IF(ISNA(VLOOKUP(A433,'2014 ESPN Draft Results'!$A$2:$D$2000,4,FALSE)),B433,IF(VLOOKUP(A433,'2014 ESPN Draft Results'!$A$2:$D$2000,4,FALSE)&lt;5,B433,VLOOKUP(A433,'2014 ESPN Draft Results'!$A$2:$D$2000,4,FALSE))),2)</f>
        <v>1</v>
      </c>
      <c r="E433" s="7">
        <f>ROUND(B433/IF(ISNA(VLOOKUP(A433,'2014 ESPN Draft Results'!$A$2:$D$2000,4,FALSE)),B433,IF(VLOOKUP(A433,'2014 ESPN Draft Results'!$A$2:$D$2000,4,FALSE)&lt;5,B433,CEILING(VLOOKUP(A433,'2014 ESPN Draft Results'!$A$2:$D$2000,4,FALSE),1))),2)</f>
        <v>1</v>
      </c>
      <c r="F433" s="7">
        <f>IF(I433&lt;2,0,E433)</f>
        <v>0</v>
      </c>
      <c r="G433" s="7">
        <f>ROUND(B433/IF(ISNA(VLOOKUP(A433,'2014 ESPN Draft Results'!$A$2:$D$2000,4,FALSE)),B433,IF(VLOOKUP(A433,'2014 ESPN Draft Results'!$A$2:$D$2000,4,FALSE)&lt;1,B433,CEILING(VLOOKUP(A433,'2014 ESPN Draft Results'!$A$2:$D$2000,4,FALSE),1))),2)</f>
        <v>1</v>
      </c>
      <c r="H433" s="7">
        <f>IF(I433&lt;2,0,G433)</f>
        <v>0</v>
      </c>
      <c r="I433" s="7">
        <f>B433/K433</f>
        <v>0.86170212765957444</v>
      </c>
      <c r="J433" s="16">
        <v>0</v>
      </c>
      <c r="K433" s="5">
        <v>94</v>
      </c>
      <c r="L433" s="5">
        <v>239</v>
      </c>
      <c r="M433" s="5">
        <f>L433+W433+Z433+AB433+AA433</f>
        <v>274</v>
      </c>
      <c r="N433" s="5">
        <v>31</v>
      </c>
      <c r="O433" s="5">
        <v>54</v>
      </c>
      <c r="P433" s="5">
        <v>43</v>
      </c>
      <c r="Q433" s="5">
        <v>8</v>
      </c>
      <c r="R433" s="5">
        <v>1</v>
      </c>
      <c r="S433" s="5">
        <v>2</v>
      </c>
      <c r="T433" s="5">
        <v>13</v>
      </c>
      <c r="U433" s="5">
        <v>15</v>
      </c>
      <c r="V433" s="5">
        <v>5</v>
      </c>
      <c r="W433" s="5">
        <v>25</v>
      </c>
      <c r="X433" s="5">
        <v>74</v>
      </c>
      <c r="Y433" s="5">
        <v>0</v>
      </c>
      <c r="Z433" s="5">
        <v>5</v>
      </c>
      <c r="AA433" s="5">
        <v>4</v>
      </c>
      <c r="AB433" s="5">
        <v>1</v>
      </c>
      <c r="AC433" s="4">
        <v>9</v>
      </c>
      <c r="AD433" s="6">
        <v>0.22600000000000001</v>
      </c>
    </row>
    <row r="434" spans="1:30">
      <c r="A434" s="4" t="s">
        <v>502</v>
      </c>
      <c r="B434" s="7">
        <f>(M434*'H2H Points'!$B$16)+(N434*'H2H Points'!$B$2)+(O434*'H2H Points'!$B$17)+(P434*'H2H Points'!$B$4)+(Q434*'H2H Points'!$B$5)+(R434*'H2H Points'!$B$6)+(S434*'H2H Points'!$B$7)+(T434*'H2H Points'!$B$3)+(U434*'H2H Points'!$B$11)+(V434*'H2H Points'!$B$12)+(W434*'H2H Points'!$B$8)+(X434*'H2H Points'!$B$9)+(Y434*'H2H Points'!$B$18)+(Z434*'H2H Points'!$B$10)+(AB434*'H2H Points'!$B$13)</f>
        <v>90</v>
      </c>
      <c r="C434" s="7">
        <f>ROUND(B434/IF(ISNA(VLOOKUP(A434,'2014 ESPN Draft Results'!$A$2:$D$2000,4,FALSE)),1,IF(VLOOKUP(A434,'2014 ESPN Draft Results'!$A$2:$D$2000,4,FALSE)&lt;1,1,VLOOKUP(A434,'2014 ESPN Draft Results'!$A$2:$D$2000,4,FALSE))),2)</f>
        <v>90</v>
      </c>
      <c r="D434" s="7">
        <f>ROUND(B434/IF(ISNA(VLOOKUP(A434,'2014 ESPN Draft Results'!$A$2:$D$2000,4,FALSE)),B434,IF(VLOOKUP(A434,'2014 ESPN Draft Results'!$A$2:$D$2000,4,FALSE)&lt;5,B434,VLOOKUP(A434,'2014 ESPN Draft Results'!$A$2:$D$2000,4,FALSE))),2)</f>
        <v>1</v>
      </c>
      <c r="E434" s="7">
        <f>ROUND(B434/IF(ISNA(VLOOKUP(A434,'2014 ESPN Draft Results'!$A$2:$D$2000,4,FALSE)),B434,IF(VLOOKUP(A434,'2014 ESPN Draft Results'!$A$2:$D$2000,4,FALSE)&lt;5,B434,CEILING(VLOOKUP(A434,'2014 ESPN Draft Results'!$A$2:$D$2000,4,FALSE),1))),2)</f>
        <v>1</v>
      </c>
      <c r="F434" s="7">
        <f>IF(I434&lt;2,0,E434)</f>
        <v>0</v>
      </c>
      <c r="G434" s="7">
        <f>ROUND(B434/IF(ISNA(VLOOKUP(A434,'2014 ESPN Draft Results'!$A$2:$D$2000,4,FALSE)),B434,IF(VLOOKUP(A434,'2014 ESPN Draft Results'!$A$2:$D$2000,4,FALSE)&lt;1,B434,CEILING(VLOOKUP(A434,'2014 ESPN Draft Results'!$A$2:$D$2000,4,FALSE),1))),2)</f>
        <v>1</v>
      </c>
      <c r="H434" s="7">
        <f>IF(I434&lt;2,0,G434)</f>
        <v>0</v>
      </c>
      <c r="I434" s="7">
        <f>B434/K434</f>
        <v>0.8571428571428571</v>
      </c>
      <c r="J434" s="16">
        <v>0</v>
      </c>
      <c r="K434" s="5">
        <v>105</v>
      </c>
      <c r="L434" s="5">
        <v>220</v>
      </c>
      <c r="M434" s="5">
        <f>L434+W434+Z434+AB434+AA434</f>
        <v>236</v>
      </c>
      <c r="N434" s="5">
        <v>17</v>
      </c>
      <c r="O434" s="5">
        <v>57</v>
      </c>
      <c r="P434" s="5">
        <v>48</v>
      </c>
      <c r="Q434" s="5">
        <v>8</v>
      </c>
      <c r="R434" s="5">
        <v>0</v>
      </c>
      <c r="S434" s="5">
        <v>1</v>
      </c>
      <c r="T434" s="5">
        <v>17</v>
      </c>
      <c r="U434" s="5">
        <v>0</v>
      </c>
      <c r="V434" s="5">
        <v>0</v>
      </c>
      <c r="W434" s="5">
        <v>6</v>
      </c>
      <c r="X434" s="5">
        <v>26</v>
      </c>
      <c r="Y434" s="5">
        <v>0</v>
      </c>
      <c r="Z434" s="5">
        <v>7</v>
      </c>
      <c r="AA434" s="5">
        <v>2</v>
      </c>
      <c r="AB434" s="5">
        <v>1</v>
      </c>
      <c r="AC434" s="4">
        <v>7</v>
      </c>
      <c r="AD434" s="6">
        <v>0.25900000000000001</v>
      </c>
    </row>
    <row r="435" spans="1:30">
      <c r="A435" s="4" t="s">
        <v>641</v>
      </c>
      <c r="B435" s="7">
        <f>(M435*'H2H Points'!$B$16)+(N435*'H2H Points'!$B$2)+(O435*'H2H Points'!$B$17)+(P435*'H2H Points'!$B$4)+(Q435*'H2H Points'!$B$5)+(R435*'H2H Points'!$B$6)+(S435*'H2H Points'!$B$7)+(T435*'H2H Points'!$B$3)+(U435*'H2H Points'!$B$11)+(V435*'H2H Points'!$B$12)+(W435*'H2H Points'!$B$8)+(X435*'H2H Points'!$B$9)+(Y435*'H2H Points'!$B$18)+(Z435*'H2H Points'!$B$10)+(AB435*'H2H Points'!$B$13)</f>
        <v>30</v>
      </c>
      <c r="C435" s="7">
        <f>ROUND(B435/IF(ISNA(VLOOKUP(A435,'2014 ESPN Draft Results'!$A$2:$D$2000,4,FALSE)),1,IF(VLOOKUP(A435,'2014 ESPN Draft Results'!$A$2:$D$2000,4,FALSE)&lt;1,1,VLOOKUP(A435,'2014 ESPN Draft Results'!$A$2:$D$2000,4,FALSE))),2)</f>
        <v>30</v>
      </c>
      <c r="D435" s="7">
        <f>ROUND(B435/IF(ISNA(VLOOKUP(A435,'2014 ESPN Draft Results'!$A$2:$D$2000,4,FALSE)),B435,IF(VLOOKUP(A435,'2014 ESPN Draft Results'!$A$2:$D$2000,4,FALSE)&lt;5,B435,VLOOKUP(A435,'2014 ESPN Draft Results'!$A$2:$D$2000,4,FALSE))),2)</f>
        <v>1</v>
      </c>
      <c r="E435" s="7">
        <f>ROUND(B435/IF(ISNA(VLOOKUP(A435,'2014 ESPN Draft Results'!$A$2:$D$2000,4,FALSE)),B435,IF(VLOOKUP(A435,'2014 ESPN Draft Results'!$A$2:$D$2000,4,FALSE)&lt;5,B435,CEILING(VLOOKUP(A435,'2014 ESPN Draft Results'!$A$2:$D$2000,4,FALSE),1))),2)</f>
        <v>1</v>
      </c>
      <c r="F435" s="7">
        <f>IF(I435&lt;2,0,E435)</f>
        <v>0</v>
      </c>
      <c r="G435" s="7">
        <f>ROUND(B435/IF(ISNA(VLOOKUP(A435,'2014 ESPN Draft Results'!$A$2:$D$2000,4,FALSE)),B435,IF(VLOOKUP(A435,'2014 ESPN Draft Results'!$A$2:$D$2000,4,FALSE)&lt;1,B435,CEILING(VLOOKUP(A435,'2014 ESPN Draft Results'!$A$2:$D$2000,4,FALSE),1))),2)</f>
        <v>1</v>
      </c>
      <c r="H435" s="7">
        <f>IF(I435&lt;2,0,G435)</f>
        <v>0</v>
      </c>
      <c r="I435" s="7">
        <f>B435/K435</f>
        <v>0.8571428571428571</v>
      </c>
      <c r="J435" s="16">
        <v>0</v>
      </c>
      <c r="K435" s="5">
        <v>35</v>
      </c>
      <c r="L435" s="5">
        <v>74</v>
      </c>
      <c r="M435" s="5">
        <f>L435+W435+Z435+AB435+AA435</f>
        <v>81</v>
      </c>
      <c r="N435" s="5">
        <v>9</v>
      </c>
      <c r="O435" s="5">
        <v>18</v>
      </c>
      <c r="P435" s="5">
        <v>15</v>
      </c>
      <c r="Q435" s="5">
        <v>2</v>
      </c>
      <c r="R435" s="5">
        <v>0</v>
      </c>
      <c r="S435" s="5">
        <v>1</v>
      </c>
      <c r="T435" s="5">
        <v>5</v>
      </c>
      <c r="U435" s="5">
        <v>2</v>
      </c>
      <c r="V435" s="5">
        <v>2</v>
      </c>
      <c r="W435" s="5">
        <v>6</v>
      </c>
      <c r="X435" s="5">
        <v>13</v>
      </c>
      <c r="Y435" s="5">
        <v>0</v>
      </c>
      <c r="Z435" s="5">
        <v>0</v>
      </c>
      <c r="AA435" s="5">
        <v>1</v>
      </c>
      <c r="AB435" s="5">
        <v>0</v>
      </c>
      <c r="AC435" s="4">
        <v>3</v>
      </c>
      <c r="AD435" s="6">
        <v>0.24299999999999999</v>
      </c>
    </row>
    <row r="436" spans="1:30">
      <c r="A436" s="4" t="s">
        <v>689</v>
      </c>
      <c r="B436" s="7">
        <f>(M436*'H2H Points'!$B$16)+(N436*'H2H Points'!$B$2)+(O436*'H2H Points'!$B$17)+(P436*'H2H Points'!$B$4)+(Q436*'H2H Points'!$B$5)+(R436*'H2H Points'!$B$6)+(S436*'H2H Points'!$B$7)+(T436*'H2H Points'!$B$3)+(U436*'H2H Points'!$B$11)+(V436*'H2H Points'!$B$12)+(W436*'H2H Points'!$B$8)+(X436*'H2H Points'!$B$9)+(Y436*'H2H Points'!$B$18)+(Z436*'H2H Points'!$B$10)+(AB436*'H2H Points'!$B$13)</f>
        <v>18</v>
      </c>
      <c r="C436" s="7">
        <f>ROUND(B436/IF(ISNA(VLOOKUP(A436,'2014 ESPN Draft Results'!$A$2:$D$2000,4,FALSE)),1,IF(VLOOKUP(A436,'2014 ESPN Draft Results'!$A$2:$D$2000,4,FALSE)&lt;1,1,VLOOKUP(A436,'2014 ESPN Draft Results'!$A$2:$D$2000,4,FALSE))),2)</f>
        <v>18</v>
      </c>
      <c r="D436" s="7">
        <f>ROUND(B436/IF(ISNA(VLOOKUP(A436,'2014 ESPN Draft Results'!$A$2:$D$2000,4,FALSE)),B436,IF(VLOOKUP(A436,'2014 ESPN Draft Results'!$A$2:$D$2000,4,FALSE)&lt;5,B436,VLOOKUP(A436,'2014 ESPN Draft Results'!$A$2:$D$2000,4,FALSE))),2)</f>
        <v>1</v>
      </c>
      <c r="E436" s="7">
        <f>ROUND(B436/IF(ISNA(VLOOKUP(A436,'2014 ESPN Draft Results'!$A$2:$D$2000,4,FALSE)),B436,IF(VLOOKUP(A436,'2014 ESPN Draft Results'!$A$2:$D$2000,4,FALSE)&lt;5,B436,CEILING(VLOOKUP(A436,'2014 ESPN Draft Results'!$A$2:$D$2000,4,FALSE),1))),2)</f>
        <v>1</v>
      </c>
      <c r="F436" s="7">
        <f>IF(I436&lt;2,0,E436)</f>
        <v>0</v>
      </c>
      <c r="G436" s="7">
        <f>ROUND(B436/IF(ISNA(VLOOKUP(A436,'2014 ESPN Draft Results'!$A$2:$D$2000,4,FALSE)),B436,IF(VLOOKUP(A436,'2014 ESPN Draft Results'!$A$2:$D$2000,4,FALSE)&lt;1,B436,CEILING(VLOOKUP(A436,'2014 ESPN Draft Results'!$A$2:$D$2000,4,FALSE),1))),2)</f>
        <v>1</v>
      </c>
      <c r="H436" s="7">
        <f>IF(I436&lt;2,0,G436)</f>
        <v>0</v>
      </c>
      <c r="I436" s="7">
        <f>B436/K436</f>
        <v>0.8571428571428571</v>
      </c>
      <c r="J436" s="16">
        <v>0</v>
      </c>
      <c r="K436" s="5">
        <v>21</v>
      </c>
      <c r="L436" s="5">
        <v>31</v>
      </c>
      <c r="M436" s="5">
        <f>L436+W436+Z436+AB436+AA436</f>
        <v>34</v>
      </c>
      <c r="N436" s="5">
        <v>6</v>
      </c>
      <c r="O436" s="5">
        <v>7</v>
      </c>
      <c r="P436" s="5">
        <v>3</v>
      </c>
      <c r="Q436" s="5">
        <v>2</v>
      </c>
      <c r="R436" s="5">
        <v>0</v>
      </c>
      <c r="S436" s="5">
        <v>2</v>
      </c>
      <c r="T436" s="5">
        <v>6</v>
      </c>
      <c r="U436" s="5">
        <v>0</v>
      </c>
      <c r="V436" s="5">
        <v>0</v>
      </c>
      <c r="W436" s="5">
        <v>2</v>
      </c>
      <c r="X436" s="5">
        <v>12</v>
      </c>
      <c r="Y436" s="5">
        <v>0</v>
      </c>
      <c r="Z436" s="5">
        <v>1</v>
      </c>
      <c r="AA436" s="5">
        <v>0</v>
      </c>
      <c r="AB436" s="5">
        <v>0</v>
      </c>
      <c r="AC436" s="4">
        <v>0</v>
      </c>
      <c r="AD436" s="6">
        <v>0.22600000000000001</v>
      </c>
    </row>
    <row r="437" spans="1:30">
      <c r="A437" s="4" t="s">
        <v>745</v>
      </c>
      <c r="B437" s="7">
        <f>(M437*'H2H Points'!$B$16)+(N437*'H2H Points'!$B$2)+(O437*'H2H Points'!$B$17)+(P437*'H2H Points'!$B$4)+(Q437*'H2H Points'!$B$5)+(R437*'H2H Points'!$B$6)+(S437*'H2H Points'!$B$7)+(T437*'H2H Points'!$B$3)+(U437*'H2H Points'!$B$11)+(V437*'H2H Points'!$B$12)+(W437*'H2H Points'!$B$8)+(X437*'H2H Points'!$B$9)+(Y437*'H2H Points'!$B$18)+(Z437*'H2H Points'!$B$10)+(AB437*'H2H Points'!$B$13)</f>
        <v>6</v>
      </c>
      <c r="C437" s="7">
        <f>ROUND(B437/IF(ISNA(VLOOKUP(A437,'2014 ESPN Draft Results'!$A$2:$D$2000,4,FALSE)),1,IF(VLOOKUP(A437,'2014 ESPN Draft Results'!$A$2:$D$2000,4,FALSE)&lt;1,1,VLOOKUP(A437,'2014 ESPN Draft Results'!$A$2:$D$2000,4,FALSE))),2)</f>
        <v>6</v>
      </c>
      <c r="D437" s="7">
        <f>ROUND(B437/IF(ISNA(VLOOKUP(A437,'2014 ESPN Draft Results'!$A$2:$D$2000,4,FALSE)),B437,IF(VLOOKUP(A437,'2014 ESPN Draft Results'!$A$2:$D$2000,4,FALSE)&lt;5,B437,VLOOKUP(A437,'2014 ESPN Draft Results'!$A$2:$D$2000,4,FALSE))),2)</f>
        <v>1</v>
      </c>
      <c r="E437" s="7">
        <f>ROUND(B437/IF(ISNA(VLOOKUP(A437,'2014 ESPN Draft Results'!$A$2:$D$2000,4,FALSE)),B437,IF(VLOOKUP(A437,'2014 ESPN Draft Results'!$A$2:$D$2000,4,FALSE)&lt;5,B437,CEILING(VLOOKUP(A437,'2014 ESPN Draft Results'!$A$2:$D$2000,4,FALSE),1))),2)</f>
        <v>1</v>
      </c>
      <c r="F437" s="7">
        <f>IF(I437&lt;2,0,E437)</f>
        <v>0</v>
      </c>
      <c r="G437" s="7">
        <f>ROUND(B437/IF(ISNA(VLOOKUP(A437,'2014 ESPN Draft Results'!$A$2:$D$2000,4,FALSE)),B437,IF(VLOOKUP(A437,'2014 ESPN Draft Results'!$A$2:$D$2000,4,FALSE)&lt;1,B437,CEILING(VLOOKUP(A437,'2014 ESPN Draft Results'!$A$2:$D$2000,4,FALSE),1))),2)</f>
        <v>1</v>
      </c>
      <c r="H437" s="7">
        <f>IF(I437&lt;2,0,G437)</f>
        <v>0</v>
      </c>
      <c r="I437" s="7">
        <f>B437/K437</f>
        <v>0.8571428571428571</v>
      </c>
      <c r="J437" s="16">
        <v>0</v>
      </c>
      <c r="K437" s="5">
        <v>7</v>
      </c>
      <c r="L437" s="5">
        <v>19</v>
      </c>
      <c r="M437" s="5">
        <f>L437+W437+Z437+AB437+AA437</f>
        <v>20</v>
      </c>
      <c r="N437" s="5">
        <v>1</v>
      </c>
      <c r="O437" s="5">
        <v>4</v>
      </c>
      <c r="P437" s="5">
        <v>1</v>
      </c>
      <c r="Q437" s="5">
        <v>3</v>
      </c>
      <c r="R437" s="5">
        <v>0</v>
      </c>
      <c r="S437" s="5">
        <v>0</v>
      </c>
      <c r="T437" s="5">
        <v>2</v>
      </c>
      <c r="U437" s="5">
        <v>0</v>
      </c>
      <c r="V437" s="5">
        <v>0</v>
      </c>
      <c r="W437" s="5">
        <v>1</v>
      </c>
      <c r="X437" s="5">
        <v>5</v>
      </c>
      <c r="Y437" s="5">
        <v>0</v>
      </c>
      <c r="Z437" s="5">
        <v>0</v>
      </c>
      <c r="AA437" s="5">
        <v>0</v>
      </c>
      <c r="AB437" s="5">
        <v>0</v>
      </c>
      <c r="AC437" s="4">
        <v>1</v>
      </c>
      <c r="AD437" s="6">
        <v>0.21099999999999999</v>
      </c>
    </row>
    <row r="438" spans="1:30">
      <c r="A438" s="4" t="s">
        <v>664</v>
      </c>
      <c r="B438" s="7">
        <f>(M438*'H2H Points'!$B$16)+(N438*'H2H Points'!$B$2)+(O438*'H2H Points'!$B$17)+(P438*'H2H Points'!$B$4)+(Q438*'H2H Points'!$B$5)+(R438*'H2H Points'!$B$6)+(S438*'H2H Points'!$B$7)+(T438*'H2H Points'!$B$3)+(U438*'H2H Points'!$B$11)+(V438*'H2H Points'!$B$12)+(W438*'H2H Points'!$B$8)+(X438*'H2H Points'!$B$9)+(Y438*'H2H Points'!$B$18)+(Z438*'H2H Points'!$B$10)+(AB438*'H2H Points'!$B$13)</f>
        <v>23</v>
      </c>
      <c r="C438" s="7">
        <f>ROUND(B438/IF(ISNA(VLOOKUP(A438,'2014 ESPN Draft Results'!$A$2:$D$2000,4,FALSE)),1,IF(VLOOKUP(A438,'2014 ESPN Draft Results'!$A$2:$D$2000,4,FALSE)&lt;1,1,VLOOKUP(A438,'2014 ESPN Draft Results'!$A$2:$D$2000,4,FALSE))),2)</f>
        <v>23</v>
      </c>
      <c r="D438" s="7">
        <f>ROUND(B438/IF(ISNA(VLOOKUP(A438,'2014 ESPN Draft Results'!$A$2:$D$2000,4,FALSE)),B438,IF(VLOOKUP(A438,'2014 ESPN Draft Results'!$A$2:$D$2000,4,FALSE)&lt;5,B438,VLOOKUP(A438,'2014 ESPN Draft Results'!$A$2:$D$2000,4,FALSE))),2)</f>
        <v>1</v>
      </c>
      <c r="E438" s="7">
        <f>ROUND(B438/IF(ISNA(VLOOKUP(A438,'2014 ESPN Draft Results'!$A$2:$D$2000,4,FALSE)),B438,IF(VLOOKUP(A438,'2014 ESPN Draft Results'!$A$2:$D$2000,4,FALSE)&lt;5,B438,CEILING(VLOOKUP(A438,'2014 ESPN Draft Results'!$A$2:$D$2000,4,FALSE),1))),2)</f>
        <v>1</v>
      </c>
      <c r="F438" s="7">
        <f>IF(I438&lt;2,0,E438)</f>
        <v>0</v>
      </c>
      <c r="G438" s="7">
        <f>ROUND(B438/IF(ISNA(VLOOKUP(A438,'2014 ESPN Draft Results'!$A$2:$D$2000,4,FALSE)),B438,IF(VLOOKUP(A438,'2014 ESPN Draft Results'!$A$2:$D$2000,4,FALSE)&lt;1,B438,CEILING(VLOOKUP(A438,'2014 ESPN Draft Results'!$A$2:$D$2000,4,FALSE),1))),2)</f>
        <v>1</v>
      </c>
      <c r="H438" s="7">
        <f>IF(I438&lt;2,0,G438)</f>
        <v>0</v>
      </c>
      <c r="I438" s="7">
        <f>B438/K438</f>
        <v>0.85185185185185186</v>
      </c>
      <c r="J438" s="16">
        <v>0</v>
      </c>
      <c r="K438" s="5">
        <v>27</v>
      </c>
      <c r="L438" s="5">
        <v>75</v>
      </c>
      <c r="M438" s="5">
        <f>L438+W438+Z438+AB438+AA438</f>
        <v>79</v>
      </c>
      <c r="N438" s="5">
        <v>6</v>
      </c>
      <c r="O438" s="5">
        <v>14</v>
      </c>
      <c r="P438" s="5">
        <v>10</v>
      </c>
      <c r="Q438" s="5">
        <v>2</v>
      </c>
      <c r="R438" s="5">
        <v>0</v>
      </c>
      <c r="S438" s="5">
        <v>2</v>
      </c>
      <c r="T438" s="5">
        <v>7</v>
      </c>
      <c r="U438" s="5">
        <v>3</v>
      </c>
      <c r="V438" s="5">
        <v>0</v>
      </c>
      <c r="W438" s="5">
        <v>2</v>
      </c>
      <c r="X438" s="5">
        <v>19</v>
      </c>
      <c r="Y438" s="5">
        <v>1</v>
      </c>
      <c r="Z438" s="5">
        <v>0</v>
      </c>
      <c r="AA438" s="5">
        <v>0</v>
      </c>
      <c r="AB438" s="5">
        <v>2</v>
      </c>
      <c r="AC438" s="4">
        <v>0</v>
      </c>
      <c r="AD438" s="6">
        <v>0.187</v>
      </c>
    </row>
    <row r="439" spans="1:30">
      <c r="A439" s="4" t="s">
        <v>512</v>
      </c>
      <c r="B439" s="7">
        <f>(M439*'H2H Points'!$B$16)+(N439*'H2H Points'!$B$2)+(O439*'H2H Points'!$B$17)+(P439*'H2H Points'!$B$4)+(Q439*'H2H Points'!$B$5)+(R439*'H2H Points'!$B$6)+(S439*'H2H Points'!$B$7)+(T439*'H2H Points'!$B$3)+(U439*'H2H Points'!$B$11)+(V439*'H2H Points'!$B$12)+(W439*'H2H Points'!$B$8)+(X439*'H2H Points'!$B$9)+(Y439*'H2H Points'!$B$18)+(Z439*'H2H Points'!$B$10)+(AB439*'H2H Points'!$B$13)</f>
        <v>101</v>
      </c>
      <c r="C439" s="7">
        <f>ROUND(B439/IF(ISNA(VLOOKUP(A439,'2014 ESPN Draft Results'!$A$2:$D$2000,4,FALSE)),1,IF(VLOOKUP(A439,'2014 ESPN Draft Results'!$A$2:$D$2000,4,FALSE)&lt;1,1,VLOOKUP(A439,'2014 ESPN Draft Results'!$A$2:$D$2000,4,FALSE))),2)</f>
        <v>101</v>
      </c>
      <c r="D439" s="7">
        <f>ROUND(B439/IF(ISNA(VLOOKUP(A439,'2014 ESPN Draft Results'!$A$2:$D$2000,4,FALSE)),B439,IF(VLOOKUP(A439,'2014 ESPN Draft Results'!$A$2:$D$2000,4,FALSE)&lt;5,B439,VLOOKUP(A439,'2014 ESPN Draft Results'!$A$2:$D$2000,4,FALSE))),2)</f>
        <v>1</v>
      </c>
      <c r="E439" s="7">
        <f>ROUND(B439/IF(ISNA(VLOOKUP(A439,'2014 ESPN Draft Results'!$A$2:$D$2000,4,FALSE)),B439,IF(VLOOKUP(A439,'2014 ESPN Draft Results'!$A$2:$D$2000,4,FALSE)&lt;5,B439,CEILING(VLOOKUP(A439,'2014 ESPN Draft Results'!$A$2:$D$2000,4,FALSE),1))),2)</f>
        <v>1</v>
      </c>
      <c r="F439" s="7">
        <f>IF(I439&lt;2,0,E439)</f>
        <v>0</v>
      </c>
      <c r="G439" s="7">
        <f>ROUND(B439/IF(ISNA(VLOOKUP(A439,'2014 ESPN Draft Results'!$A$2:$D$2000,4,FALSE)),B439,IF(VLOOKUP(A439,'2014 ESPN Draft Results'!$A$2:$D$2000,4,FALSE)&lt;1,B439,CEILING(VLOOKUP(A439,'2014 ESPN Draft Results'!$A$2:$D$2000,4,FALSE),1))),2)</f>
        <v>1</v>
      </c>
      <c r="H439" s="7">
        <f>IF(I439&lt;2,0,G439)</f>
        <v>0</v>
      </c>
      <c r="I439" s="7">
        <f>B439/K439</f>
        <v>0.84873949579831931</v>
      </c>
      <c r="J439" s="16">
        <v>0</v>
      </c>
      <c r="K439" s="5">
        <v>119</v>
      </c>
      <c r="L439" s="5">
        <v>264</v>
      </c>
      <c r="M439" s="5">
        <f>L439+W439+Z439+AB439+AA439</f>
        <v>294</v>
      </c>
      <c r="N439" s="5">
        <v>32</v>
      </c>
      <c r="O439" s="5">
        <v>61</v>
      </c>
      <c r="P439" s="5">
        <v>43</v>
      </c>
      <c r="Q439" s="5">
        <v>9</v>
      </c>
      <c r="R439" s="5">
        <v>5</v>
      </c>
      <c r="S439" s="5">
        <v>4</v>
      </c>
      <c r="T439" s="5">
        <v>24</v>
      </c>
      <c r="U439" s="5">
        <v>9</v>
      </c>
      <c r="V439" s="5">
        <v>3</v>
      </c>
      <c r="W439" s="5">
        <v>20</v>
      </c>
      <c r="X439" s="5">
        <v>78</v>
      </c>
      <c r="Y439" s="5">
        <v>1</v>
      </c>
      <c r="Z439" s="5">
        <v>4</v>
      </c>
      <c r="AA439" s="5">
        <v>5</v>
      </c>
      <c r="AB439" s="5">
        <v>1</v>
      </c>
      <c r="AC439" s="4">
        <v>5</v>
      </c>
      <c r="AD439" s="6">
        <v>0.23100000000000001</v>
      </c>
    </row>
    <row r="440" spans="1:30">
      <c r="A440" s="4" t="s">
        <v>607</v>
      </c>
      <c r="B440" s="7">
        <f>(M440*'H2H Points'!$B$16)+(N440*'H2H Points'!$B$2)+(O440*'H2H Points'!$B$17)+(P440*'H2H Points'!$B$4)+(Q440*'H2H Points'!$B$5)+(R440*'H2H Points'!$B$6)+(S440*'H2H Points'!$B$7)+(T440*'H2H Points'!$B$3)+(U440*'H2H Points'!$B$11)+(V440*'H2H Points'!$B$12)+(W440*'H2H Points'!$B$8)+(X440*'H2H Points'!$B$9)+(Y440*'H2H Points'!$B$18)+(Z440*'H2H Points'!$B$10)+(AB440*'H2H Points'!$B$13)</f>
        <v>44</v>
      </c>
      <c r="C440" s="7">
        <f>ROUND(B440/IF(ISNA(VLOOKUP(A440,'2014 ESPN Draft Results'!$A$2:$D$2000,4,FALSE)),1,IF(VLOOKUP(A440,'2014 ESPN Draft Results'!$A$2:$D$2000,4,FALSE)&lt;1,1,VLOOKUP(A440,'2014 ESPN Draft Results'!$A$2:$D$2000,4,FALSE))),2)</f>
        <v>44</v>
      </c>
      <c r="D440" s="7">
        <f>ROUND(B440/IF(ISNA(VLOOKUP(A440,'2014 ESPN Draft Results'!$A$2:$D$2000,4,FALSE)),B440,IF(VLOOKUP(A440,'2014 ESPN Draft Results'!$A$2:$D$2000,4,FALSE)&lt;5,B440,VLOOKUP(A440,'2014 ESPN Draft Results'!$A$2:$D$2000,4,FALSE))),2)</f>
        <v>1</v>
      </c>
      <c r="E440" s="7">
        <f>ROUND(B440/IF(ISNA(VLOOKUP(A440,'2014 ESPN Draft Results'!$A$2:$D$2000,4,FALSE)),B440,IF(VLOOKUP(A440,'2014 ESPN Draft Results'!$A$2:$D$2000,4,FALSE)&lt;5,B440,CEILING(VLOOKUP(A440,'2014 ESPN Draft Results'!$A$2:$D$2000,4,FALSE),1))),2)</f>
        <v>1</v>
      </c>
      <c r="F440" s="7">
        <f>IF(I440&lt;2,0,E440)</f>
        <v>0</v>
      </c>
      <c r="G440" s="7">
        <f>ROUND(B440/IF(ISNA(VLOOKUP(A440,'2014 ESPN Draft Results'!$A$2:$D$2000,4,FALSE)),B440,IF(VLOOKUP(A440,'2014 ESPN Draft Results'!$A$2:$D$2000,4,FALSE)&lt;1,B440,CEILING(VLOOKUP(A440,'2014 ESPN Draft Results'!$A$2:$D$2000,4,FALSE),1))),2)</f>
        <v>1</v>
      </c>
      <c r="H440" s="7">
        <f>IF(I440&lt;2,0,G440)</f>
        <v>0</v>
      </c>
      <c r="I440" s="7">
        <f>B440/K440</f>
        <v>0.84615384615384615</v>
      </c>
      <c r="J440" s="16">
        <v>0</v>
      </c>
      <c r="K440" s="5">
        <v>52</v>
      </c>
      <c r="L440" s="5">
        <v>102</v>
      </c>
      <c r="M440" s="5">
        <f>L440+W440+Z440+AB440+AA440</f>
        <v>117</v>
      </c>
      <c r="N440" s="5">
        <v>13</v>
      </c>
      <c r="O440" s="5">
        <v>24</v>
      </c>
      <c r="P440" s="5">
        <v>13</v>
      </c>
      <c r="Q440" s="5">
        <v>8</v>
      </c>
      <c r="R440" s="5">
        <v>0</v>
      </c>
      <c r="S440" s="5">
        <v>3</v>
      </c>
      <c r="T440" s="5">
        <v>8</v>
      </c>
      <c r="U440" s="5">
        <v>0</v>
      </c>
      <c r="V440" s="5">
        <v>0</v>
      </c>
      <c r="W440" s="5">
        <v>8</v>
      </c>
      <c r="X440" s="5">
        <v>32</v>
      </c>
      <c r="Y440" s="5">
        <v>0</v>
      </c>
      <c r="Z440" s="5">
        <v>4</v>
      </c>
      <c r="AA440" s="5">
        <v>1</v>
      </c>
      <c r="AB440" s="5">
        <v>2</v>
      </c>
      <c r="AC440" s="4">
        <v>2</v>
      </c>
      <c r="AD440" s="6">
        <v>0.23499999999999999</v>
      </c>
    </row>
    <row r="441" spans="1:30">
      <c r="A441" s="4" t="s">
        <v>667</v>
      </c>
      <c r="B441" s="7">
        <f>(M441*'H2H Points'!$B$16)+(N441*'H2H Points'!$B$2)+(O441*'H2H Points'!$B$17)+(P441*'H2H Points'!$B$4)+(Q441*'H2H Points'!$B$5)+(R441*'H2H Points'!$B$6)+(S441*'H2H Points'!$B$7)+(T441*'H2H Points'!$B$3)+(U441*'H2H Points'!$B$11)+(V441*'H2H Points'!$B$12)+(W441*'H2H Points'!$B$8)+(X441*'H2H Points'!$B$9)+(Y441*'H2H Points'!$B$18)+(Z441*'H2H Points'!$B$10)+(AB441*'H2H Points'!$B$13)</f>
        <v>22</v>
      </c>
      <c r="C441" s="7">
        <f>ROUND(B441/IF(ISNA(VLOOKUP(A441,'2014 ESPN Draft Results'!$A$2:$D$2000,4,FALSE)),1,IF(VLOOKUP(A441,'2014 ESPN Draft Results'!$A$2:$D$2000,4,FALSE)&lt;1,1,VLOOKUP(A441,'2014 ESPN Draft Results'!$A$2:$D$2000,4,FALSE))),2)</f>
        <v>22</v>
      </c>
      <c r="D441" s="7">
        <f>ROUND(B441/IF(ISNA(VLOOKUP(A441,'2014 ESPN Draft Results'!$A$2:$D$2000,4,FALSE)),B441,IF(VLOOKUP(A441,'2014 ESPN Draft Results'!$A$2:$D$2000,4,FALSE)&lt;5,B441,VLOOKUP(A441,'2014 ESPN Draft Results'!$A$2:$D$2000,4,FALSE))),2)</f>
        <v>1</v>
      </c>
      <c r="E441" s="7">
        <f>ROUND(B441/IF(ISNA(VLOOKUP(A441,'2014 ESPN Draft Results'!$A$2:$D$2000,4,FALSE)),B441,IF(VLOOKUP(A441,'2014 ESPN Draft Results'!$A$2:$D$2000,4,FALSE)&lt;5,B441,CEILING(VLOOKUP(A441,'2014 ESPN Draft Results'!$A$2:$D$2000,4,FALSE),1))),2)</f>
        <v>1</v>
      </c>
      <c r="F441" s="7">
        <f>IF(I441&lt;2,0,E441)</f>
        <v>0</v>
      </c>
      <c r="G441" s="7">
        <f>ROUND(B441/IF(ISNA(VLOOKUP(A441,'2014 ESPN Draft Results'!$A$2:$D$2000,4,FALSE)),B441,IF(VLOOKUP(A441,'2014 ESPN Draft Results'!$A$2:$D$2000,4,FALSE)&lt;1,B441,CEILING(VLOOKUP(A441,'2014 ESPN Draft Results'!$A$2:$D$2000,4,FALSE),1))),2)</f>
        <v>1</v>
      </c>
      <c r="H441" s="7">
        <f>IF(I441&lt;2,0,G441)</f>
        <v>0</v>
      </c>
      <c r="I441" s="7">
        <f>B441/K441</f>
        <v>0.84615384615384615</v>
      </c>
      <c r="J441" s="16">
        <v>0</v>
      </c>
      <c r="K441" s="5">
        <v>26</v>
      </c>
      <c r="L441" s="5">
        <v>60</v>
      </c>
      <c r="M441" s="5">
        <f>L441+W441+Z441+AB441+AA441</f>
        <v>70</v>
      </c>
      <c r="N441" s="5">
        <v>3</v>
      </c>
      <c r="O441" s="5">
        <v>8</v>
      </c>
      <c r="P441" s="5">
        <v>4</v>
      </c>
      <c r="Q441" s="5">
        <v>2</v>
      </c>
      <c r="R441" s="5">
        <v>0</v>
      </c>
      <c r="S441" s="5">
        <v>2</v>
      </c>
      <c r="T441" s="5">
        <v>5</v>
      </c>
      <c r="U441" s="5">
        <v>0</v>
      </c>
      <c r="V441" s="5">
        <v>0</v>
      </c>
      <c r="W441" s="5">
        <v>9</v>
      </c>
      <c r="X441" s="5">
        <v>12</v>
      </c>
      <c r="Y441" s="5">
        <v>2</v>
      </c>
      <c r="Z441" s="5">
        <v>1</v>
      </c>
      <c r="AA441" s="5">
        <v>0</v>
      </c>
      <c r="AB441" s="5">
        <v>0</v>
      </c>
      <c r="AC441" s="4">
        <v>3</v>
      </c>
      <c r="AD441" s="6">
        <v>0.13300000000000001</v>
      </c>
    </row>
    <row r="442" spans="1:30">
      <c r="A442" s="4" t="s">
        <v>709</v>
      </c>
      <c r="B442" s="7">
        <f>(M442*'H2H Points'!$B$16)+(N442*'H2H Points'!$B$2)+(O442*'H2H Points'!$B$17)+(P442*'H2H Points'!$B$4)+(Q442*'H2H Points'!$B$5)+(R442*'H2H Points'!$B$6)+(S442*'H2H Points'!$B$7)+(T442*'H2H Points'!$B$3)+(U442*'H2H Points'!$B$11)+(V442*'H2H Points'!$B$12)+(W442*'H2H Points'!$B$8)+(X442*'H2H Points'!$B$9)+(Y442*'H2H Points'!$B$18)+(Z442*'H2H Points'!$B$10)+(AB442*'H2H Points'!$B$13)</f>
        <v>11</v>
      </c>
      <c r="C442" s="7">
        <f>ROUND(B442/IF(ISNA(VLOOKUP(A442,'2014 ESPN Draft Results'!$A$2:$D$2000,4,FALSE)),1,IF(VLOOKUP(A442,'2014 ESPN Draft Results'!$A$2:$D$2000,4,FALSE)&lt;1,1,VLOOKUP(A442,'2014 ESPN Draft Results'!$A$2:$D$2000,4,FALSE))),2)</f>
        <v>11</v>
      </c>
      <c r="D442" s="7">
        <f>ROUND(B442/IF(ISNA(VLOOKUP(A442,'2014 ESPN Draft Results'!$A$2:$D$2000,4,FALSE)),B442,IF(VLOOKUP(A442,'2014 ESPN Draft Results'!$A$2:$D$2000,4,FALSE)&lt;5,B442,VLOOKUP(A442,'2014 ESPN Draft Results'!$A$2:$D$2000,4,FALSE))),2)</f>
        <v>1</v>
      </c>
      <c r="E442" s="7">
        <f>ROUND(B442/IF(ISNA(VLOOKUP(A442,'2014 ESPN Draft Results'!$A$2:$D$2000,4,FALSE)),B442,IF(VLOOKUP(A442,'2014 ESPN Draft Results'!$A$2:$D$2000,4,FALSE)&lt;5,B442,CEILING(VLOOKUP(A442,'2014 ESPN Draft Results'!$A$2:$D$2000,4,FALSE),1))),2)</f>
        <v>1</v>
      </c>
      <c r="F442" s="7">
        <f>IF(I442&lt;2,0,E442)</f>
        <v>0</v>
      </c>
      <c r="G442" s="7">
        <f>ROUND(B442/IF(ISNA(VLOOKUP(A442,'2014 ESPN Draft Results'!$A$2:$D$2000,4,FALSE)),B442,IF(VLOOKUP(A442,'2014 ESPN Draft Results'!$A$2:$D$2000,4,FALSE)&lt;1,B442,CEILING(VLOOKUP(A442,'2014 ESPN Draft Results'!$A$2:$D$2000,4,FALSE),1))),2)</f>
        <v>1</v>
      </c>
      <c r="H442" s="7">
        <f>IF(I442&lt;2,0,G442)</f>
        <v>0</v>
      </c>
      <c r="I442" s="7">
        <f>B442/K442</f>
        <v>0.84615384615384615</v>
      </c>
      <c r="J442" s="16">
        <v>0</v>
      </c>
      <c r="K442" s="5">
        <v>13</v>
      </c>
      <c r="L442" s="5">
        <v>16</v>
      </c>
      <c r="M442" s="5">
        <f>L442+W442+Z442+AB442+AA442</f>
        <v>17</v>
      </c>
      <c r="N442" s="5">
        <v>2</v>
      </c>
      <c r="O442" s="5">
        <v>5</v>
      </c>
      <c r="P442" s="5">
        <v>5</v>
      </c>
      <c r="Q442" s="5">
        <v>0</v>
      </c>
      <c r="R442" s="5">
        <v>0</v>
      </c>
      <c r="S442" s="5">
        <v>0</v>
      </c>
      <c r="T442" s="5">
        <v>1</v>
      </c>
      <c r="U442" s="5">
        <v>5</v>
      </c>
      <c r="V442" s="5">
        <v>0</v>
      </c>
      <c r="W442" s="5">
        <v>1</v>
      </c>
      <c r="X442" s="5">
        <v>3</v>
      </c>
      <c r="Y442" s="5">
        <v>0</v>
      </c>
      <c r="Z442" s="5">
        <v>0</v>
      </c>
      <c r="AA442" s="5">
        <v>0</v>
      </c>
      <c r="AB442" s="5">
        <v>0</v>
      </c>
      <c r="AC442" s="4">
        <v>0</v>
      </c>
      <c r="AD442" s="6">
        <v>0.313</v>
      </c>
    </row>
    <row r="443" spans="1:30">
      <c r="A443" s="4" t="s">
        <v>621</v>
      </c>
      <c r="B443" s="7">
        <f>(M443*'H2H Points'!$B$16)+(N443*'H2H Points'!$B$2)+(O443*'H2H Points'!$B$17)+(P443*'H2H Points'!$B$4)+(Q443*'H2H Points'!$B$5)+(R443*'H2H Points'!$B$6)+(S443*'H2H Points'!$B$7)+(T443*'H2H Points'!$B$3)+(U443*'H2H Points'!$B$11)+(V443*'H2H Points'!$B$12)+(W443*'H2H Points'!$B$8)+(X443*'H2H Points'!$B$9)+(Y443*'H2H Points'!$B$18)+(Z443*'H2H Points'!$B$10)+(AB443*'H2H Points'!$B$13)</f>
        <v>38</v>
      </c>
      <c r="C443" s="7">
        <f>ROUND(B443/IF(ISNA(VLOOKUP(A443,'2014 ESPN Draft Results'!$A$2:$D$2000,4,FALSE)),1,IF(VLOOKUP(A443,'2014 ESPN Draft Results'!$A$2:$D$2000,4,FALSE)&lt;1,1,VLOOKUP(A443,'2014 ESPN Draft Results'!$A$2:$D$2000,4,FALSE))),2)</f>
        <v>38</v>
      </c>
      <c r="D443" s="7">
        <f>ROUND(B443/IF(ISNA(VLOOKUP(A443,'2014 ESPN Draft Results'!$A$2:$D$2000,4,FALSE)),B443,IF(VLOOKUP(A443,'2014 ESPN Draft Results'!$A$2:$D$2000,4,FALSE)&lt;5,B443,VLOOKUP(A443,'2014 ESPN Draft Results'!$A$2:$D$2000,4,FALSE))),2)</f>
        <v>1</v>
      </c>
      <c r="E443" s="7">
        <f>ROUND(B443/IF(ISNA(VLOOKUP(A443,'2014 ESPN Draft Results'!$A$2:$D$2000,4,FALSE)),B443,IF(VLOOKUP(A443,'2014 ESPN Draft Results'!$A$2:$D$2000,4,FALSE)&lt;5,B443,CEILING(VLOOKUP(A443,'2014 ESPN Draft Results'!$A$2:$D$2000,4,FALSE),1))),2)</f>
        <v>1</v>
      </c>
      <c r="F443" s="7">
        <f>IF(I443&lt;2,0,E443)</f>
        <v>0</v>
      </c>
      <c r="G443" s="7">
        <f>ROUND(B443/IF(ISNA(VLOOKUP(A443,'2014 ESPN Draft Results'!$A$2:$D$2000,4,FALSE)),B443,IF(VLOOKUP(A443,'2014 ESPN Draft Results'!$A$2:$D$2000,4,FALSE)&lt;1,B443,CEILING(VLOOKUP(A443,'2014 ESPN Draft Results'!$A$2:$D$2000,4,FALSE),1))),2)</f>
        <v>1</v>
      </c>
      <c r="H443" s="7">
        <f>IF(I443&lt;2,0,G443)</f>
        <v>0</v>
      </c>
      <c r="I443" s="7">
        <f>B443/K443</f>
        <v>0.84444444444444444</v>
      </c>
      <c r="J443" s="16">
        <v>0</v>
      </c>
      <c r="K443" s="5">
        <v>45</v>
      </c>
      <c r="L443" s="5">
        <v>112</v>
      </c>
      <c r="M443" s="5">
        <f>L443+W443+Z443+AB443+AA443</f>
        <v>128</v>
      </c>
      <c r="N443" s="5">
        <v>11</v>
      </c>
      <c r="O443" s="5">
        <v>22</v>
      </c>
      <c r="P443" s="5">
        <v>15</v>
      </c>
      <c r="Q443" s="5">
        <v>3</v>
      </c>
      <c r="R443" s="5">
        <v>0</v>
      </c>
      <c r="S443" s="5">
        <v>4</v>
      </c>
      <c r="T443" s="5">
        <v>14</v>
      </c>
      <c r="U443" s="5">
        <v>0</v>
      </c>
      <c r="V443" s="5">
        <v>1</v>
      </c>
      <c r="W443" s="5">
        <v>11</v>
      </c>
      <c r="X443" s="5">
        <v>38</v>
      </c>
      <c r="Y443" s="5">
        <v>0</v>
      </c>
      <c r="Z443" s="5">
        <v>1</v>
      </c>
      <c r="AA443" s="5">
        <v>1</v>
      </c>
      <c r="AB443" s="5">
        <v>3</v>
      </c>
      <c r="AC443" s="4">
        <v>2</v>
      </c>
      <c r="AD443" s="6">
        <v>0.19600000000000001</v>
      </c>
    </row>
    <row r="444" spans="1:30">
      <c r="A444" s="4" t="s">
        <v>531</v>
      </c>
      <c r="B444" s="7">
        <f>(M444*'H2H Points'!$B$16)+(N444*'H2H Points'!$B$2)+(O444*'H2H Points'!$B$17)+(P444*'H2H Points'!$B$4)+(Q444*'H2H Points'!$B$5)+(R444*'H2H Points'!$B$6)+(S444*'H2H Points'!$B$7)+(T444*'H2H Points'!$B$3)+(U444*'H2H Points'!$B$11)+(V444*'H2H Points'!$B$12)+(W444*'H2H Points'!$B$8)+(X444*'H2H Points'!$B$9)+(Y444*'H2H Points'!$B$18)+(Z444*'H2H Points'!$B$10)+(AB444*'H2H Points'!$B$13)</f>
        <v>79</v>
      </c>
      <c r="C444" s="7">
        <f>ROUND(B444/IF(ISNA(VLOOKUP(A444,'2014 ESPN Draft Results'!$A$2:$D$2000,4,FALSE)),1,IF(VLOOKUP(A444,'2014 ESPN Draft Results'!$A$2:$D$2000,4,FALSE)&lt;1,1,VLOOKUP(A444,'2014 ESPN Draft Results'!$A$2:$D$2000,4,FALSE))),2)</f>
        <v>79</v>
      </c>
      <c r="D444" s="7">
        <f>ROUND(B444/IF(ISNA(VLOOKUP(A444,'2014 ESPN Draft Results'!$A$2:$D$2000,4,FALSE)),B444,IF(VLOOKUP(A444,'2014 ESPN Draft Results'!$A$2:$D$2000,4,FALSE)&lt;5,B444,VLOOKUP(A444,'2014 ESPN Draft Results'!$A$2:$D$2000,4,FALSE))),2)</f>
        <v>1</v>
      </c>
      <c r="E444" s="7">
        <f>ROUND(B444/IF(ISNA(VLOOKUP(A444,'2014 ESPN Draft Results'!$A$2:$D$2000,4,FALSE)),B444,IF(VLOOKUP(A444,'2014 ESPN Draft Results'!$A$2:$D$2000,4,FALSE)&lt;5,B444,CEILING(VLOOKUP(A444,'2014 ESPN Draft Results'!$A$2:$D$2000,4,FALSE),1))),2)</f>
        <v>1</v>
      </c>
      <c r="F444" s="7">
        <f>IF(I444&lt;2,0,E444)</f>
        <v>0</v>
      </c>
      <c r="G444" s="7">
        <f>ROUND(B444/IF(ISNA(VLOOKUP(A444,'2014 ESPN Draft Results'!$A$2:$D$2000,4,FALSE)),B444,IF(VLOOKUP(A444,'2014 ESPN Draft Results'!$A$2:$D$2000,4,FALSE)&lt;1,B444,CEILING(VLOOKUP(A444,'2014 ESPN Draft Results'!$A$2:$D$2000,4,FALSE),1))),2)</f>
        <v>1</v>
      </c>
      <c r="H444" s="7">
        <f>IF(I444&lt;2,0,G444)</f>
        <v>0</v>
      </c>
      <c r="I444" s="7">
        <f>B444/K444</f>
        <v>0.84042553191489366</v>
      </c>
      <c r="J444" s="16">
        <v>0</v>
      </c>
      <c r="K444" s="5">
        <v>94</v>
      </c>
      <c r="L444" s="5">
        <v>251</v>
      </c>
      <c r="M444" s="5">
        <f>L444+W444+Z444+AB444+AA444</f>
        <v>273</v>
      </c>
      <c r="N444" s="5">
        <v>30</v>
      </c>
      <c r="O444" s="5">
        <v>57</v>
      </c>
      <c r="P444" s="5">
        <v>49</v>
      </c>
      <c r="Q444" s="5">
        <v>6</v>
      </c>
      <c r="R444" s="5">
        <v>0</v>
      </c>
      <c r="S444" s="5">
        <v>2</v>
      </c>
      <c r="T444" s="5">
        <v>12</v>
      </c>
      <c r="U444" s="5">
        <v>12</v>
      </c>
      <c r="V444" s="5">
        <v>2</v>
      </c>
      <c r="W444" s="5">
        <v>18</v>
      </c>
      <c r="X444" s="5">
        <v>60</v>
      </c>
      <c r="Y444" s="5">
        <v>0</v>
      </c>
      <c r="Z444" s="5">
        <v>0</v>
      </c>
      <c r="AA444" s="5">
        <v>4</v>
      </c>
      <c r="AB444" s="5">
        <v>0</v>
      </c>
      <c r="AC444" s="4">
        <v>5</v>
      </c>
      <c r="AD444" s="6">
        <v>0.22700000000000001</v>
      </c>
    </row>
    <row r="445" spans="1:30">
      <c r="A445" s="4" t="s">
        <v>533</v>
      </c>
      <c r="B445" s="7">
        <f>(M445*'H2H Points'!$B$16)+(N445*'H2H Points'!$B$2)+(O445*'H2H Points'!$B$17)+(P445*'H2H Points'!$B$4)+(Q445*'H2H Points'!$B$5)+(R445*'H2H Points'!$B$6)+(S445*'H2H Points'!$B$7)+(T445*'H2H Points'!$B$3)+(U445*'H2H Points'!$B$11)+(V445*'H2H Points'!$B$12)+(W445*'H2H Points'!$B$8)+(X445*'H2H Points'!$B$9)+(Y445*'H2H Points'!$B$18)+(Z445*'H2H Points'!$B$10)+(AB445*'H2H Points'!$B$13)</f>
        <v>68</v>
      </c>
      <c r="C445" s="7">
        <f>ROUND(B445/IF(ISNA(VLOOKUP(A445,'2014 ESPN Draft Results'!$A$2:$D$2000,4,FALSE)),1,IF(VLOOKUP(A445,'2014 ESPN Draft Results'!$A$2:$D$2000,4,FALSE)&lt;1,1,VLOOKUP(A445,'2014 ESPN Draft Results'!$A$2:$D$2000,4,FALSE))),2)</f>
        <v>68</v>
      </c>
      <c r="D445" s="7">
        <f>ROUND(B445/IF(ISNA(VLOOKUP(A445,'2014 ESPN Draft Results'!$A$2:$D$2000,4,FALSE)),B445,IF(VLOOKUP(A445,'2014 ESPN Draft Results'!$A$2:$D$2000,4,FALSE)&lt;5,B445,VLOOKUP(A445,'2014 ESPN Draft Results'!$A$2:$D$2000,4,FALSE))),2)</f>
        <v>1</v>
      </c>
      <c r="E445" s="7">
        <f>ROUND(B445/IF(ISNA(VLOOKUP(A445,'2014 ESPN Draft Results'!$A$2:$D$2000,4,FALSE)),B445,IF(VLOOKUP(A445,'2014 ESPN Draft Results'!$A$2:$D$2000,4,FALSE)&lt;5,B445,CEILING(VLOOKUP(A445,'2014 ESPN Draft Results'!$A$2:$D$2000,4,FALSE),1))),2)</f>
        <v>1</v>
      </c>
      <c r="F445" s="7">
        <f>IF(I445&lt;2,0,E445)</f>
        <v>0</v>
      </c>
      <c r="G445" s="7">
        <f>ROUND(B445/IF(ISNA(VLOOKUP(A445,'2014 ESPN Draft Results'!$A$2:$D$2000,4,FALSE)),B445,IF(VLOOKUP(A445,'2014 ESPN Draft Results'!$A$2:$D$2000,4,FALSE)&lt;1,B445,CEILING(VLOOKUP(A445,'2014 ESPN Draft Results'!$A$2:$D$2000,4,FALSE),1))),2)</f>
        <v>1</v>
      </c>
      <c r="H445" s="7">
        <f>IF(I445&lt;2,0,G445)</f>
        <v>0</v>
      </c>
      <c r="I445" s="7">
        <f>B445/K445</f>
        <v>0.83950617283950613</v>
      </c>
      <c r="J445" s="16">
        <v>0</v>
      </c>
      <c r="K445" s="5">
        <v>81</v>
      </c>
      <c r="L445" s="5">
        <v>208</v>
      </c>
      <c r="M445" s="5">
        <f>L445+W445+Z445+AB445+AA445</f>
        <v>224</v>
      </c>
      <c r="N445" s="5">
        <v>15</v>
      </c>
      <c r="O445" s="5">
        <v>43</v>
      </c>
      <c r="P445" s="5">
        <v>30</v>
      </c>
      <c r="Q445" s="5">
        <v>8</v>
      </c>
      <c r="R445" s="5">
        <v>0</v>
      </c>
      <c r="S445" s="5">
        <v>5</v>
      </c>
      <c r="T445" s="5">
        <v>22</v>
      </c>
      <c r="U445" s="5">
        <v>0</v>
      </c>
      <c r="V445" s="5">
        <v>0</v>
      </c>
      <c r="W445" s="5">
        <v>10</v>
      </c>
      <c r="X445" s="5">
        <v>51</v>
      </c>
      <c r="Y445" s="5">
        <v>0</v>
      </c>
      <c r="Z445" s="5">
        <v>4</v>
      </c>
      <c r="AA445" s="5">
        <v>0</v>
      </c>
      <c r="AB445" s="5">
        <v>2</v>
      </c>
      <c r="AC445" s="4">
        <v>7</v>
      </c>
      <c r="AD445" s="6">
        <v>0.20699999999999999</v>
      </c>
    </row>
    <row r="446" spans="1:30">
      <c r="A446" s="4" t="s">
        <v>660</v>
      </c>
      <c r="B446" s="7">
        <f>(M446*'H2H Points'!$B$16)+(N446*'H2H Points'!$B$2)+(O446*'H2H Points'!$B$17)+(P446*'H2H Points'!$B$4)+(Q446*'H2H Points'!$B$5)+(R446*'H2H Points'!$B$6)+(S446*'H2H Points'!$B$7)+(T446*'H2H Points'!$B$3)+(U446*'H2H Points'!$B$11)+(V446*'H2H Points'!$B$12)+(W446*'H2H Points'!$B$8)+(X446*'H2H Points'!$B$9)+(Y446*'H2H Points'!$B$18)+(Z446*'H2H Points'!$B$10)+(AB446*'H2H Points'!$B$13)</f>
        <v>25</v>
      </c>
      <c r="C446" s="7">
        <f>ROUND(B446/IF(ISNA(VLOOKUP(A446,'2014 ESPN Draft Results'!$A$2:$D$2000,4,FALSE)),1,IF(VLOOKUP(A446,'2014 ESPN Draft Results'!$A$2:$D$2000,4,FALSE)&lt;1,1,VLOOKUP(A446,'2014 ESPN Draft Results'!$A$2:$D$2000,4,FALSE))),2)</f>
        <v>25</v>
      </c>
      <c r="D446" s="7">
        <f>ROUND(B446/IF(ISNA(VLOOKUP(A446,'2014 ESPN Draft Results'!$A$2:$D$2000,4,FALSE)),B446,IF(VLOOKUP(A446,'2014 ESPN Draft Results'!$A$2:$D$2000,4,FALSE)&lt;5,B446,VLOOKUP(A446,'2014 ESPN Draft Results'!$A$2:$D$2000,4,FALSE))),2)</f>
        <v>1</v>
      </c>
      <c r="E446" s="7">
        <f>ROUND(B446/IF(ISNA(VLOOKUP(A446,'2014 ESPN Draft Results'!$A$2:$D$2000,4,FALSE)),B446,IF(VLOOKUP(A446,'2014 ESPN Draft Results'!$A$2:$D$2000,4,FALSE)&lt;5,B446,CEILING(VLOOKUP(A446,'2014 ESPN Draft Results'!$A$2:$D$2000,4,FALSE),1))),2)</f>
        <v>1</v>
      </c>
      <c r="F446" s="7">
        <f>IF(I446&lt;2,0,E446)</f>
        <v>0</v>
      </c>
      <c r="G446" s="7">
        <f>ROUND(B446/IF(ISNA(VLOOKUP(A446,'2014 ESPN Draft Results'!$A$2:$D$2000,4,FALSE)),B446,IF(VLOOKUP(A446,'2014 ESPN Draft Results'!$A$2:$D$2000,4,FALSE)&lt;1,B446,CEILING(VLOOKUP(A446,'2014 ESPN Draft Results'!$A$2:$D$2000,4,FALSE),1))),2)</f>
        <v>1</v>
      </c>
      <c r="H446" s="7">
        <f>IF(I446&lt;2,0,G446)</f>
        <v>0</v>
      </c>
      <c r="I446" s="7">
        <f>B446/K446</f>
        <v>0.83333333333333337</v>
      </c>
      <c r="J446" s="16">
        <v>0</v>
      </c>
      <c r="K446" s="5">
        <v>30</v>
      </c>
      <c r="L446" s="5">
        <v>85</v>
      </c>
      <c r="M446" s="5">
        <f>L446+W446+Z446+AB446+AA446</f>
        <v>96</v>
      </c>
      <c r="N446" s="5">
        <v>10</v>
      </c>
      <c r="O446" s="5">
        <v>23</v>
      </c>
      <c r="P446" s="5">
        <v>17</v>
      </c>
      <c r="Q446" s="5">
        <v>5</v>
      </c>
      <c r="R446" s="5">
        <v>0</v>
      </c>
      <c r="S446" s="5">
        <v>1</v>
      </c>
      <c r="T446" s="5">
        <v>4</v>
      </c>
      <c r="U446" s="5">
        <v>0</v>
      </c>
      <c r="V446" s="5">
        <v>0</v>
      </c>
      <c r="W446" s="5">
        <v>6</v>
      </c>
      <c r="X446" s="5">
        <v>26</v>
      </c>
      <c r="Y446" s="5">
        <v>0</v>
      </c>
      <c r="Z446" s="5">
        <v>0</v>
      </c>
      <c r="AA446" s="5">
        <v>5</v>
      </c>
      <c r="AB446" s="5">
        <v>0</v>
      </c>
      <c r="AC446" s="4">
        <v>2</v>
      </c>
      <c r="AD446" s="6">
        <v>0.27100000000000002</v>
      </c>
    </row>
    <row r="447" spans="1:30">
      <c r="A447" s="4" t="s">
        <v>716</v>
      </c>
      <c r="B447" s="7">
        <f>(M447*'H2H Points'!$B$16)+(N447*'H2H Points'!$B$2)+(O447*'H2H Points'!$B$17)+(P447*'H2H Points'!$B$4)+(Q447*'H2H Points'!$B$5)+(R447*'H2H Points'!$B$6)+(S447*'H2H Points'!$B$7)+(T447*'H2H Points'!$B$3)+(U447*'H2H Points'!$B$11)+(V447*'H2H Points'!$B$12)+(W447*'H2H Points'!$B$8)+(X447*'H2H Points'!$B$9)+(Y447*'H2H Points'!$B$18)+(Z447*'H2H Points'!$B$10)+(AB447*'H2H Points'!$B$13)</f>
        <v>10</v>
      </c>
      <c r="C447" s="7">
        <f>ROUND(B447/IF(ISNA(VLOOKUP(A447,'2014 ESPN Draft Results'!$A$2:$D$2000,4,FALSE)),1,IF(VLOOKUP(A447,'2014 ESPN Draft Results'!$A$2:$D$2000,4,FALSE)&lt;1,1,VLOOKUP(A447,'2014 ESPN Draft Results'!$A$2:$D$2000,4,FALSE))),2)</f>
        <v>10</v>
      </c>
      <c r="D447" s="7">
        <f>ROUND(B447/IF(ISNA(VLOOKUP(A447,'2014 ESPN Draft Results'!$A$2:$D$2000,4,FALSE)),B447,IF(VLOOKUP(A447,'2014 ESPN Draft Results'!$A$2:$D$2000,4,FALSE)&lt;5,B447,VLOOKUP(A447,'2014 ESPN Draft Results'!$A$2:$D$2000,4,FALSE))),2)</f>
        <v>1</v>
      </c>
      <c r="E447" s="7">
        <f>ROUND(B447/IF(ISNA(VLOOKUP(A447,'2014 ESPN Draft Results'!$A$2:$D$2000,4,FALSE)),B447,IF(VLOOKUP(A447,'2014 ESPN Draft Results'!$A$2:$D$2000,4,FALSE)&lt;5,B447,CEILING(VLOOKUP(A447,'2014 ESPN Draft Results'!$A$2:$D$2000,4,FALSE),1))),2)</f>
        <v>1</v>
      </c>
      <c r="F447" s="7">
        <f>IF(I447&lt;2,0,E447)</f>
        <v>0</v>
      </c>
      <c r="G447" s="7">
        <f>ROUND(B447/IF(ISNA(VLOOKUP(A447,'2014 ESPN Draft Results'!$A$2:$D$2000,4,FALSE)),B447,IF(VLOOKUP(A447,'2014 ESPN Draft Results'!$A$2:$D$2000,4,FALSE)&lt;1,B447,CEILING(VLOOKUP(A447,'2014 ESPN Draft Results'!$A$2:$D$2000,4,FALSE),1))),2)</f>
        <v>1</v>
      </c>
      <c r="H447" s="7">
        <f>IF(I447&lt;2,0,G447)</f>
        <v>0</v>
      </c>
      <c r="I447" s="7">
        <f>B447/K447</f>
        <v>0.83333333333333337</v>
      </c>
      <c r="J447" s="16">
        <v>0</v>
      </c>
      <c r="K447" s="5">
        <v>12</v>
      </c>
      <c r="L447" s="5">
        <v>22</v>
      </c>
      <c r="M447" s="5">
        <f>L447+W447+Z447+AB447+AA447</f>
        <v>25</v>
      </c>
      <c r="N447" s="5">
        <v>3</v>
      </c>
      <c r="O447" s="5">
        <v>3</v>
      </c>
      <c r="P447" s="5">
        <v>1</v>
      </c>
      <c r="Q447" s="5">
        <v>1</v>
      </c>
      <c r="R447" s="5">
        <v>0</v>
      </c>
      <c r="S447" s="5">
        <v>1</v>
      </c>
      <c r="T447" s="5">
        <v>3</v>
      </c>
      <c r="U447" s="5">
        <v>0</v>
      </c>
      <c r="V447" s="5">
        <v>0</v>
      </c>
      <c r="W447" s="5">
        <v>2</v>
      </c>
      <c r="X447" s="5">
        <v>6</v>
      </c>
      <c r="Y447" s="5">
        <v>0</v>
      </c>
      <c r="Z447" s="5">
        <v>0</v>
      </c>
      <c r="AA447" s="5">
        <v>0</v>
      </c>
      <c r="AB447" s="5">
        <v>1</v>
      </c>
      <c r="AC447" s="4">
        <v>0</v>
      </c>
      <c r="AD447" s="6">
        <v>0.13600000000000001</v>
      </c>
    </row>
    <row r="448" spans="1:30">
      <c r="A448" s="4" t="s">
        <v>529</v>
      </c>
      <c r="B448" s="7">
        <f>(M448*'H2H Points'!$B$16)+(N448*'H2H Points'!$B$2)+(O448*'H2H Points'!$B$17)+(P448*'H2H Points'!$B$4)+(Q448*'H2H Points'!$B$5)+(R448*'H2H Points'!$B$6)+(S448*'H2H Points'!$B$7)+(T448*'H2H Points'!$B$3)+(U448*'H2H Points'!$B$11)+(V448*'H2H Points'!$B$12)+(W448*'H2H Points'!$B$8)+(X448*'H2H Points'!$B$9)+(Y448*'H2H Points'!$B$18)+(Z448*'H2H Points'!$B$10)+(AB448*'H2H Points'!$B$13)</f>
        <v>69</v>
      </c>
      <c r="C448" s="7">
        <f>ROUND(B448/IF(ISNA(VLOOKUP(A448,'2014 ESPN Draft Results'!$A$2:$D$2000,4,FALSE)),1,IF(VLOOKUP(A448,'2014 ESPN Draft Results'!$A$2:$D$2000,4,FALSE)&lt;1,1,VLOOKUP(A448,'2014 ESPN Draft Results'!$A$2:$D$2000,4,FALSE))),2)</f>
        <v>69</v>
      </c>
      <c r="D448" s="7">
        <f>ROUND(B448/IF(ISNA(VLOOKUP(A448,'2014 ESPN Draft Results'!$A$2:$D$2000,4,FALSE)),B448,IF(VLOOKUP(A448,'2014 ESPN Draft Results'!$A$2:$D$2000,4,FALSE)&lt;5,B448,VLOOKUP(A448,'2014 ESPN Draft Results'!$A$2:$D$2000,4,FALSE))),2)</f>
        <v>1</v>
      </c>
      <c r="E448" s="7">
        <f>ROUND(B448/IF(ISNA(VLOOKUP(A448,'2014 ESPN Draft Results'!$A$2:$D$2000,4,FALSE)),B448,IF(VLOOKUP(A448,'2014 ESPN Draft Results'!$A$2:$D$2000,4,FALSE)&lt;5,B448,CEILING(VLOOKUP(A448,'2014 ESPN Draft Results'!$A$2:$D$2000,4,FALSE),1))),2)</f>
        <v>1</v>
      </c>
      <c r="F448" s="7">
        <f>IF(I448&lt;2,0,E448)</f>
        <v>0</v>
      </c>
      <c r="G448" s="7">
        <f>ROUND(B448/IF(ISNA(VLOOKUP(A448,'2014 ESPN Draft Results'!$A$2:$D$2000,4,FALSE)),B448,IF(VLOOKUP(A448,'2014 ESPN Draft Results'!$A$2:$D$2000,4,FALSE)&lt;1,B448,CEILING(VLOOKUP(A448,'2014 ESPN Draft Results'!$A$2:$D$2000,4,FALSE),1))),2)</f>
        <v>1</v>
      </c>
      <c r="H448" s="7">
        <f>IF(I448&lt;2,0,G448)</f>
        <v>0</v>
      </c>
      <c r="I448" s="7">
        <f>B448/K448</f>
        <v>0.83132530120481929</v>
      </c>
      <c r="J448" s="16">
        <v>0</v>
      </c>
      <c r="K448" s="5">
        <v>83</v>
      </c>
      <c r="L448" s="5">
        <v>218</v>
      </c>
      <c r="M448" s="5">
        <f>L448+W448+Z448+AB448+AA448</f>
        <v>233</v>
      </c>
      <c r="N448" s="5">
        <v>18</v>
      </c>
      <c r="O448" s="5">
        <v>53</v>
      </c>
      <c r="P448" s="5">
        <v>40</v>
      </c>
      <c r="Q448" s="5">
        <v>7</v>
      </c>
      <c r="R448" s="5">
        <v>0</v>
      </c>
      <c r="S448" s="5">
        <v>6</v>
      </c>
      <c r="T448" s="5">
        <v>22</v>
      </c>
      <c r="U448" s="5">
        <v>1</v>
      </c>
      <c r="V448" s="5">
        <v>0</v>
      </c>
      <c r="W448" s="5">
        <v>10</v>
      </c>
      <c r="X448" s="5">
        <v>63</v>
      </c>
      <c r="Y448" s="5">
        <v>0</v>
      </c>
      <c r="Z448" s="5">
        <v>0</v>
      </c>
      <c r="AA448" s="5">
        <v>2</v>
      </c>
      <c r="AB448" s="5">
        <v>3</v>
      </c>
      <c r="AC448" s="4">
        <v>3</v>
      </c>
      <c r="AD448" s="6">
        <v>0.24299999999999999</v>
      </c>
    </row>
    <row r="449" spans="1:30">
      <c r="A449" s="4" t="s">
        <v>579</v>
      </c>
      <c r="B449" s="7">
        <f>(M449*'H2H Points'!$B$16)+(N449*'H2H Points'!$B$2)+(O449*'H2H Points'!$B$17)+(P449*'H2H Points'!$B$4)+(Q449*'H2H Points'!$B$5)+(R449*'H2H Points'!$B$6)+(S449*'H2H Points'!$B$7)+(T449*'H2H Points'!$B$3)+(U449*'H2H Points'!$B$11)+(V449*'H2H Points'!$B$12)+(W449*'H2H Points'!$B$8)+(X449*'H2H Points'!$B$9)+(Y449*'H2H Points'!$B$18)+(Z449*'H2H Points'!$B$10)+(AB449*'H2H Points'!$B$13)</f>
        <v>51</v>
      </c>
      <c r="C449" s="7">
        <f>ROUND(B449/IF(ISNA(VLOOKUP(A449,'2014 ESPN Draft Results'!$A$2:$D$2000,4,FALSE)),1,IF(VLOOKUP(A449,'2014 ESPN Draft Results'!$A$2:$D$2000,4,FALSE)&lt;1,1,VLOOKUP(A449,'2014 ESPN Draft Results'!$A$2:$D$2000,4,FALSE))),2)</f>
        <v>51</v>
      </c>
      <c r="D449" s="7">
        <f>ROUND(B449/IF(ISNA(VLOOKUP(A449,'2014 ESPN Draft Results'!$A$2:$D$2000,4,FALSE)),B449,IF(VLOOKUP(A449,'2014 ESPN Draft Results'!$A$2:$D$2000,4,FALSE)&lt;5,B449,VLOOKUP(A449,'2014 ESPN Draft Results'!$A$2:$D$2000,4,FALSE))),2)</f>
        <v>1</v>
      </c>
      <c r="E449" s="7">
        <f>ROUND(B449/IF(ISNA(VLOOKUP(A449,'2014 ESPN Draft Results'!$A$2:$D$2000,4,FALSE)),B449,IF(VLOOKUP(A449,'2014 ESPN Draft Results'!$A$2:$D$2000,4,FALSE)&lt;5,B449,CEILING(VLOOKUP(A449,'2014 ESPN Draft Results'!$A$2:$D$2000,4,FALSE),1))),2)</f>
        <v>1</v>
      </c>
      <c r="F449" s="7">
        <f>IF(I449&lt;2,0,E449)</f>
        <v>0</v>
      </c>
      <c r="G449" s="7">
        <f>ROUND(B449/IF(ISNA(VLOOKUP(A449,'2014 ESPN Draft Results'!$A$2:$D$2000,4,FALSE)),B449,IF(VLOOKUP(A449,'2014 ESPN Draft Results'!$A$2:$D$2000,4,FALSE)&lt;1,B449,CEILING(VLOOKUP(A449,'2014 ESPN Draft Results'!$A$2:$D$2000,4,FALSE),1))),2)</f>
        <v>1</v>
      </c>
      <c r="H449" s="7">
        <f>IF(I449&lt;2,0,G449)</f>
        <v>0</v>
      </c>
      <c r="I449" s="7">
        <f>B449/K449</f>
        <v>0.82258064516129037</v>
      </c>
      <c r="J449" s="16">
        <v>0</v>
      </c>
      <c r="K449" s="5">
        <v>62</v>
      </c>
      <c r="L449" s="5">
        <v>127</v>
      </c>
      <c r="M449" s="5">
        <f>L449+W449+Z449+AB449+AA449</f>
        <v>137</v>
      </c>
      <c r="N449" s="5">
        <v>16</v>
      </c>
      <c r="O449" s="5">
        <v>23</v>
      </c>
      <c r="P449" s="5">
        <v>10</v>
      </c>
      <c r="Q449" s="5">
        <v>3</v>
      </c>
      <c r="R449" s="5">
        <v>0</v>
      </c>
      <c r="S449" s="5">
        <v>10</v>
      </c>
      <c r="T449" s="5">
        <v>17</v>
      </c>
      <c r="U449" s="5">
        <v>0</v>
      </c>
      <c r="V449" s="5">
        <v>0</v>
      </c>
      <c r="W449" s="5">
        <v>9</v>
      </c>
      <c r="X449" s="5">
        <v>48</v>
      </c>
      <c r="Y449" s="5">
        <v>0</v>
      </c>
      <c r="Z449" s="5">
        <v>1</v>
      </c>
      <c r="AA449" s="5">
        <v>0</v>
      </c>
      <c r="AB449" s="5">
        <v>0</v>
      </c>
      <c r="AC449" s="4">
        <v>0</v>
      </c>
      <c r="AD449" s="6">
        <v>0.18099999999999999</v>
      </c>
    </row>
    <row r="450" spans="1:30">
      <c r="A450" s="4" t="s">
        <v>524</v>
      </c>
      <c r="B450" s="7">
        <f>(M450*'H2H Points'!$B$16)+(N450*'H2H Points'!$B$2)+(O450*'H2H Points'!$B$17)+(P450*'H2H Points'!$B$4)+(Q450*'H2H Points'!$B$5)+(R450*'H2H Points'!$B$6)+(S450*'H2H Points'!$B$7)+(T450*'H2H Points'!$B$3)+(U450*'H2H Points'!$B$11)+(V450*'H2H Points'!$B$12)+(W450*'H2H Points'!$B$8)+(X450*'H2H Points'!$B$9)+(Y450*'H2H Points'!$B$18)+(Z450*'H2H Points'!$B$10)+(AB450*'H2H Points'!$B$13)</f>
        <v>68</v>
      </c>
      <c r="C450" s="7">
        <f>ROUND(B450/IF(ISNA(VLOOKUP(A450,'2014 ESPN Draft Results'!$A$2:$D$2000,4,FALSE)),1,IF(VLOOKUP(A450,'2014 ESPN Draft Results'!$A$2:$D$2000,4,FALSE)&lt;1,1,VLOOKUP(A450,'2014 ESPN Draft Results'!$A$2:$D$2000,4,FALSE))),2)</f>
        <v>68</v>
      </c>
      <c r="D450" s="7">
        <f>ROUND(B450/IF(ISNA(VLOOKUP(A450,'2014 ESPN Draft Results'!$A$2:$D$2000,4,FALSE)),B450,IF(VLOOKUP(A450,'2014 ESPN Draft Results'!$A$2:$D$2000,4,FALSE)&lt;5,B450,VLOOKUP(A450,'2014 ESPN Draft Results'!$A$2:$D$2000,4,FALSE))),2)</f>
        <v>1</v>
      </c>
      <c r="E450" s="7">
        <f>ROUND(B450/IF(ISNA(VLOOKUP(A450,'2014 ESPN Draft Results'!$A$2:$D$2000,4,FALSE)),B450,IF(VLOOKUP(A450,'2014 ESPN Draft Results'!$A$2:$D$2000,4,FALSE)&lt;5,B450,CEILING(VLOOKUP(A450,'2014 ESPN Draft Results'!$A$2:$D$2000,4,FALSE),1))),2)</f>
        <v>1</v>
      </c>
      <c r="F450" s="7">
        <f>IF(I450&lt;2,0,E450)</f>
        <v>0</v>
      </c>
      <c r="G450" s="7">
        <f>ROUND(B450/IF(ISNA(VLOOKUP(A450,'2014 ESPN Draft Results'!$A$2:$D$2000,4,FALSE)),B450,IF(VLOOKUP(A450,'2014 ESPN Draft Results'!$A$2:$D$2000,4,FALSE)&lt;1,B450,CEILING(VLOOKUP(A450,'2014 ESPN Draft Results'!$A$2:$D$2000,4,FALSE),1))),2)</f>
        <v>1</v>
      </c>
      <c r="H450" s="7">
        <f>IF(I450&lt;2,0,G450)</f>
        <v>0</v>
      </c>
      <c r="I450" s="7">
        <f>B450/K450</f>
        <v>0.81927710843373491</v>
      </c>
      <c r="J450" s="16">
        <v>0</v>
      </c>
      <c r="K450" s="5">
        <v>83</v>
      </c>
      <c r="L450" s="5">
        <v>202</v>
      </c>
      <c r="M450" s="5">
        <f>L450+W450+Z450+AB450+AA450</f>
        <v>219</v>
      </c>
      <c r="N450" s="5">
        <v>15</v>
      </c>
      <c r="O450" s="5">
        <v>51</v>
      </c>
      <c r="P450" s="5">
        <v>41</v>
      </c>
      <c r="Q450" s="5">
        <v>8</v>
      </c>
      <c r="R450" s="5">
        <v>0</v>
      </c>
      <c r="S450" s="5">
        <v>2</v>
      </c>
      <c r="T450" s="5">
        <v>15</v>
      </c>
      <c r="U450" s="5">
        <v>0</v>
      </c>
      <c r="V450" s="5">
        <v>0</v>
      </c>
      <c r="W450" s="5">
        <v>15</v>
      </c>
      <c r="X450" s="5">
        <v>44</v>
      </c>
      <c r="Y450" s="5">
        <v>0</v>
      </c>
      <c r="Z450" s="5">
        <v>1</v>
      </c>
      <c r="AA450" s="5">
        <v>0</v>
      </c>
      <c r="AB450" s="5">
        <v>1</v>
      </c>
      <c r="AC450" s="4">
        <v>3</v>
      </c>
      <c r="AD450" s="6">
        <v>0.252</v>
      </c>
    </row>
    <row r="451" spans="1:30">
      <c r="A451" s="4" t="s">
        <v>519</v>
      </c>
      <c r="B451" s="7">
        <f>(M451*'H2H Points'!$B$16)+(N451*'H2H Points'!$B$2)+(O451*'H2H Points'!$B$17)+(P451*'H2H Points'!$B$4)+(Q451*'H2H Points'!$B$5)+(R451*'H2H Points'!$B$6)+(S451*'H2H Points'!$B$7)+(T451*'H2H Points'!$B$3)+(U451*'H2H Points'!$B$11)+(V451*'H2H Points'!$B$12)+(W451*'H2H Points'!$B$8)+(X451*'H2H Points'!$B$9)+(Y451*'H2H Points'!$B$18)+(Z451*'H2H Points'!$B$10)+(AB451*'H2H Points'!$B$13)</f>
        <v>69</v>
      </c>
      <c r="C451" s="7">
        <f>ROUND(B451/IF(ISNA(VLOOKUP(A451,'2014 ESPN Draft Results'!$A$2:$D$2000,4,FALSE)),1,IF(VLOOKUP(A451,'2014 ESPN Draft Results'!$A$2:$D$2000,4,FALSE)&lt;1,1,VLOOKUP(A451,'2014 ESPN Draft Results'!$A$2:$D$2000,4,FALSE))),2)</f>
        <v>69</v>
      </c>
      <c r="D451" s="7">
        <f>ROUND(B451/IF(ISNA(VLOOKUP(A451,'2014 ESPN Draft Results'!$A$2:$D$2000,4,FALSE)),B451,IF(VLOOKUP(A451,'2014 ESPN Draft Results'!$A$2:$D$2000,4,FALSE)&lt;5,B451,VLOOKUP(A451,'2014 ESPN Draft Results'!$A$2:$D$2000,4,FALSE))),2)</f>
        <v>1</v>
      </c>
      <c r="E451" s="7">
        <f>ROUND(B451/IF(ISNA(VLOOKUP(A451,'2014 ESPN Draft Results'!$A$2:$D$2000,4,FALSE)),B451,IF(VLOOKUP(A451,'2014 ESPN Draft Results'!$A$2:$D$2000,4,FALSE)&lt;5,B451,CEILING(VLOOKUP(A451,'2014 ESPN Draft Results'!$A$2:$D$2000,4,FALSE),1))),2)</f>
        <v>1</v>
      </c>
      <c r="F451" s="7">
        <f>IF(I451&lt;2,0,E451)</f>
        <v>0</v>
      </c>
      <c r="G451" s="7">
        <f>ROUND(B451/IF(ISNA(VLOOKUP(A451,'2014 ESPN Draft Results'!$A$2:$D$2000,4,FALSE)),B451,IF(VLOOKUP(A451,'2014 ESPN Draft Results'!$A$2:$D$2000,4,FALSE)&lt;1,B451,CEILING(VLOOKUP(A451,'2014 ESPN Draft Results'!$A$2:$D$2000,4,FALSE),1))),2)</f>
        <v>1</v>
      </c>
      <c r="H451" s="7">
        <f>IF(I451&lt;2,0,G451)</f>
        <v>0</v>
      </c>
      <c r="I451" s="7">
        <f>B451/K451</f>
        <v>0.81176470588235294</v>
      </c>
      <c r="J451" s="16">
        <v>0</v>
      </c>
      <c r="K451" s="5">
        <v>85</v>
      </c>
      <c r="L451" s="5">
        <v>190</v>
      </c>
      <c r="M451" s="5">
        <f>L451+W451+Z451+AB451+AA451</f>
        <v>211</v>
      </c>
      <c r="N451" s="5">
        <v>16</v>
      </c>
      <c r="O451" s="5">
        <v>50</v>
      </c>
      <c r="P451" s="5">
        <v>38</v>
      </c>
      <c r="Q451" s="5">
        <v>9</v>
      </c>
      <c r="R451" s="5">
        <v>0</v>
      </c>
      <c r="S451" s="5">
        <v>3</v>
      </c>
      <c r="T451" s="5">
        <v>16</v>
      </c>
      <c r="U451" s="5">
        <v>3</v>
      </c>
      <c r="V451" s="5">
        <v>0</v>
      </c>
      <c r="W451" s="5">
        <v>17</v>
      </c>
      <c r="X451" s="5">
        <v>55</v>
      </c>
      <c r="Y451" s="5">
        <v>0</v>
      </c>
      <c r="Z451" s="5">
        <v>1</v>
      </c>
      <c r="AA451" s="5">
        <v>0</v>
      </c>
      <c r="AB451" s="5">
        <v>3</v>
      </c>
      <c r="AC451" s="4">
        <v>5</v>
      </c>
      <c r="AD451" s="6">
        <v>0.26300000000000001</v>
      </c>
    </row>
    <row r="452" spans="1:30">
      <c r="A452" s="4" t="s">
        <v>597</v>
      </c>
      <c r="B452" s="7">
        <f>(M452*'H2H Points'!$B$16)+(N452*'H2H Points'!$B$2)+(O452*'H2H Points'!$B$17)+(P452*'H2H Points'!$B$4)+(Q452*'H2H Points'!$B$5)+(R452*'H2H Points'!$B$6)+(S452*'H2H Points'!$B$7)+(T452*'H2H Points'!$B$3)+(U452*'H2H Points'!$B$11)+(V452*'H2H Points'!$B$12)+(W452*'H2H Points'!$B$8)+(X452*'H2H Points'!$B$9)+(Y452*'H2H Points'!$B$18)+(Z452*'H2H Points'!$B$10)+(AB452*'H2H Points'!$B$13)</f>
        <v>43</v>
      </c>
      <c r="C452" s="7">
        <f>ROUND(B452/IF(ISNA(VLOOKUP(A452,'2014 ESPN Draft Results'!$A$2:$D$2000,4,FALSE)),1,IF(VLOOKUP(A452,'2014 ESPN Draft Results'!$A$2:$D$2000,4,FALSE)&lt;1,1,VLOOKUP(A452,'2014 ESPN Draft Results'!$A$2:$D$2000,4,FALSE))),2)</f>
        <v>43</v>
      </c>
      <c r="D452" s="7">
        <f>ROUND(B452/IF(ISNA(VLOOKUP(A452,'2014 ESPN Draft Results'!$A$2:$D$2000,4,FALSE)),B452,IF(VLOOKUP(A452,'2014 ESPN Draft Results'!$A$2:$D$2000,4,FALSE)&lt;5,B452,VLOOKUP(A452,'2014 ESPN Draft Results'!$A$2:$D$2000,4,FALSE))),2)</f>
        <v>1</v>
      </c>
      <c r="E452" s="7">
        <f>ROUND(B452/IF(ISNA(VLOOKUP(A452,'2014 ESPN Draft Results'!$A$2:$D$2000,4,FALSE)),B452,IF(VLOOKUP(A452,'2014 ESPN Draft Results'!$A$2:$D$2000,4,FALSE)&lt;5,B452,CEILING(VLOOKUP(A452,'2014 ESPN Draft Results'!$A$2:$D$2000,4,FALSE),1))),2)</f>
        <v>1</v>
      </c>
      <c r="F452" s="7">
        <f>IF(I452&lt;2,0,E452)</f>
        <v>0</v>
      </c>
      <c r="G452" s="7">
        <f>ROUND(B452/IF(ISNA(VLOOKUP(A452,'2014 ESPN Draft Results'!$A$2:$D$2000,4,FALSE)),B452,IF(VLOOKUP(A452,'2014 ESPN Draft Results'!$A$2:$D$2000,4,FALSE)&lt;1,B452,CEILING(VLOOKUP(A452,'2014 ESPN Draft Results'!$A$2:$D$2000,4,FALSE),1))),2)</f>
        <v>1</v>
      </c>
      <c r="H452" s="7">
        <f>IF(I452&lt;2,0,G452)</f>
        <v>0</v>
      </c>
      <c r="I452" s="7">
        <f>B452/K452</f>
        <v>0.81132075471698117</v>
      </c>
      <c r="J452" s="16">
        <v>0</v>
      </c>
      <c r="K452" s="5">
        <v>53</v>
      </c>
      <c r="L452" s="5">
        <v>152</v>
      </c>
      <c r="M452" s="5">
        <f>L452+W452+Z452+AB452+AA452</f>
        <v>167</v>
      </c>
      <c r="N452" s="5">
        <v>12</v>
      </c>
      <c r="O452" s="5">
        <v>31</v>
      </c>
      <c r="P452" s="5">
        <v>23</v>
      </c>
      <c r="Q452" s="5">
        <v>8</v>
      </c>
      <c r="R452" s="5">
        <v>0</v>
      </c>
      <c r="S452" s="5">
        <v>0</v>
      </c>
      <c r="T452" s="5">
        <v>10</v>
      </c>
      <c r="U452" s="5">
        <v>0</v>
      </c>
      <c r="V452" s="5">
        <v>0</v>
      </c>
      <c r="W452" s="5">
        <v>14</v>
      </c>
      <c r="X452" s="5">
        <v>33</v>
      </c>
      <c r="Y452" s="5">
        <v>2</v>
      </c>
      <c r="Z452" s="5">
        <v>1</v>
      </c>
      <c r="AA452" s="5">
        <v>0</v>
      </c>
      <c r="AB452" s="5">
        <v>0</v>
      </c>
      <c r="AC452" s="4">
        <v>6</v>
      </c>
      <c r="AD452" s="6">
        <v>0.20399999999999999</v>
      </c>
    </row>
    <row r="453" spans="1:30">
      <c r="A453" s="4" t="s">
        <v>658</v>
      </c>
      <c r="B453" s="7">
        <f>(M453*'H2H Points'!$B$16)+(N453*'H2H Points'!$B$2)+(O453*'H2H Points'!$B$17)+(P453*'H2H Points'!$B$4)+(Q453*'H2H Points'!$B$5)+(R453*'H2H Points'!$B$6)+(S453*'H2H Points'!$B$7)+(T453*'H2H Points'!$B$3)+(U453*'H2H Points'!$B$11)+(V453*'H2H Points'!$B$12)+(W453*'H2H Points'!$B$8)+(X453*'H2H Points'!$B$9)+(Y453*'H2H Points'!$B$18)+(Z453*'H2H Points'!$B$10)+(AB453*'H2H Points'!$B$13)</f>
        <v>25</v>
      </c>
      <c r="C453" s="7">
        <f>ROUND(B453/IF(ISNA(VLOOKUP(A453,'2014 ESPN Draft Results'!$A$2:$D$2000,4,FALSE)),1,IF(VLOOKUP(A453,'2014 ESPN Draft Results'!$A$2:$D$2000,4,FALSE)&lt;1,1,VLOOKUP(A453,'2014 ESPN Draft Results'!$A$2:$D$2000,4,FALSE))),2)</f>
        <v>25</v>
      </c>
      <c r="D453" s="7">
        <f>ROUND(B453/IF(ISNA(VLOOKUP(A453,'2014 ESPN Draft Results'!$A$2:$D$2000,4,FALSE)),B453,IF(VLOOKUP(A453,'2014 ESPN Draft Results'!$A$2:$D$2000,4,FALSE)&lt;5,B453,VLOOKUP(A453,'2014 ESPN Draft Results'!$A$2:$D$2000,4,FALSE))),2)</f>
        <v>1</v>
      </c>
      <c r="E453" s="7">
        <f>ROUND(B453/IF(ISNA(VLOOKUP(A453,'2014 ESPN Draft Results'!$A$2:$D$2000,4,FALSE)),B453,IF(VLOOKUP(A453,'2014 ESPN Draft Results'!$A$2:$D$2000,4,FALSE)&lt;5,B453,CEILING(VLOOKUP(A453,'2014 ESPN Draft Results'!$A$2:$D$2000,4,FALSE),1))),2)</f>
        <v>1</v>
      </c>
      <c r="F453" s="7">
        <f>IF(I453&lt;2,0,E453)</f>
        <v>0</v>
      </c>
      <c r="G453" s="7">
        <f>ROUND(B453/IF(ISNA(VLOOKUP(A453,'2014 ESPN Draft Results'!$A$2:$D$2000,4,FALSE)),B453,IF(VLOOKUP(A453,'2014 ESPN Draft Results'!$A$2:$D$2000,4,FALSE)&lt;1,B453,CEILING(VLOOKUP(A453,'2014 ESPN Draft Results'!$A$2:$D$2000,4,FALSE),1))),2)</f>
        <v>1</v>
      </c>
      <c r="H453" s="7">
        <f>IF(I453&lt;2,0,G453)</f>
        <v>0</v>
      </c>
      <c r="I453" s="7">
        <f>B453/K453</f>
        <v>0.80645161290322576</v>
      </c>
      <c r="J453" s="16">
        <v>0</v>
      </c>
      <c r="K453" s="5">
        <v>31</v>
      </c>
      <c r="L453" s="5">
        <v>65</v>
      </c>
      <c r="M453" s="5">
        <f>L453+W453+Z453+AB453+AA453</f>
        <v>68</v>
      </c>
      <c r="N453" s="5">
        <v>10</v>
      </c>
      <c r="O453" s="5">
        <v>16</v>
      </c>
      <c r="P453" s="5">
        <v>12</v>
      </c>
      <c r="Q453" s="5">
        <v>3</v>
      </c>
      <c r="R453" s="5">
        <v>0</v>
      </c>
      <c r="S453" s="5">
        <v>1</v>
      </c>
      <c r="T453" s="5">
        <v>6</v>
      </c>
      <c r="U453" s="5">
        <v>1</v>
      </c>
      <c r="V453" s="5">
        <v>0</v>
      </c>
      <c r="W453" s="5">
        <v>1</v>
      </c>
      <c r="X453" s="5">
        <v>16</v>
      </c>
      <c r="Y453" s="5">
        <v>1</v>
      </c>
      <c r="Z453" s="5">
        <v>1</v>
      </c>
      <c r="AA453" s="5">
        <v>1</v>
      </c>
      <c r="AB453" s="5">
        <v>0</v>
      </c>
      <c r="AC453" s="4">
        <v>0</v>
      </c>
      <c r="AD453" s="6">
        <v>0.246</v>
      </c>
    </row>
    <row r="454" spans="1:30">
      <c r="A454" s="4" t="s">
        <v>665</v>
      </c>
      <c r="B454" s="7">
        <f>(M454*'H2H Points'!$B$16)+(N454*'H2H Points'!$B$2)+(O454*'H2H Points'!$B$17)+(P454*'H2H Points'!$B$4)+(Q454*'H2H Points'!$B$5)+(R454*'H2H Points'!$B$6)+(S454*'H2H Points'!$B$7)+(T454*'H2H Points'!$B$3)+(U454*'H2H Points'!$B$11)+(V454*'H2H Points'!$B$12)+(W454*'H2H Points'!$B$8)+(X454*'H2H Points'!$B$9)+(Y454*'H2H Points'!$B$18)+(Z454*'H2H Points'!$B$10)+(AB454*'H2H Points'!$B$13)</f>
        <v>25</v>
      </c>
      <c r="C454" s="7">
        <f>ROUND(B454/IF(ISNA(VLOOKUP(A454,'2014 ESPN Draft Results'!$A$2:$D$2000,4,FALSE)),1,IF(VLOOKUP(A454,'2014 ESPN Draft Results'!$A$2:$D$2000,4,FALSE)&lt;1,1,VLOOKUP(A454,'2014 ESPN Draft Results'!$A$2:$D$2000,4,FALSE))),2)</f>
        <v>25</v>
      </c>
      <c r="D454" s="7">
        <f>ROUND(B454/IF(ISNA(VLOOKUP(A454,'2014 ESPN Draft Results'!$A$2:$D$2000,4,FALSE)),B454,IF(VLOOKUP(A454,'2014 ESPN Draft Results'!$A$2:$D$2000,4,FALSE)&lt;5,B454,VLOOKUP(A454,'2014 ESPN Draft Results'!$A$2:$D$2000,4,FALSE))),2)</f>
        <v>1</v>
      </c>
      <c r="E454" s="7">
        <f>ROUND(B454/IF(ISNA(VLOOKUP(A454,'2014 ESPN Draft Results'!$A$2:$D$2000,4,FALSE)),B454,IF(VLOOKUP(A454,'2014 ESPN Draft Results'!$A$2:$D$2000,4,FALSE)&lt;5,B454,CEILING(VLOOKUP(A454,'2014 ESPN Draft Results'!$A$2:$D$2000,4,FALSE),1))),2)</f>
        <v>1</v>
      </c>
      <c r="F454" s="7">
        <f>IF(I454&lt;2,0,E454)</f>
        <v>0</v>
      </c>
      <c r="G454" s="7">
        <f>ROUND(B454/IF(ISNA(VLOOKUP(A454,'2014 ESPN Draft Results'!$A$2:$D$2000,4,FALSE)),B454,IF(VLOOKUP(A454,'2014 ESPN Draft Results'!$A$2:$D$2000,4,FALSE)&lt;1,B454,CEILING(VLOOKUP(A454,'2014 ESPN Draft Results'!$A$2:$D$2000,4,FALSE),1))),2)</f>
        <v>1</v>
      </c>
      <c r="H454" s="7">
        <f>IF(I454&lt;2,0,G454)</f>
        <v>0</v>
      </c>
      <c r="I454" s="7">
        <f>B454/K454</f>
        <v>0.80645161290322576</v>
      </c>
      <c r="J454" s="16">
        <v>0</v>
      </c>
      <c r="K454" s="5">
        <v>31</v>
      </c>
      <c r="L454" s="5">
        <v>113</v>
      </c>
      <c r="M454" s="5">
        <f>L454+W454+Z454+AB454+AA454</f>
        <v>117</v>
      </c>
      <c r="N454" s="5">
        <v>7</v>
      </c>
      <c r="O454" s="5">
        <v>28</v>
      </c>
      <c r="P454" s="5">
        <v>25</v>
      </c>
      <c r="Q454" s="5">
        <v>3</v>
      </c>
      <c r="R454" s="5">
        <v>0</v>
      </c>
      <c r="S454" s="5">
        <v>0</v>
      </c>
      <c r="T454" s="5">
        <v>9</v>
      </c>
      <c r="U454" s="5">
        <v>1</v>
      </c>
      <c r="V454" s="5">
        <v>1</v>
      </c>
      <c r="W454" s="5">
        <v>3</v>
      </c>
      <c r="X454" s="5">
        <v>26</v>
      </c>
      <c r="Y454" s="5">
        <v>0</v>
      </c>
      <c r="Z454" s="5">
        <v>1</v>
      </c>
      <c r="AA454" s="5">
        <v>0</v>
      </c>
      <c r="AB454" s="5">
        <v>0</v>
      </c>
      <c r="AC454" s="4">
        <v>3</v>
      </c>
      <c r="AD454" s="6">
        <v>0.248</v>
      </c>
    </row>
    <row r="455" spans="1:30">
      <c r="A455" s="4" t="s">
        <v>653</v>
      </c>
      <c r="B455" s="7">
        <f>(M455*'H2H Points'!$B$16)+(N455*'H2H Points'!$B$2)+(O455*'H2H Points'!$B$17)+(P455*'H2H Points'!$B$4)+(Q455*'H2H Points'!$B$5)+(R455*'H2H Points'!$B$6)+(S455*'H2H Points'!$B$7)+(T455*'H2H Points'!$B$3)+(U455*'H2H Points'!$B$11)+(V455*'H2H Points'!$B$12)+(W455*'H2H Points'!$B$8)+(X455*'H2H Points'!$B$9)+(Y455*'H2H Points'!$B$18)+(Z455*'H2H Points'!$B$10)+(AB455*'H2H Points'!$B$13)</f>
        <v>29</v>
      </c>
      <c r="C455" s="7">
        <f>ROUND(B455/IF(ISNA(VLOOKUP(A455,'2014 ESPN Draft Results'!$A$2:$D$2000,4,FALSE)),1,IF(VLOOKUP(A455,'2014 ESPN Draft Results'!$A$2:$D$2000,4,FALSE)&lt;1,1,VLOOKUP(A455,'2014 ESPN Draft Results'!$A$2:$D$2000,4,FALSE))),2)</f>
        <v>29</v>
      </c>
      <c r="D455" s="7">
        <f>ROUND(B455/IF(ISNA(VLOOKUP(A455,'2014 ESPN Draft Results'!$A$2:$D$2000,4,FALSE)),B455,IF(VLOOKUP(A455,'2014 ESPN Draft Results'!$A$2:$D$2000,4,FALSE)&lt;5,B455,VLOOKUP(A455,'2014 ESPN Draft Results'!$A$2:$D$2000,4,FALSE))),2)</f>
        <v>1</v>
      </c>
      <c r="E455" s="7">
        <f>ROUND(B455/IF(ISNA(VLOOKUP(A455,'2014 ESPN Draft Results'!$A$2:$D$2000,4,FALSE)),B455,IF(VLOOKUP(A455,'2014 ESPN Draft Results'!$A$2:$D$2000,4,FALSE)&lt;5,B455,CEILING(VLOOKUP(A455,'2014 ESPN Draft Results'!$A$2:$D$2000,4,FALSE),1))),2)</f>
        <v>1</v>
      </c>
      <c r="F455" s="7">
        <f>IF(I455&lt;2,0,E455)</f>
        <v>0</v>
      </c>
      <c r="G455" s="7">
        <f>ROUND(B455/IF(ISNA(VLOOKUP(A455,'2014 ESPN Draft Results'!$A$2:$D$2000,4,FALSE)),B455,IF(VLOOKUP(A455,'2014 ESPN Draft Results'!$A$2:$D$2000,4,FALSE)&lt;1,B455,CEILING(VLOOKUP(A455,'2014 ESPN Draft Results'!$A$2:$D$2000,4,FALSE),1))),2)</f>
        <v>1</v>
      </c>
      <c r="H455" s="7">
        <f>IF(I455&lt;2,0,G455)</f>
        <v>0</v>
      </c>
      <c r="I455" s="7">
        <f>B455/K455</f>
        <v>0.80555555555555558</v>
      </c>
      <c r="J455" s="16">
        <v>0</v>
      </c>
      <c r="K455" s="5">
        <v>36</v>
      </c>
      <c r="L455" s="5">
        <v>122</v>
      </c>
      <c r="M455" s="5">
        <f>L455+W455+Z455+AB455+AA455</f>
        <v>128</v>
      </c>
      <c r="N455" s="5">
        <v>9</v>
      </c>
      <c r="O455" s="5">
        <v>31</v>
      </c>
      <c r="P455" s="5">
        <v>22</v>
      </c>
      <c r="Q455" s="5">
        <v>8</v>
      </c>
      <c r="R455" s="5">
        <v>0</v>
      </c>
      <c r="S455" s="5">
        <v>1</v>
      </c>
      <c r="T455" s="5">
        <v>7</v>
      </c>
      <c r="U455" s="5">
        <v>1</v>
      </c>
      <c r="V455" s="5">
        <v>0</v>
      </c>
      <c r="W455" s="5">
        <v>1</v>
      </c>
      <c r="X455" s="5">
        <v>34</v>
      </c>
      <c r="Y455" s="5">
        <v>0</v>
      </c>
      <c r="Z455" s="5">
        <v>2</v>
      </c>
      <c r="AA455" s="5">
        <v>2</v>
      </c>
      <c r="AB455" s="5">
        <v>1</v>
      </c>
      <c r="AC455" s="4">
        <v>2</v>
      </c>
      <c r="AD455" s="6">
        <v>0.254</v>
      </c>
    </row>
    <row r="456" spans="1:30">
      <c r="A456" s="4" t="s">
        <v>542</v>
      </c>
      <c r="B456" s="7">
        <f>(M456*'H2H Points'!$B$16)+(N456*'H2H Points'!$B$2)+(O456*'H2H Points'!$B$17)+(P456*'H2H Points'!$B$4)+(Q456*'H2H Points'!$B$5)+(R456*'H2H Points'!$B$6)+(S456*'H2H Points'!$B$7)+(T456*'H2H Points'!$B$3)+(U456*'H2H Points'!$B$11)+(V456*'H2H Points'!$B$12)+(W456*'H2H Points'!$B$8)+(X456*'H2H Points'!$B$9)+(Y456*'H2H Points'!$B$18)+(Z456*'H2H Points'!$B$10)+(AB456*'H2H Points'!$B$13)</f>
        <v>102</v>
      </c>
      <c r="C456" s="7">
        <f>ROUND(B456/IF(ISNA(VLOOKUP(A456,'2014 ESPN Draft Results'!$A$2:$D$2000,4,FALSE)),1,IF(VLOOKUP(A456,'2014 ESPN Draft Results'!$A$2:$D$2000,4,FALSE)&lt;1,1,VLOOKUP(A456,'2014 ESPN Draft Results'!$A$2:$D$2000,4,FALSE))),2)</f>
        <v>102</v>
      </c>
      <c r="D456" s="7">
        <f>ROUND(B456/IF(ISNA(VLOOKUP(A456,'2014 ESPN Draft Results'!$A$2:$D$2000,4,FALSE)),B456,IF(VLOOKUP(A456,'2014 ESPN Draft Results'!$A$2:$D$2000,4,FALSE)&lt;5,B456,VLOOKUP(A456,'2014 ESPN Draft Results'!$A$2:$D$2000,4,FALSE))),2)</f>
        <v>1</v>
      </c>
      <c r="E456" s="7">
        <f>ROUND(B456/IF(ISNA(VLOOKUP(A456,'2014 ESPN Draft Results'!$A$2:$D$2000,4,FALSE)),B456,IF(VLOOKUP(A456,'2014 ESPN Draft Results'!$A$2:$D$2000,4,FALSE)&lt;5,B456,CEILING(VLOOKUP(A456,'2014 ESPN Draft Results'!$A$2:$D$2000,4,FALSE),1))),2)</f>
        <v>1</v>
      </c>
      <c r="F456" s="7">
        <f>IF(I456&lt;2,0,E456)</f>
        <v>0</v>
      </c>
      <c r="G456" s="7">
        <f>ROUND(B456/IF(ISNA(VLOOKUP(A456,'2014 ESPN Draft Results'!$A$2:$D$2000,4,FALSE)),B456,IF(VLOOKUP(A456,'2014 ESPN Draft Results'!$A$2:$D$2000,4,FALSE)&lt;1,B456,CEILING(VLOOKUP(A456,'2014 ESPN Draft Results'!$A$2:$D$2000,4,FALSE),1))),2)</f>
        <v>1</v>
      </c>
      <c r="H456" s="7">
        <f>IF(I456&lt;2,0,G456)</f>
        <v>0</v>
      </c>
      <c r="I456" s="7">
        <f>B456/K456</f>
        <v>0.80314960629921262</v>
      </c>
      <c r="J456" s="16">
        <v>0</v>
      </c>
      <c r="K456" s="5">
        <v>127</v>
      </c>
      <c r="L456" s="5">
        <v>384</v>
      </c>
      <c r="M456" s="5">
        <f>L456+W456+Z456+AB456+AA456</f>
        <v>423</v>
      </c>
      <c r="N456" s="5">
        <v>45</v>
      </c>
      <c r="O456" s="5">
        <v>76</v>
      </c>
      <c r="P456" s="5">
        <v>54</v>
      </c>
      <c r="Q456" s="5">
        <v>19</v>
      </c>
      <c r="R456" s="5">
        <v>2</v>
      </c>
      <c r="S456" s="5">
        <v>1</v>
      </c>
      <c r="T456" s="5">
        <v>30</v>
      </c>
      <c r="U456" s="5">
        <v>8</v>
      </c>
      <c r="V456" s="5">
        <v>0</v>
      </c>
      <c r="W456" s="5">
        <v>31</v>
      </c>
      <c r="X456" s="5">
        <v>121</v>
      </c>
      <c r="Y456" s="5">
        <v>1</v>
      </c>
      <c r="Z456" s="5">
        <v>5</v>
      </c>
      <c r="AA456" s="5">
        <v>1</v>
      </c>
      <c r="AB456" s="5">
        <v>2</v>
      </c>
      <c r="AC456" s="4">
        <v>10</v>
      </c>
      <c r="AD456" s="6">
        <v>0.19800000000000001</v>
      </c>
    </row>
    <row r="457" spans="1:30">
      <c r="A457" s="4" t="s">
        <v>543</v>
      </c>
      <c r="B457" s="7">
        <f>(M457*'H2H Points'!$B$16)+(N457*'H2H Points'!$B$2)+(O457*'H2H Points'!$B$17)+(P457*'H2H Points'!$B$4)+(Q457*'H2H Points'!$B$5)+(R457*'H2H Points'!$B$6)+(S457*'H2H Points'!$B$7)+(T457*'H2H Points'!$B$3)+(U457*'H2H Points'!$B$11)+(V457*'H2H Points'!$B$12)+(W457*'H2H Points'!$B$8)+(X457*'H2H Points'!$B$9)+(Y457*'H2H Points'!$B$18)+(Z457*'H2H Points'!$B$10)+(AB457*'H2H Points'!$B$13)</f>
        <v>91</v>
      </c>
      <c r="C457" s="7">
        <f>ROUND(B457/IF(ISNA(VLOOKUP(A457,'2014 ESPN Draft Results'!$A$2:$D$2000,4,FALSE)),1,IF(VLOOKUP(A457,'2014 ESPN Draft Results'!$A$2:$D$2000,4,FALSE)&lt;1,1,VLOOKUP(A457,'2014 ESPN Draft Results'!$A$2:$D$2000,4,FALSE))),2)</f>
        <v>91</v>
      </c>
      <c r="D457" s="7">
        <f>ROUND(B457/IF(ISNA(VLOOKUP(A457,'2014 ESPN Draft Results'!$A$2:$D$2000,4,FALSE)),B457,IF(VLOOKUP(A457,'2014 ESPN Draft Results'!$A$2:$D$2000,4,FALSE)&lt;5,B457,VLOOKUP(A457,'2014 ESPN Draft Results'!$A$2:$D$2000,4,FALSE))),2)</f>
        <v>1</v>
      </c>
      <c r="E457" s="7">
        <f>ROUND(B457/IF(ISNA(VLOOKUP(A457,'2014 ESPN Draft Results'!$A$2:$D$2000,4,FALSE)),B457,IF(VLOOKUP(A457,'2014 ESPN Draft Results'!$A$2:$D$2000,4,FALSE)&lt;5,B457,CEILING(VLOOKUP(A457,'2014 ESPN Draft Results'!$A$2:$D$2000,4,FALSE),1))),2)</f>
        <v>1</v>
      </c>
      <c r="F457" s="7">
        <f>IF(I457&lt;2,0,E457)</f>
        <v>0</v>
      </c>
      <c r="G457" s="7">
        <f>ROUND(B457/IF(ISNA(VLOOKUP(A457,'2014 ESPN Draft Results'!$A$2:$D$2000,4,FALSE)),B457,IF(VLOOKUP(A457,'2014 ESPN Draft Results'!$A$2:$D$2000,4,FALSE)&lt;1,B457,CEILING(VLOOKUP(A457,'2014 ESPN Draft Results'!$A$2:$D$2000,4,FALSE),1))),2)</f>
        <v>1</v>
      </c>
      <c r="H457" s="7">
        <f>IF(I457&lt;2,0,G457)</f>
        <v>0</v>
      </c>
      <c r="I457" s="7">
        <f>B457/K457</f>
        <v>0.79824561403508776</v>
      </c>
      <c r="J457" s="16">
        <v>0</v>
      </c>
      <c r="K457" s="5">
        <v>114</v>
      </c>
      <c r="L457" s="5">
        <v>333</v>
      </c>
      <c r="M457" s="5">
        <f>L457+W457+Z457+AB457+AA457</f>
        <v>364</v>
      </c>
      <c r="N457" s="5">
        <v>31</v>
      </c>
      <c r="O457" s="5">
        <v>73</v>
      </c>
      <c r="P457" s="5">
        <v>48</v>
      </c>
      <c r="Q457" s="5">
        <v>14</v>
      </c>
      <c r="R457" s="5">
        <v>3</v>
      </c>
      <c r="S457" s="5">
        <v>8</v>
      </c>
      <c r="T457" s="5">
        <v>27</v>
      </c>
      <c r="U457" s="5">
        <v>8</v>
      </c>
      <c r="V457" s="5">
        <v>1</v>
      </c>
      <c r="W457" s="5">
        <v>18</v>
      </c>
      <c r="X457" s="5">
        <v>122</v>
      </c>
      <c r="Y457" s="5">
        <v>5</v>
      </c>
      <c r="Z457" s="5">
        <v>12</v>
      </c>
      <c r="AA457" s="5">
        <v>0</v>
      </c>
      <c r="AB457" s="5">
        <v>1</v>
      </c>
      <c r="AC457" s="4">
        <v>5</v>
      </c>
      <c r="AD457" s="6">
        <v>0.219</v>
      </c>
    </row>
    <row r="458" spans="1:30">
      <c r="A458" s="4" t="s">
        <v>633</v>
      </c>
      <c r="B458" s="7">
        <f>(M458*'H2H Points'!$B$16)+(N458*'H2H Points'!$B$2)+(O458*'H2H Points'!$B$17)+(P458*'H2H Points'!$B$4)+(Q458*'H2H Points'!$B$5)+(R458*'H2H Points'!$B$6)+(S458*'H2H Points'!$B$7)+(T458*'H2H Points'!$B$3)+(U458*'H2H Points'!$B$11)+(V458*'H2H Points'!$B$12)+(W458*'H2H Points'!$B$8)+(X458*'H2H Points'!$B$9)+(Y458*'H2H Points'!$B$18)+(Z458*'H2H Points'!$B$10)+(AB458*'H2H Points'!$B$13)</f>
        <v>34</v>
      </c>
      <c r="C458" s="7">
        <f>ROUND(B458/IF(ISNA(VLOOKUP(A458,'2014 ESPN Draft Results'!$A$2:$D$2000,4,FALSE)),1,IF(VLOOKUP(A458,'2014 ESPN Draft Results'!$A$2:$D$2000,4,FALSE)&lt;1,1,VLOOKUP(A458,'2014 ESPN Draft Results'!$A$2:$D$2000,4,FALSE))),2)</f>
        <v>34</v>
      </c>
      <c r="D458" s="7">
        <f>ROUND(B458/IF(ISNA(VLOOKUP(A458,'2014 ESPN Draft Results'!$A$2:$D$2000,4,FALSE)),B458,IF(VLOOKUP(A458,'2014 ESPN Draft Results'!$A$2:$D$2000,4,FALSE)&lt;5,B458,VLOOKUP(A458,'2014 ESPN Draft Results'!$A$2:$D$2000,4,FALSE))),2)</f>
        <v>1</v>
      </c>
      <c r="E458" s="7">
        <f>ROUND(B458/IF(ISNA(VLOOKUP(A458,'2014 ESPN Draft Results'!$A$2:$D$2000,4,FALSE)),B458,IF(VLOOKUP(A458,'2014 ESPN Draft Results'!$A$2:$D$2000,4,FALSE)&lt;5,B458,CEILING(VLOOKUP(A458,'2014 ESPN Draft Results'!$A$2:$D$2000,4,FALSE),1))),2)</f>
        <v>1</v>
      </c>
      <c r="F458" s="7">
        <f>IF(I458&lt;2,0,E458)</f>
        <v>0</v>
      </c>
      <c r="G458" s="7">
        <f>ROUND(B458/IF(ISNA(VLOOKUP(A458,'2014 ESPN Draft Results'!$A$2:$D$2000,4,FALSE)),B458,IF(VLOOKUP(A458,'2014 ESPN Draft Results'!$A$2:$D$2000,4,FALSE)&lt;1,B458,CEILING(VLOOKUP(A458,'2014 ESPN Draft Results'!$A$2:$D$2000,4,FALSE),1))),2)</f>
        <v>1</v>
      </c>
      <c r="H458" s="7">
        <f>IF(I458&lt;2,0,G458)</f>
        <v>0</v>
      </c>
      <c r="I458" s="7">
        <f>B458/K458</f>
        <v>0.79069767441860461</v>
      </c>
      <c r="J458" s="16">
        <v>0</v>
      </c>
      <c r="K458" s="5">
        <v>43</v>
      </c>
      <c r="L458" s="5">
        <v>99</v>
      </c>
      <c r="M458" s="5">
        <f>L458+W458+Z458+AB458+AA458</f>
        <v>103</v>
      </c>
      <c r="N458" s="5">
        <v>7</v>
      </c>
      <c r="O458" s="5">
        <v>27</v>
      </c>
      <c r="P458" s="5">
        <v>21</v>
      </c>
      <c r="Q458" s="5">
        <v>5</v>
      </c>
      <c r="R458" s="5">
        <v>0</v>
      </c>
      <c r="S458" s="5">
        <v>1</v>
      </c>
      <c r="T458" s="5">
        <v>11</v>
      </c>
      <c r="U458" s="5">
        <v>1</v>
      </c>
      <c r="V458" s="5">
        <v>4</v>
      </c>
      <c r="W458" s="5">
        <v>2</v>
      </c>
      <c r="X458" s="5">
        <v>20</v>
      </c>
      <c r="Y458" s="5">
        <v>0</v>
      </c>
      <c r="Z458" s="5">
        <v>0</v>
      </c>
      <c r="AA458" s="5">
        <v>0</v>
      </c>
      <c r="AB458" s="5">
        <v>2</v>
      </c>
      <c r="AC458" s="4">
        <v>3</v>
      </c>
      <c r="AD458" s="6">
        <v>0.27300000000000002</v>
      </c>
    </row>
    <row r="459" spans="1:30">
      <c r="A459" s="4" t="s">
        <v>556</v>
      </c>
      <c r="B459" s="7">
        <f>(M459*'H2H Points'!$B$16)+(N459*'H2H Points'!$B$2)+(O459*'H2H Points'!$B$17)+(P459*'H2H Points'!$B$4)+(Q459*'H2H Points'!$B$5)+(R459*'H2H Points'!$B$6)+(S459*'H2H Points'!$B$7)+(T459*'H2H Points'!$B$3)+(U459*'H2H Points'!$B$11)+(V459*'H2H Points'!$B$12)+(W459*'H2H Points'!$B$8)+(X459*'H2H Points'!$B$9)+(Y459*'H2H Points'!$B$18)+(Z459*'H2H Points'!$B$10)+(AB459*'H2H Points'!$B$13)</f>
        <v>75</v>
      </c>
      <c r="C459" s="7">
        <f>ROUND(B459/IF(ISNA(VLOOKUP(A459,'2014 ESPN Draft Results'!$A$2:$D$2000,4,FALSE)),1,IF(VLOOKUP(A459,'2014 ESPN Draft Results'!$A$2:$D$2000,4,FALSE)&lt;1,1,VLOOKUP(A459,'2014 ESPN Draft Results'!$A$2:$D$2000,4,FALSE))),2)</f>
        <v>75</v>
      </c>
      <c r="D459" s="7">
        <f>ROUND(B459/IF(ISNA(VLOOKUP(A459,'2014 ESPN Draft Results'!$A$2:$D$2000,4,FALSE)),B459,IF(VLOOKUP(A459,'2014 ESPN Draft Results'!$A$2:$D$2000,4,FALSE)&lt;5,B459,VLOOKUP(A459,'2014 ESPN Draft Results'!$A$2:$D$2000,4,FALSE))),2)</f>
        <v>1</v>
      </c>
      <c r="E459" s="7">
        <f>ROUND(B459/IF(ISNA(VLOOKUP(A459,'2014 ESPN Draft Results'!$A$2:$D$2000,4,FALSE)),B459,IF(VLOOKUP(A459,'2014 ESPN Draft Results'!$A$2:$D$2000,4,FALSE)&lt;5,B459,CEILING(VLOOKUP(A459,'2014 ESPN Draft Results'!$A$2:$D$2000,4,FALSE),1))),2)</f>
        <v>1</v>
      </c>
      <c r="F459" s="7">
        <f>IF(I459&lt;2,0,E459)</f>
        <v>0</v>
      </c>
      <c r="G459" s="7">
        <f>ROUND(B459/IF(ISNA(VLOOKUP(A459,'2014 ESPN Draft Results'!$A$2:$D$2000,4,FALSE)),B459,IF(VLOOKUP(A459,'2014 ESPN Draft Results'!$A$2:$D$2000,4,FALSE)&lt;1,B459,CEILING(VLOOKUP(A459,'2014 ESPN Draft Results'!$A$2:$D$2000,4,FALSE),1))),2)</f>
        <v>1</v>
      </c>
      <c r="H459" s="7">
        <f>IF(I459&lt;2,0,G459)</f>
        <v>0</v>
      </c>
      <c r="I459" s="7">
        <f>B459/K459</f>
        <v>0.78947368421052633</v>
      </c>
      <c r="J459" s="16">
        <v>0</v>
      </c>
      <c r="K459" s="5">
        <v>95</v>
      </c>
      <c r="L459" s="5">
        <v>163</v>
      </c>
      <c r="M459" s="5">
        <f>L459+W459+Z459+AB459+AA459</f>
        <v>185</v>
      </c>
      <c r="N459" s="5">
        <v>24</v>
      </c>
      <c r="O459" s="5">
        <v>40</v>
      </c>
      <c r="P459" s="5">
        <v>34</v>
      </c>
      <c r="Q459" s="5">
        <v>5</v>
      </c>
      <c r="R459" s="5">
        <v>1</v>
      </c>
      <c r="S459" s="5">
        <v>0</v>
      </c>
      <c r="T459" s="5">
        <v>7</v>
      </c>
      <c r="U459" s="5">
        <v>6</v>
      </c>
      <c r="V459" s="5">
        <v>1</v>
      </c>
      <c r="W459" s="5">
        <v>20</v>
      </c>
      <c r="X459" s="5">
        <v>29</v>
      </c>
      <c r="Y459" s="5">
        <v>1</v>
      </c>
      <c r="Z459" s="5">
        <v>1</v>
      </c>
      <c r="AA459" s="5">
        <v>1</v>
      </c>
      <c r="AB459" s="5">
        <v>0</v>
      </c>
      <c r="AC459" s="4">
        <v>6</v>
      </c>
      <c r="AD459" s="6">
        <v>0.245</v>
      </c>
    </row>
    <row r="460" spans="1:30">
      <c r="A460" s="4" t="s">
        <v>513</v>
      </c>
      <c r="B460" s="7">
        <f>(M460*'H2H Points'!$B$16)+(N460*'H2H Points'!$B$2)+(O460*'H2H Points'!$B$17)+(P460*'H2H Points'!$B$4)+(Q460*'H2H Points'!$B$5)+(R460*'H2H Points'!$B$6)+(S460*'H2H Points'!$B$7)+(T460*'H2H Points'!$B$3)+(U460*'H2H Points'!$B$11)+(V460*'H2H Points'!$B$12)+(W460*'H2H Points'!$B$8)+(X460*'H2H Points'!$B$9)+(Y460*'H2H Points'!$B$18)+(Z460*'H2H Points'!$B$10)+(AB460*'H2H Points'!$B$13)</f>
        <v>104</v>
      </c>
      <c r="C460" s="7">
        <f>ROUND(B460/IF(ISNA(VLOOKUP(A460,'2014 ESPN Draft Results'!$A$2:$D$2000,4,FALSE)),1,IF(VLOOKUP(A460,'2014 ESPN Draft Results'!$A$2:$D$2000,4,FALSE)&lt;1,1,VLOOKUP(A460,'2014 ESPN Draft Results'!$A$2:$D$2000,4,FALSE))),2)</f>
        <v>104</v>
      </c>
      <c r="D460" s="7">
        <f>ROUND(B460/IF(ISNA(VLOOKUP(A460,'2014 ESPN Draft Results'!$A$2:$D$2000,4,FALSE)),B460,IF(VLOOKUP(A460,'2014 ESPN Draft Results'!$A$2:$D$2000,4,FALSE)&lt;5,B460,VLOOKUP(A460,'2014 ESPN Draft Results'!$A$2:$D$2000,4,FALSE))),2)</f>
        <v>1</v>
      </c>
      <c r="E460" s="7">
        <f>ROUND(B460/IF(ISNA(VLOOKUP(A460,'2014 ESPN Draft Results'!$A$2:$D$2000,4,FALSE)),B460,IF(VLOOKUP(A460,'2014 ESPN Draft Results'!$A$2:$D$2000,4,FALSE)&lt;5,B460,CEILING(VLOOKUP(A460,'2014 ESPN Draft Results'!$A$2:$D$2000,4,FALSE),1))),2)</f>
        <v>1</v>
      </c>
      <c r="F460" s="7">
        <f>IF(I460&lt;2,0,E460)</f>
        <v>0</v>
      </c>
      <c r="G460" s="7">
        <f>ROUND(B460/IF(ISNA(VLOOKUP(A460,'2014 ESPN Draft Results'!$A$2:$D$2000,4,FALSE)),B460,IF(VLOOKUP(A460,'2014 ESPN Draft Results'!$A$2:$D$2000,4,FALSE)&lt;1,B460,CEILING(VLOOKUP(A460,'2014 ESPN Draft Results'!$A$2:$D$2000,4,FALSE),1))),2)</f>
        <v>1</v>
      </c>
      <c r="H460" s="7">
        <f>IF(I460&lt;2,0,G460)</f>
        <v>0</v>
      </c>
      <c r="I460" s="7">
        <f>B460/K460</f>
        <v>0.78787878787878785</v>
      </c>
      <c r="J460" s="16">
        <v>0</v>
      </c>
      <c r="K460" s="5">
        <v>132</v>
      </c>
      <c r="L460" s="5">
        <v>292</v>
      </c>
      <c r="M460" s="5">
        <f>L460+W460+Z460+AB460+AA460</f>
        <v>313</v>
      </c>
      <c r="N460" s="5">
        <v>37</v>
      </c>
      <c r="O460" s="5">
        <v>75</v>
      </c>
      <c r="P460" s="5">
        <v>46</v>
      </c>
      <c r="Q460" s="5">
        <v>17</v>
      </c>
      <c r="R460" s="5">
        <v>4</v>
      </c>
      <c r="S460" s="5">
        <v>8</v>
      </c>
      <c r="T460" s="5">
        <v>27</v>
      </c>
      <c r="U460" s="5">
        <v>5</v>
      </c>
      <c r="V460" s="5">
        <v>4</v>
      </c>
      <c r="W460" s="5">
        <v>15</v>
      </c>
      <c r="X460" s="5">
        <v>100</v>
      </c>
      <c r="Y460" s="5">
        <v>0</v>
      </c>
      <c r="Z460" s="5">
        <v>0</v>
      </c>
      <c r="AA460" s="5">
        <v>6</v>
      </c>
      <c r="AB460" s="5">
        <v>0</v>
      </c>
      <c r="AC460" s="4">
        <v>11</v>
      </c>
      <c r="AD460" s="6">
        <v>0.25700000000000001</v>
      </c>
    </row>
    <row r="461" spans="1:30">
      <c r="A461" s="4" t="s">
        <v>654</v>
      </c>
      <c r="B461" s="7">
        <f>(M461*'H2H Points'!$B$16)+(N461*'H2H Points'!$B$2)+(O461*'H2H Points'!$B$17)+(P461*'H2H Points'!$B$4)+(Q461*'H2H Points'!$B$5)+(R461*'H2H Points'!$B$6)+(S461*'H2H Points'!$B$7)+(T461*'H2H Points'!$B$3)+(U461*'H2H Points'!$B$11)+(V461*'H2H Points'!$B$12)+(W461*'H2H Points'!$B$8)+(X461*'H2H Points'!$B$9)+(Y461*'H2H Points'!$B$18)+(Z461*'H2H Points'!$B$10)+(AB461*'H2H Points'!$B$13)</f>
        <v>26</v>
      </c>
      <c r="C461" s="7">
        <f>ROUND(B461/IF(ISNA(VLOOKUP(A461,'2014 ESPN Draft Results'!$A$2:$D$2000,4,FALSE)),1,IF(VLOOKUP(A461,'2014 ESPN Draft Results'!$A$2:$D$2000,4,FALSE)&lt;1,1,VLOOKUP(A461,'2014 ESPN Draft Results'!$A$2:$D$2000,4,FALSE))),2)</f>
        <v>26</v>
      </c>
      <c r="D461" s="7">
        <f>ROUND(B461/IF(ISNA(VLOOKUP(A461,'2014 ESPN Draft Results'!$A$2:$D$2000,4,FALSE)),B461,IF(VLOOKUP(A461,'2014 ESPN Draft Results'!$A$2:$D$2000,4,FALSE)&lt;5,B461,VLOOKUP(A461,'2014 ESPN Draft Results'!$A$2:$D$2000,4,FALSE))),2)</f>
        <v>1</v>
      </c>
      <c r="E461" s="7">
        <f>ROUND(B461/IF(ISNA(VLOOKUP(A461,'2014 ESPN Draft Results'!$A$2:$D$2000,4,FALSE)),B461,IF(VLOOKUP(A461,'2014 ESPN Draft Results'!$A$2:$D$2000,4,FALSE)&lt;5,B461,CEILING(VLOOKUP(A461,'2014 ESPN Draft Results'!$A$2:$D$2000,4,FALSE),1))),2)</f>
        <v>1</v>
      </c>
      <c r="F461" s="7">
        <f>IF(I461&lt;2,0,E461)</f>
        <v>0</v>
      </c>
      <c r="G461" s="7">
        <f>ROUND(B461/IF(ISNA(VLOOKUP(A461,'2014 ESPN Draft Results'!$A$2:$D$2000,4,FALSE)),B461,IF(VLOOKUP(A461,'2014 ESPN Draft Results'!$A$2:$D$2000,4,FALSE)&lt;1,B461,CEILING(VLOOKUP(A461,'2014 ESPN Draft Results'!$A$2:$D$2000,4,FALSE),1))),2)</f>
        <v>1</v>
      </c>
      <c r="H461" s="7">
        <f>IF(I461&lt;2,0,G461)</f>
        <v>0</v>
      </c>
      <c r="I461" s="7">
        <f>B461/K461</f>
        <v>0.78787878787878785</v>
      </c>
      <c r="J461" s="16">
        <v>0</v>
      </c>
      <c r="K461" s="5">
        <v>33</v>
      </c>
      <c r="L461" s="5">
        <v>62</v>
      </c>
      <c r="M461" s="5">
        <f>L461+W461+Z461+AB461+AA461</f>
        <v>66</v>
      </c>
      <c r="N461" s="5">
        <v>6</v>
      </c>
      <c r="O461" s="5">
        <v>14</v>
      </c>
      <c r="P461" s="5">
        <v>10</v>
      </c>
      <c r="Q461" s="5">
        <v>2</v>
      </c>
      <c r="R461" s="5">
        <v>0</v>
      </c>
      <c r="S461" s="5">
        <v>2</v>
      </c>
      <c r="T461" s="5">
        <v>5</v>
      </c>
      <c r="U461" s="5">
        <v>0</v>
      </c>
      <c r="V461" s="5">
        <v>0</v>
      </c>
      <c r="W461" s="5">
        <v>4</v>
      </c>
      <c r="X461" s="5">
        <v>11</v>
      </c>
      <c r="Y461" s="5">
        <v>0</v>
      </c>
      <c r="Z461" s="5">
        <v>0</v>
      </c>
      <c r="AA461" s="5">
        <v>0</v>
      </c>
      <c r="AB461" s="5">
        <v>0</v>
      </c>
      <c r="AC461" s="4">
        <v>1</v>
      </c>
      <c r="AD461" s="6">
        <v>0.22600000000000001</v>
      </c>
    </row>
    <row r="462" spans="1:30">
      <c r="A462" s="4" t="s">
        <v>673</v>
      </c>
      <c r="B462" s="7">
        <f>(M462*'H2H Points'!$B$16)+(N462*'H2H Points'!$B$2)+(O462*'H2H Points'!$B$17)+(P462*'H2H Points'!$B$4)+(Q462*'H2H Points'!$B$5)+(R462*'H2H Points'!$B$6)+(S462*'H2H Points'!$B$7)+(T462*'H2H Points'!$B$3)+(U462*'H2H Points'!$B$11)+(V462*'H2H Points'!$B$12)+(W462*'H2H Points'!$B$8)+(X462*'H2H Points'!$B$9)+(Y462*'H2H Points'!$B$18)+(Z462*'H2H Points'!$B$10)+(AB462*'H2H Points'!$B$13)</f>
        <v>22</v>
      </c>
      <c r="C462" s="7">
        <f>ROUND(B462/IF(ISNA(VLOOKUP(A462,'2014 ESPN Draft Results'!$A$2:$D$2000,4,FALSE)),1,IF(VLOOKUP(A462,'2014 ESPN Draft Results'!$A$2:$D$2000,4,FALSE)&lt;1,1,VLOOKUP(A462,'2014 ESPN Draft Results'!$A$2:$D$2000,4,FALSE))),2)</f>
        <v>22</v>
      </c>
      <c r="D462" s="7">
        <f>ROUND(B462/IF(ISNA(VLOOKUP(A462,'2014 ESPN Draft Results'!$A$2:$D$2000,4,FALSE)),B462,IF(VLOOKUP(A462,'2014 ESPN Draft Results'!$A$2:$D$2000,4,FALSE)&lt;5,B462,VLOOKUP(A462,'2014 ESPN Draft Results'!$A$2:$D$2000,4,FALSE))),2)</f>
        <v>1</v>
      </c>
      <c r="E462" s="7">
        <f>ROUND(B462/IF(ISNA(VLOOKUP(A462,'2014 ESPN Draft Results'!$A$2:$D$2000,4,FALSE)),B462,IF(VLOOKUP(A462,'2014 ESPN Draft Results'!$A$2:$D$2000,4,FALSE)&lt;5,B462,CEILING(VLOOKUP(A462,'2014 ESPN Draft Results'!$A$2:$D$2000,4,FALSE),1))),2)</f>
        <v>1</v>
      </c>
      <c r="F462" s="7">
        <f>IF(I462&lt;2,0,E462)</f>
        <v>0</v>
      </c>
      <c r="G462" s="7">
        <f>ROUND(B462/IF(ISNA(VLOOKUP(A462,'2014 ESPN Draft Results'!$A$2:$D$2000,4,FALSE)),B462,IF(VLOOKUP(A462,'2014 ESPN Draft Results'!$A$2:$D$2000,4,FALSE)&lt;1,B462,CEILING(VLOOKUP(A462,'2014 ESPN Draft Results'!$A$2:$D$2000,4,FALSE),1))),2)</f>
        <v>1</v>
      </c>
      <c r="H462" s="7">
        <f>IF(I462&lt;2,0,G462)</f>
        <v>0</v>
      </c>
      <c r="I462" s="7">
        <f>B462/K462</f>
        <v>0.7857142857142857</v>
      </c>
      <c r="J462" s="16">
        <v>0</v>
      </c>
      <c r="K462" s="5">
        <v>28</v>
      </c>
      <c r="L462" s="5">
        <v>73</v>
      </c>
      <c r="M462" s="5">
        <f>L462+W462+Z462+AB462+AA462</f>
        <v>77</v>
      </c>
      <c r="N462" s="5">
        <v>8</v>
      </c>
      <c r="O462" s="5">
        <v>14</v>
      </c>
      <c r="P462" s="5">
        <v>9</v>
      </c>
      <c r="Q462" s="5">
        <v>2</v>
      </c>
      <c r="R462" s="5">
        <v>0</v>
      </c>
      <c r="S462" s="5">
        <v>3</v>
      </c>
      <c r="T462" s="5">
        <v>5</v>
      </c>
      <c r="U462" s="5">
        <v>0</v>
      </c>
      <c r="V462" s="5">
        <v>0</v>
      </c>
      <c r="W462" s="5">
        <v>3</v>
      </c>
      <c r="X462" s="5">
        <v>20</v>
      </c>
      <c r="Y462" s="5">
        <v>0</v>
      </c>
      <c r="Z462" s="5">
        <v>1</v>
      </c>
      <c r="AA462" s="5">
        <v>0</v>
      </c>
      <c r="AB462" s="5">
        <v>0</v>
      </c>
      <c r="AC462" s="4">
        <v>0</v>
      </c>
      <c r="AD462" s="6">
        <v>0.192</v>
      </c>
    </row>
    <row r="463" spans="1:30">
      <c r="A463" s="4" t="s">
        <v>637</v>
      </c>
      <c r="B463" s="7">
        <f>(M463*'H2H Points'!$B$16)+(N463*'H2H Points'!$B$2)+(O463*'H2H Points'!$B$17)+(P463*'H2H Points'!$B$4)+(Q463*'H2H Points'!$B$5)+(R463*'H2H Points'!$B$6)+(S463*'H2H Points'!$B$7)+(T463*'H2H Points'!$B$3)+(U463*'H2H Points'!$B$11)+(V463*'H2H Points'!$B$12)+(W463*'H2H Points'!$B$8)+(X463*'H2H Points'!$B$9)+(Y463*'H2H Points'!$B$18)+(Z463*'H2H Points'!$B$10)+(AB463*'H2H Points'!$B$13)</f>
        <v>32</v>
      </c>
      <c r="C463" s="7">
        <f>ROUND(B463/IF(ISNA(VLOOKUP(A463,'2014 ESPN Draft Results'!$A$2:$D$2000,4,FALSE)),1,IF(VLOOKUP(A463,'2014 ESPN Draft Results'!$A$2:$D$2000,4,FALSE)&lt;1,1,VLOOKUP(A463,'2014 ESPN Draft Results'!$A$2:$D$2000,4,FALSE))),2)</f>
        <v>32</v>
      </c>
      <c r="D463" s="7">
        <f>ROUND(B463/IF(ISNA(VLOOKUP(A463,'2014 ESPN Draft Results'!$A$2:$D$2000,4,FALSE)),B463,IF(VLOOKUP(A463,'2014 ESPN Draft Results'!$A$2:$D$2000,4,FALSE)&lt;5,B463,VLOOKUP(A463,'2014 ESPN Draft Results'!$A$2:$D$2000,4,FALSE))),2)</f>
        <v>1</v>
      </c>
      <c r="E463" s="7">
        <f>ROUND(B463/IF(ISNA(VLOOKUP(A463,'2014 ESPN Draft Results'!$A$2:$D$2000,4,FALSE)),B463,IF(VLOOKUP(A463,'2014 ESPN Draft Results'!$A$2:$D$2000,4,FALSE)&lt;5,B463,CEILING(VLOOKUP(A463,'2014 ESPN Draft Results'!$A$2:$D$2000,4,FALSE),1))),2)</f>
        <v>1</v>
      </c>
      <c r="F463" s="7">
        <f>IF(I463&lt;2,0,E463)</f>
        <v>0</v>
      </c>
      <c r="G463" s="7">
        <f>ROUND(B463/IF(ISNA(VLOOKUP(A463,'2014 ESPN Draft Results'!$A$2:$D$2000,4,FALSE)),B463,IF(VLOOKUP(A463,'2014 ESPN Draft Results'!$A$2:$D$2000,4,FALSE)&lt;1,B463,CEILING(VLOOKUP(A463,'2014 ESPN Draft Results'!$A$2:$D$2000,4,FALSE),1))),2)</f>
        <v>1</v>
      </c>
      <c r="H463" s="7">
        <f>IF(I463&lt;2,0,G463)</f>
        <v>0</v>
      </c>
      <c r="I463" s="7">
        <f>B463/K463</f>
        <v>0.78048780487804881</v>
      </c>
      <c r="J463" s="16">
        <v>0</v>
      </c>
      <c r="K463" s="5">
        <v>41</v>
      </c>
      <c r="L463" s="5">
        <v>129</v>
      </c>
      <c r="M463" s="5">
        <f>L463+W463+Z463+AB463+AA463</f>
        <v>132</v>
      </c>
      <c r="N463" s="5">
        <v>6</v>
      </c>
      <c r="O463" s="5">
        <v>29</v>
      </c>
      <c r="P463" s="5">
        <v>20</v>
      </c>
      <c r="Q463" s="5">
        <v>8</v>
      </c>
      <c r="R463" s="5">
        <v>0</v>
      </c>
      <c r="S463" s="5">
        <v>1</v>
      </c>
      <c r="T463" s="5">
        <v>7</v>
      </c>
      <c r="U463" s="5">
        <v>0</v>
      </c>
      <c r="V463" s="5">
        <v>0</v>
      </c>
      <c r="W463" s="5">
        <v>3</v>
      </c>
      <c r="X463" s="5">
        <v>24</v>
      </c>
      <c r="Y463" s="5">
        <v>0</v>
      </c>
      <c r="Z463" s="5">
        <v>0</v>
      </c>
      <c r="AA463" s="5">
        <v>0</v>
      </c>
      <c r="AB463" s="5">
        <v>0</v>
      </c>
      <c r="AC463" s="4">
        <v>6</v>
      </c>
      <c r="AD463" s="6">
        <v>0.22500000000000001</v>
      </c>
    </row>
    <row r="464" spans="1:30">
      <c r="A464" s="4" t="s">
        <v>481</v>
      </c>
      <c r="B464" s="7">
        <f>(M464*'H2H Points'!$B$16)+(N464*'H2H Points'!$B$2)+(O464*'H2H Points'!$B$17)+(P464*'H2H Points'!$B$4)+(Q464*'H2H Points'!$B$5)+(R464*'H2H Points'!$B$6)+(S464*'H2H Points'!$B$7)+(T464*'H2H Points'!$B$3)+(U464*'H2H Points'!$B$11)+(V464*'H2H Points'!$B$12)+(W464*'H2H Points'!$B$8)+(X464*'H2H Points'!$B$9)+(Y464*'H2H Points'!$B$18)+(Z464*'H2H Points'!$B$10)+(AB464*'H2H Points'!$B$13)</f>
        <v>88</v>
      </c>
      <c r="C464" s="7">
        <f>ROUND(B464/IF(ISNA(VLOOKUP(A464,'2014 ESPN Draft Results'!$A$2:$D$2000,4,FALSE)),1,IF(VLOOKUP(A464,'2014 ESPN Draft Results'!$A$2:$D$2000,4,FALSE)&lt;1,1,VLOOKUP(A464,'2014 ESPN Draft Results'!$A$2:$D$2000,4,FALSE))),2)</f>
        <v>88</v>
      </c>
      <c r="D464" s="7">
        <f>ROUND(B464/IF(ISNA(VLOOKUP(A464,'2014 ESPN Draft Results'!$A$2:$D$2000,4,FALSE)),B464,IF(VLOOKUP(A464,'2014 ESPN Draft Results'!$A$2:$D$2000,4,FALSE)&lt;5,B464,VLOOKUP(A464,'2014 ESPN Draft Results'!$A$2:$D$2000,4,FALSE))),2)</f>
        <v>1</v>
      </c>
      <c r="E464" s="7">
        <f>ROUND(B464/IF(ISNA(VLOOKUP(A464,'2014 ESPN Draft Results'!$A$2:$D$2000,4,FALSE)),B464,IF(VLOOKUP(A464,'2014 ESPN Draft Results'!$A$2:$D$2000,4,FALSE)&lt;5,B464,CEILING(VLOOKUP(A464,'2014 ESPN Draft Results'!$A$2:$D$2000,4,FALSE),1))),2)</f>
        <v>1</v>
      </c>
      <c r="F464" s="7">
        <f>IF(I464&lt;2,0,E464)</f>
        <v>0</v>
      </c>
      <c r="G464" s="7">
        <f>ROUND(B464/IF(ISNA(VLOOKUP(A464,'2014 ESPN Draft Results'!$A$2:$D$2000,4,FALSE)),B464,IF(VLOOKUP(A464,'2014 ESPN Draft Results'!$A$2:$D$2000,4,FALSE)&lt;1,B464,CEILING(VLOOKUP(A464,'2014 ESPN Draft Results'!$A$2:$D$2000,4,FALSE),1))),2)</f>
        <v>1</v>
      </c>
      <c r="H464" s="7">
        <f>IF(I464&lt;2,0,G464)</f>
        <v>0</v>
      </c>
      <c r="I464" s="7">
        <f>B464/K464</f>
        <v>0.77876106194690264</v>
      </c>
      <c r="J464" s="16">
        <v>0</v>
      </c>
      <c r="K464" s="5">
        <v>113</v>
      </c>
      <c r="L464" s="5">
        <v>187</v>
      </c>
      <c r="M464" s="5">
        <f>L464+W464+Z464+AB464+AA464</f>
        <v>201</v>
      </c>
      <c r="N464" s="5">
        <v>24</v>
      </c>
      <c r="O464" s="5">
        <v>44</v>
      </c>
      <c r="P464" s="5">
        <v>27</v>
      </c>
      <c r="Q464" s="5">
        <v>15</v>
      </c>
      <c r="R464" s="5">
        <v>0</v>
      </c>
      <c r="S464" s="5">
        <v>2</v>
      </c>
      <c r="T464" s="5">
        <v>25</v>
      </c>
      <c r="U464" s="5">
        <v>0</v>
      </c>
      <c r="V464" s="5">
        <v>1</v>
      </c>
      <c r="W464" s="5">
        <v>1</v>
      </c>
      <c r="X464" s="5">
        <v>37</v>
      </c>
      <c r="Y464" s="5">
        <v>0</v>
      </c>
      <c r="Z464" s="5">
        <v>8</v>
      </c>
      <c r="AA464" s="5">
        <v>2</v>
      </c>
      <c r="AB464" s="5">
        <v>3</v>
      </c>
      <c r="AC464" s="4">
        <v>4</v>
      </c>
      <c r="AD464" s="6">
        <v>0.23499999999999999</v>
      </c>
    </row>
    <row r="465" spans="1:30">
      <c r="A465" s="4" t="s">
        <v>697</v>
      </c>
      <c r="B465" s="7">
        <f>(M465*'H2H Points'!$B$16)+(N465*'H2H Points'!$B$2)+(O465*'H2H Points'!$B$17)+(P465*'H2H Points'!$B$4)+(Q465*'H2H Points'!$B$5)+(R465*'H2H Points'!$B$6)+(S465*'H2H Points'!$B$7)+(T465*'H2H Points'!$B$3)+(U465*'H2H Points'!$B$11)+(V465*'H2H Points'!$B$12)+(W465*'H2H Points'!$B$8)+(X465*'H2H Points'!$B$9)+(Y465*'H2H Points'!$B$18)+(Z465*'H2H Points'!$B$10)+(AB465*'H2H Points'!$B$13)</f>
        <v>14</v>
      </c>
      <c r="C465" s="7">
        <f>ROUND(B465/IF(ISNA(VLOOKUP(A465,'2014 ESPN Draft Results'!$A$2:$D$2000,4,FALSE)),1,IF(VLOOKUP(A465,'2014 ESPN Draft Results'!$A$2:$D$2000,4,FALSE)&lt;1,1,VLOOKUP(A465,'2014 ESPN Draft Results'!$A$2:$D$2000,4,FALSE))),2)</f>
        <v>14</v>
      </c>
      <c r="D465" s="7">
        <f>ROUND(B465/IF(ISNA(VLOOKUP(A465,'2014 ESPN Draft Results'!$A$2:$D$2000,4,FALSE)),B465,IF(VLOOKUP(A465,'2014 ESPN Draft Results'!$A$2:$D$2000,4,FALSE)&lt;5,B465,VLOOKUP(A465,'2014 ESPN Draft Results'!$A$2:$D$2000,4,FALSE))),2)</f>
        <v>1</v>
      </c>
      <c r="E465" s="7">
        <f>ROUND(B465/IF(ISNA(VLOOKUP(A465,'2014 ESPN Draft Results'!$A$2:$D$2000,4,FALSE)),B465,IF(VLOOKUP(A465,'2014 ESPN Draft Results'!$A$2:$D$2000,4,FALSE)&lt;5,B465,CEILING(VLOOKUP(A465,'2014 ESPN Draft Results'!$A$2:$D$2000,4,FALSE),1))),2)</f>
        <v>1</v>
      </c>
      <c r="F465" s="7">
        <f>IF(I465&lt;2,0,E465)</f>
        <v>0</v>
      </c>
      <c r="G465" s="7">
        <f>ROUND(B465/IF(ISNA(VLOOKUP(A465,'2014 ESPN Draft Results'!$A$2:$D$2000,4,FALSE)),B465,IF(VLOOKUP(A465,'2014 ESPN Draft Results'!$A$2:$D$2000,4,FALSE)&lt;1,B465,CEILING(VLOOKUP(A465,'2014 ESPN Draft Results'!$A$2:$D$2000,4,FALSE),1))),2)</f>
        <v>1</v>
      </c>
      <c r="H465" s="7">
        <f>IF(I465&lt;2,0,G465)</f>
        <v>0</v>
      </c>
      <c r="I465" s="7">
        <f>B465/K465</f>
        <v>0.77777777777777779</v>
      </c>
      <c r="J465" s="16">
        <v>0</v>
      </c>
      <c r="K465" s="5">
        <v>18</v>
      </c>
      <c r="L465" s="5">
        <v>22</v>
      </c>
      <c r="M465" s="5">
        <f>L465+W465+Z465+AB465+AA465</f>
        <v>23</v>
      </c>
      <c r="N465" s="5">
        <v>2</v>
      </c>
      <c r="O465" s="5">
        <v>6</v>
      </c>
      <c r="P465" s="5">
        <v>2</v>
      </c>
      <c r="Q465" s="5">
        <v>2</v>
      </c>
      <c r="R465" s="5">
        <v>0</v>
      </c>
      <c r="S465" s="5">
        <v>2</v>
      </c>
      <c r="T465" s="5">
        <v>7</v>
      </c>
      <c r="U465" s="5">
        <v>0</v>
      </c>
      <c r="V465" s="5">
        <v>0</v>
      </c>
      <c r="W465" s="5">
        <v>1</v>
      </c>
      <c r="X465" s="5">
        <v>10</v>
      </c>
      <c r="Y465" s="5">
        <v>0</v>
      </c>
      <c r="Z465" s="5">
        <v>0</v>
      </c>
      <c r="AA465" s="5">
        <v>0</v>
      </c>
      <c r="AB465" s="5">
        <v>0</v>
      </c>
      <c r="AC465" s="4">
        <v>0</v>
      </c>
      <c r="AD465" s="6">
        <v>0.27300000000000002</v>
      </c>
    </row>
    <row r="466" spans="1:30">
      <c r="A466" s="4" t="s">
        <v>699</v>
      </c>
      <c r="B466" s="7">
        <f>(M466*'H2H Points'!$B$16)+(N466*'H2H Points'!$B$2)+(O466*'H2H Points'!$B$17)+(P466*'H2H Points'!$B$4)+(Q466*'H2H Points'!$B$5)+(R466*'H2H Points'!$B$6)+(S466*'H2H Points'!$B$7)+(T466*'H2H Points'!$B$3)+(U466*'H2H Points'!$B$11)+(V466*'H2H Points'!$B$12)+(W466*'H2H Points'!$B$8)+(X466*'H2H Points'!$B$9)+(Y466*'H2H Points'!$B$18)+(Z466*'H2H Points'!$B$10)+(AB466*'H2H Points'!$B$13)</f>
        <v>14</v>
      </c>
      <c r="C466" s="7">
        <f>ROUND(B466/IF(ISNA(VLOOKUP(A466,'2014 ESPN Draft Results'!$A$2:$D$2000,4,FALSE)),1,IF(VLOOKUP(A466,'2014 ESPN Draft Results'!$A$2:$D$2000,4,FALSE)&lt;1,1,VLOOKUP(A466,'2014 ESPN Draft Results'!$A$2:$D$2000,4,FALSE))),2)</f>
        <v>14</v>
      </c>
      <c r="D466" s="7">
        <f>ROUND(B466/IF(ISNA(VLOOKUP(A466,'2014 ESPN Draft Results'!$A$2:$D$2000,4,FALSE)),B466,IF(VLOOKUP(A466,'2014 ESPN Draft Results'!$A$2:$D$2000,4,FALSE)&lt;5,B466,VLOOKUP(A466,'2014 ESPN Draft Results'!$A$2:$D$2000,4,FALSE))),2)</f>
        <v>1</v>
      </c>
      <c r="E466" s="7">
        <f>ROUND(B466/IF(ISNA(VLOOKUP(A466,'2014 ESPN Draft Results'!$A$2:$D$2000,4,FALSE)),B466,IF(VLOOKUP(A466,'2014 ESPN Draft Results'!$A$2:$D$2000,4,FALSE)&lt;5,B466,CEILING(VLOOKUP(A466,'2014 ESPN Draft Results'!$A$2:$D$2000,4,FALSE),1))),2)</f>
        <v>1</v>
      </c>
      <c r="F466" s="7">
        <f>IF(I466&lt;2,0,E466)</f>
        <v>0</v>
      </c>
      <c r="G466" s="7">
        <f>ROUND(B466/IF(ISNA(VLOOKUP(A466,'2014 ESPN Draft Results'!$A$2:$D$2000,4,FALSE)),B466,IF(VLOOKUP(A466,'2014 ESPN Draft Results'!$A$2:$D$2000,4,FALSE)&lt;1,B466,CEILING(VLOOKUP(A466,'2014 ESPN Draft Results'!$A$2:$D$2000,4,FALSE),1))),2)</f>
        <v>1</v>
      </c>
      <c r="H466" s="7">
        <f>IF(I466&lt;2,0,G466)</f>
        <v>0</v>
      </c>
      <c r="I466" s="7">
        <f>B466/K466</f>
        <v>0.77777777777777779</v>
      </c>
      <c r="J466" s="16">
        <v>0</v>
      </c>
      <c r="K466" s="5">
        <v>18</v>
      </c>
      <c r="L466" s="5">
        <v>59</v>
      </c>
      <c r="M466" s="5">
        <f>L466+W466+Z466+AB466+AA466</f>
        <v>63</v>
      </c>
      <c r="N466" s="5">
        <v>4</v>
      </c>
      <c r="O466" s="5">
        <v>8</v>
      </c>
      <c r="P466" s="5">
        <v>4</v>
      </c>
      <c r="Q466" s="5">
        <v>3</v>
      </c>
      <c r="R466" s="5">
        <v>0</v>
      </c>
      <c r="S466" s="5">
        <v>1</v>
      </c>
      <c r="T466" s="5">
        <v>2</v>
      </c>
      <c r="U466" s="5">
        <v>1</v>
      </c>
      <c r="V466" s="5">
        <v>0</v>
      </c>
      <c r="W466" s="5">
        <v>4</v>
      </c>
      <c r="X466" s="5">
        <v>11</v>
      </c>
      <c r="Y466" s="5">
        <v>0</v>
      </c>
      <c r="Z466" s="5">
        <v>0</v>
      </c>
      <c r="AA466" s="5">
        <v>0</v>
      </c>
      <c r="AB466" s="5">
        <v>0</v>
      </c>
      <c r="AC466" s="4">
        <v>1</v>
      </c>
      <c r="AD466" s="6">
        <v>0.13600000000000001</v>
      </c>
    </row>
    <row r="467" spans="1:30">
      <c r="A467" s="4" t="s">
        <v>587</v>
      </c>
      <c r="B467" s="7">
        <f>(M467*'H2H Points'!$B$16)+(N467*'H2H Points'!$B$2)+(O467*'H2H Points'!$B$17)+(P467*'H2H Points'!$B$4)+(Q467*'H2H Points'!$B$5)+(R467*'H2H Points'!$B$6)+(S467*'H2H Points'!$B$7)+(T467*'H2H Points'!$B$3)+(U467*'H2H Points'!$B$11)+(V467*'H2H Points'!$B$12)+(W467*'H2H Points'!$B$8)+(X467*'H2H Points'!$B$9)+(Y467*'H2H Points'!$B$18)+(Z467*'H2H Points'!$B$10)+(AB467*'H2H Points'!$B$13)</f>
        <v>48</v>
      </c>
      <c r="C467" s="7">
        <f>ROUND(B467/IF(ISNA(VLOOKUP(A467,'2014 ESPN Draft Results'!$A$2:$D$2000,4,FALSE)),1,IF(VLOOKUP(A467,'2014 ESPN Draft Results'!$A$2:$D$2000,4,FALSE)&lt;1,1,VLOOKUP(A467,'2014 ESPN Draft Results'!$A$2:$D$2000,4,FALSE))),2)</f>
        <v>48</v>
      </c>
      <c r="D467" s="7">
        <f>ROUND(B467/IF(ISNA(VLOOKUP(A467,'2014 ESPN Draft Results'!$A$2:$D$2000,4,FALSE)),B467,IF(VLOOKUP(A467,'2014 ESPN Draft Results'!$A$2:$D$2000,4,FALSE)&lt;5,B467,VLOOKUP(A467,'2014 ESPN Draft Results'!$A$2:$D$2000,4,FALSE))),2)</f>
        <v>1</v>
      </c>
      <c r="E467" s="7">
        <f>ROUND(B467/IF(ISNA(VLOOKUP(A467,'2014 ESPN Draft Results'!$A$2:$D$2000,4,FALSE)),B467,IF(VLOOKUP(A467,'2014 ESPN Draft Results'!$A$2:$D$2000,4,FALSE)&lt;5,B467,CEILING(VLOOKUP(A467,'2014 ESPN Draft Results'!$A$2:$D$2000,4,FALSE),1))),2)</f>
        <v>1</v>
      </c>
      <c r="F467" s="7">
        <f>IF(I467&lt;2,0,E467)</f>
        <v>0</v>
      </c>
      <c r="G467" s="7">
        <f>ROUND(B467/IF(ISNA(VLOOKUP(A467,'2014 ESPN Draft Results'!$A$2:$D$2000,4,FALSE)),B467,IF(VLOOKUP(A467,'2014 ESPN Draft Results'!$A$2:$D$2000,4,FALSE)&lt;1,B467,CEILING(VLOOKUP(A467,'2014 ESPN Draft Results'!$A$2:$D$2000,4,FALSE),1))),2)</f>
        <v>1</v>
      </c>
      <c r="H467" s="7">
        <f>IF(I467&lt;2,0,G467)</f>
        <v>0</v>
      </c>
      <c r="I467" s="7">
        <f>B467/K467</f>
        <v>0.77419354838709675</v>
      </c>
      <c r="J467" s="16">
        <v>0</v>
      </c>
      <c r="K467" s="5">
        <v>62</v>
      </c>
      <c r="L467" s="5">
        <v>156</v>
      </c>
      <c r="M467" s="5">
        <f>L467+W467+Z467+AB467+AA467</f>
        <v>171</v>
      </c>
      <c r="N467" s="5">
        <v>14</v>
      </c>
      <c r="O467" s="5">
        <v>36</v>
      </c>
      <c r="P467" s="5">
        <v>30</v>
      </c>
      <c r="Q467" s="5">
        <v>5</v>
      </c>
      <c r="R467" s="5">
        <v>1</v>
      </c>
      <c r="S467" s="5">
        <v>0</v>
      </c>
      <c r="T467" s="5">
        <v>15</v>
      </c>
      <c r="U467" s="5">
        <v>1</v>
      </c>
      <c r="V467" s="5">
        <v>1</v>
      </c>
      <c r="W467" s="5">
        <v>8</v>
      </c>
      <c r="X467" s="5">
        <v>37</v>
      </c>
      <c r="Y467" s="5">
        <v>0</v>
      </c>
      <c r="Z467" s="5">
        <v>1</v>
      </c>
      <c r="AA467" s="5">
        <v>2</v>
      </c>
      <c r="AB467" s="5">
        <v>4</v>
      </c>
      <c r="AC467" s="4">
        <v>4</v>
      </c>
      <c r="AD467" s="6">
        <v>0.23100000000000001</v>
      </c>
    </row>
    <row r="468" spans="1:30">
      <c r="A468" s="4" t="s">
        <v>684</v>
      </c>
      <c r="B468" s="7">
        <f>(M468*'H2H Points'!$B$16)+(N468*'H2H Points'!$B$2)+(O468*'H2H Points'!$B$17)+(P468*'H2H Points'!$B$4)+(Q468*'H2H Points'!$B$5)+(R468*'H2H Points'!$B$6)+(S468*'H2H Points'!$B$7)+(T468*'H2H Points'!$B$3)+(U468*'H2H Points'!$B$11)+(V468*'H2H Points'!$B$12)+(W468*'H2H Points'!$B$8)+(X468*'H2H Points'!$B$9)+(Y468*'H2H Points'!$B$18)+(Z468*'H2H Points'!$B$10)+(AB468*'H2H Points'!$B$13)</f>
        <v>20</v>
      </c>
      <c r="C468" s="7">
        <f>ROUND(B468/IF(ISNA(VLOOKUP(A468,'2014 ESPN Draft Results'!$A$2:$D$2000,4,FALSE)),1,IF(VLOOKUP(A468,'2014 ESPN Draft Results'!$A$2:$D$2000,4,FALSE)&lt;1,1,VLOOKUP(A468,'2014 ESPN Draft Results'!$A$2:$D$2000,4,FALSE))),2)</f>
        <v>20</v>
      </c>
      <c r="D468" s="7">
        <f>ROUND(B468/IF(ISNA(VLOOKUP(A468,'2014 ESPN Draft Results'!$A$2:$D$2000,4,FALSE)),B468,IF(VLOOKUP(A468,'2014 ESPN Draft Results'!$A$2:$D$2000,4,FALSE)&lt;5,B468,VLOOKUP(A468,'2014 ESPN Draft Results'!$A$2:$D$2000,4,FALSE))),2)</f>
        <v>1</v>
      </c>
      <c r="E468" s="7">
        <f>ROUND(B468/IF(ISNA(VLOOKUP(A468,'2014 ESPN Draft Results'!$A$2:$D$2000,4,FALSE)),B468,IF(VLOOKUP(A468,'2014 ESPN Draft Results'!$A$2:$D$2000,4,FALSE)&lt;5,B468,CEILING(VLOOKUP(A468,'2014 ESPN Draft Results'!$A$2:$D$2000,4,FALSE),1))),2)</f>
        <v>1</v>
      </c>
      <c r="F468" s="7">
        <f>IF(I468&lt;2,0,E468)</f>
        <v>0</v>
      </c>
      <c r="G468" s="7">
        <f>ROUND(B468/IF(ISNA(VLOOKUP(A468,'2014 ESPN Draft Results'!$A$2:$D$2000,4,FALSE)),B468,IF(VLOOKUP(A468,'2014 ESPN Draft Results'!$A$2:$D$2000,4,FALSE)&lt;1,B468,CEILING(VLOOKUP(A468,'2014 ESPN Draft Results'!$A$2:$D$2000,4,FALSE),1))),2)</f>
        <v>1</v>
      </c>
      <c r="H468" s="7">
        <f>IF(I468&lt;2,0,G468)</f>
        <v>0</v>
      </c>
      <c r="I468" s="7">
        <f>B468/K468</f>
        <v>0.76923076923076927</v>
      </c>
      <c r="J468" s="16">
        <v>0</v>
      </c>
      <c r="K468" s="5">
        <v>26</v>
      </c>
      <c r="L468" s="5">
        <v>75</v>
      </c>
      <c r="M468" s="5">
        <f>L468+W468+Z468+AB468+AA468</f>
        <v>80</v>
      </c>
      <c r="N468" s="5">
        <v>3</v>
      </c>
      <c r="O468" s="5">
        <v>20</v>
      </c>
      <c r="P468" s="5">
        <v>17</v>
      </c>
      <c r="Q468" s="5">
        <v>1</v>
      </c>
      <c r="R468" s="5">
        <v>0</v>
      </c>
      <c r="S468" s="5">
        <v>2</v>
      </c>
      <c r="T468" s="5">
        <v>13</v>
      </c>
      <c r="U468" s="5">
        <v>0</v>
      </c>
      <c r="V468" s="5">
        <v>0</v>
      </c>
      <c r="W468" s="5">
        <v>3</v>
      </c>
      <c r="X468" s="5">
        <v>28</v>
      </c>
      <c r="Y468" s="5">
        <v>0</v>
      </c>
      <c r="Z468" s="5">
        <v>1</v>
      </c>
      <c r="AA468" s="5">
        <v>0</v>
      </c>
      <c r="AB468" s="5">
        <v>1</v>
      </c>
      <c r="AC468" s="4">
        <v>0</v>
      </c>
      <c r="AD468" s="6">
        <v>0.26700000000000002</v>
      </c>
    </row>
    <row r="469" spans="1:30">
      <c r="A469" s="4" t="s">
        <v>539</v>
      </c>
      <c r="B469" s="7">
        <f>(M469*'H2H Points'!$B$16)+(N469*'H2H Points'!$B$2)+(O469*'H2H Points'!$B$17)+(P469*'H2H Points'!$B$4)+(Q469*'H2H Points'!$B$5)+(R469*'H2H Points'!$B$6)+(S469*'H2H Points'!$B$7)+(T469*'H2H Points'!$B$3)+(U469*'H2H Points'!$B$11)+(V469*'H2H Points'!$B$12)+(W469*'H2H Points'!$B$8)+(X469*'H2H Points'!$B$9)+(Y469*'H2H Points'!$B$18)+(Z469*'H2H Points'!$B$10)+(AB469*'H2H Points'!$B$13)</f>
        <v>68</v>
      </c>
      <c r="C469" s="7">
        <f>ROUND(B469/IF(ISNA(VLOOKUP(A469,'2014 ESPN Draft Results'!$A$2:$D$2000,4,FALSE)),1,IF(VLOOKUP(A469,'2014 ESPN Draft Results'!$A$2:$D$2000,4,FALSE)&lt;1,1,VLOOKUP(A469,'2014 ESPN Draft Results'!$A$2:$D$2000,4,FALSE))),2)</f>
        <v>68</v>
      </c>
      <c r="D469" s="7">
        <f>ROUND(B469/IF(ISNA(VLOOKUP(A469,'2014 ESPN Draft Results'!$A$2:$D$2000,4,FALSE)),B469,IF(VLOOKUP(A469,'2014 ESPN Draft Results'!$A$2:$D$2000,4,FALSE)&lt;5,B469,VLOOKUP(A469,'2014 ESPN Draft Results'!$A$2:$D$2000,4,FALSE))),2)</f>
        <v>1</v>
      </c>
      <c r="E469" s="7">
        <f>ROUND(B469/IF(ISNA(VLOOKUP(A469,'2014 ESPN Draft Results'!$A$2:$D$2000,4,FALSE)),B469,IF(VLOOKUP(A469,'2014 ESPN Draft Results'!$A$2:$D$2000,4,FALSE)&lt;5,B469,CEILING(VLOOKUP(A469,'2014 ESPN Draft Results'!$A$2:$D$2000,4,FALSE),1))),2)</f>
        <v>1</v>
      </c>
      <c r="F469" s="7">
        <f>IF(I469&lt;2,0,E469)</f>
        <v>0</v>
      </c>
      <c r="G469" s="7">
        <f>ROUND(B469/IF(ISNA(VLOOKUP(A469,'2014 ESPN Draft Results'!$A$2:$D$2000,4,FALSE)),B469,IF(VLOOKUP(A469,'2014 ESPN Draft Results'!$A$2:$D$2000,4,FALSE)&lt;1,B469,CEILING(VLOOKUP(A469,'2014 ESPN Draft Results'!$A$2:$D$2000,4,FALSE),1))),2)</f>
        <v>1</v>
      </c>
      <c r="H469" s="7">
        <f>IF(I469&lt;2,0,G469)</f>
        <v>0</v>
      </c>
      <c r="I469" s="7">
        <f>B469/K469</f>
        <v>0.7640449438202247</v>
      </c>
      <c r="J469" s="16">
        <v>0</v>
      </c>
      <c r="K469" s="5">
        <v>89</v>
      </c>
      <c r="L469" s="5">
        <v>225</v>
      </c>
      <c r="M469" s="5">
        <f>L469+W469+Z469+AB469+AA469</f>
        <v>258</v>
      </c>
      <c r="N469" s="5">
        <v>23</v>
      </c>
      <c r="O469" s="5">
        <v>36</v>
      </c>
      <c r="P469" s="5">
        <v>16</v>
      </c>
      <c r="Q469" s="5">
        <v>8</v>
      </c>
      <c r="R469" s="5">
        <v>0</v>
      </c>
      <c r="S469" s="5">
        <v>12</v>
      </c>
      <c r="T469" s="5">
        <v>33</v>
      </c>
      <c r="U469" s="5">
        <v>0</v>
      </c>
      <c r="V469" s="5">
        <v>1</v>
      </c>
      <c r="W469" s="5">
        <v>25</v>
      </c>
      <c r="X469" s="5">
        <v>100</v>
      </c>
      <c r="Y469" s="5">
        <v>0</v>
      </c>
      <c r="Z469" s="5">
        <v>3</v>
      </c>
      <c r="AA469" s="5">
        <v>0</v>
      </c>
      <c r="AB469" s="5">
        <v>5</v>
      </c>
      <c r="AC469" s="4">
        <v>3</v>
      </c>
      <c r="AD469" s="6">
        <v>0.16</v>
      </c>
    </row>
    <row r="470" spans="1:30">
      <c r="A470" s="4" t="s">
        <v>586</v>
      </c>
      <c r="B470" s="7">
        <f>(M470*'H2H Points'!$B$16)+(N470*'H2H Points'!$B$2)+(O470*'H2H Points'!$B$17)+(P470*'H2H Points'!$B$4)+(Q470*'H2H Points'!$B$5)+(R470*'H2H Points'!$B$6)+(S470*'H2H Points'!$B$7)+(T470*'H2H Points'!$B$3)+(U470*'H2H Points'!$B$11)+(V470*'H2H Points'!$B$12)+(W470*'H2H Points'!$B$8)+(X470*'H2H Points'!$B$9)+(Y470*'H2H Points'!$B$18)+(Z470*'H2H Points'!$B$10)+(AB470*'H2H Points'!$B$13)</f>
        <v>47</v>
      </c>
      <c r="C470" s="7">
        <f>ROUND(B470/IF(ISNA(VLOOKUP(A470,'2014 ESPN Draft Results'!$A$2:$D$2000,4,FALSE)),1,IF(VLOOKUP(A470,'2014 ESPN Draft Results'!$A$2:$D$2000,4,FALSE)&lt;1,1,VLOOKUP(A470,'2014 ESPN Draft Results'!$A$2:$D$2000,4,FALSE))),2)</f>
        <v>47</v>
      </c>
      <c r="D470" s="7">
        <f>ROUND(B470/IF(ISNA(VLOOKUP(A470,'2014 ESPN Draft Results'!$A$2:$D$2000,4,FALSE)),B470,IF(VLOOKUP(A470,'2014 ESPN Draft Results'!$A$2:$D$2000,4,FALSE)&lt;5,B470,VLOOKUP(A470,'2014 ESPN Draft Results'!$A$2:$D$2000,4,FALSE))),2)</f>
        <v>1</v>
      </c>
      <c r="E470" s="7">
        <f>ROUND(B470/IF(ISNA(VLOOKUP(A470,'2014 ESPN Draft Results'!$A$2:$D$2000,4,FALSE)),B470,IF(VLOOKUP(A470,'2014 ESPN Draft Results'!$A$2:$D$2000,4,FALSE)&lt;5,B470,CEILING(VLOOKUP(A470,'2014 ESPN Draft Results'!$A$2:$D$2000,4,FALSE),1))),2)</f>
        <v>1</v>
      </c>
      <c r="F470" s="7">
        <f>IF(I470&lt;2,0,E470)</f>
        <v>0</v>
      </c>
      <c r="G470" s="7">
        <f>ROUND(B470/IF(ISNA(VLOOKUP(A470,'2014 ESPN Draft Results'!$A$2:$D$2000,4,FALSE)),B470,IF(VLOOKUP(A470,'2014 ESPN Draft Results'!$A$2:$D$2000,4,FALSE)&lt;1,B470,CEILING(VLOOKUP(A470,'2014 ESPN Draft Results'!$A$2:$D$2000,4,FALSE),1))),2)</f>
        <v>1</v>
      </c>
      <c r="H470" s="7">
        <f>IF(I470&lt;2,0,G470)</f>
        <v>0</v>
      </c>
      <c r="I470" s="7">
        <f>B470/K470</f>
        <v>0.75806451612903225</v>
      </c>
      <c r="J470" s="16">
        <v>0</v>
      </c>
      <c r="K470" s="5">
        <v>62</v>
      </c>
      <c r="L470" s="5">
        <v>107</v>
      </c>
      <c r="M470" s="5">
        <f>L470+W470+Z470+AB470+AA470</f>
        <v>119</v>
      </c>
      <c r="N470" s="5">
        <v>9</v>
      </c>
      <c r="O470" s="5">
        <v>27</v>
      </c>
      <c r="P470" s="5">
        <v>19</v>
      </c>
      <c r="Q470" s="5">
        <v>4</v>
      </c>
      <c r="R470" s="5">
        <v>1</v>
      </c>
      <c r="S470" s="5">
        <v>3</v>
      </c>
      <c r="T470" s="5">
        <v>18</v>
      </c>
      <c r="U470" s="5">
        <v>0</v>
      </c>
      <c r="V470" s="5">
        <v>0</v>
      </c>
      <c r="W470" s="5">
        <v>9</v>
      </c>
      <c r="X470" s="5">
        <v>34</v>
      </c>
      <c r="Y470" s="5">
        <v>1</v>
      </c>
      <c r="Z470" s="5">
        <v>1</v>
      </c>
      <c r="AA470" s="5">
        <v>0</v>
      </c>
      <c r="AB470" s="5">
        <v>2</v>
      </c>
      <c r="AC470" s="4">
        <v>3</v>
      </c>
      <c r="AD470" s="6">
        <v>0.252</v>
      </c>
    </row>
    <row r="471" spans="1:30">
      <c r="A471" s="4" t="s">
        <v>544</v>
      </c>
      <c r="B471" s="7">
        <f>(M471*'H2H Points'!$B$16)+(N471*'H2H Points'!$B$2)+(O471*'H2H Points'!$B$17)+(P471*'H2H Points'!$B$4)+(Q471*'H2H Points'!$B$5)+(R471*'H2H Points'!$B$6)+(S471*'H2H Points'!$B$7)+(T471*'H2H Points'!$B$3)+(U471*'H2H Points'!$B$11)+(V471*'H2H Points'!$B$12)+(W471*'H2H Points'!$B$8)+(X471*'H2H Points'!$B$9)+(Y471*'H2H Points'!$B$18)+(Z471*'H2H Points'!$B$10)+(AB471*'H2H Points'!$B$13)</f>
        <v>50</v>
      </c>
      <c r="C471" s="7">
        <f>ROUND(B471/IF(ISNA(VLOOKUP(A471,'2014 ESPN Draft Results'!$A$2:$D$2000,4,FALSE)),1,IF(VLOOKUP(A471,'2014 ESPN Draft Results'!$A$2:$D$2000,4,FALSE)&lt;1,1,VLOOKUP(A471,'2014 ESPN Draft Results'!$A$2:$D$2000,4,FALSE))),2)</f>
        <v>50</v>
      </c>
      <c r="D471" s="7">
        <f>ROUND(B471/IF(ISNA(VLOOKUP(A471,'2014 ESPN Draft Results'!$A$2:$D$2000,4,FALSE)),B471,IF(VLOOKUP(A471,'2014 ESPN Draft Results'!$A$2:$D$2000,4,FALSE)&lt;5,B471,VLOOKUP(A471,'2014 ESPN Draft Results'!$A$2:$D$2000,4,FALSE))),2)</f>
        <v>1</v>
      </c>
      <c r="E471" s="7">
        <f>ROUND(B471/IF(ISNA(VLOOKUP(A471,'2014 ESPN Draft Results'!$A$2:$D$2000,4,FALSE)),B471,IF(VLOOKUP(A471,'2014 ESPN Draft Results'!$A$2:$D$2000,4,FALSE)&lt;5,B471,CEILING(VLOOKUP(A471,'2014 ESPN Draft Results'!$A$2:$D$2000,4,FALSE),1))),2)</f>
        <v>1</v>
      </c>
      <c r="F471" s="7">
        <f>IF(I471&lt;2,0,E471)</f>
        <v>0</v>
      </c>
      <c r="G471" s="7">
        <f>ROUND(B471/IF(ISNA(VLOOKUP(A471,'2014 ESPN Draft Results'!$A$2:$D$2000,4,FALSE)),B471,IF(VLOOKUP(A471,'2014 ESPN Draft Results'!$A$2:$D$2000,4,FALSE)&lt;1,B471,CEILING(VLOOKUP(A471,'2014 ESPN Draft Results'!$A$2:$D$2000,4,FALSE),1))),2)</f>
        <v>1</v>
      </c>
      <c r="H471" s="7">
        <f>IF(I471&lt;2,0,G471)</f>
        <v>0</v>
      </c>
      <c r="I471" s="7">
        <f>B471/K471</f>
        <v>0.75757575757575757</v>
      </c>
      <c r="J471" s="16">
        <v>0</v>
      </c>
      <c r="K471" s="5">
        <v>66</v>
      </c>
      <c r="L471" s="5">
        <v>214</v>
      </c>
      <c r="M471" s="5">
        <f>L471+W471+Z471+AB471+AA471</f>
        <v>230</v>
      </c>
      <c r="N471" s="5">
        <v>18</v>
      </c>
      <c r="O471" s="5">
        <v>50</v>
      </c>
      <c r="P471" s="5">
        <v>39</v>
      </c>
      <c r="Q471" s="5">
        <v>9</v>
      </c>
      <c r="R471" s="5">
        <v>0</v>
      </c>
      <c r="S471" s="5">
        <v>2</v>
      </c>
      <c r="T471" s="5">
        <v>12</v>
      </c>
      <c r="U471" s="5">
        <v>0</v>
      </c>
      <c r="V471" s="5">
        <v>0</v>
      </c>
      <c r="W471" s="5">
        <v>15</v>
      </c>
      <c r="X471" s="5">
        <v>61</v>
      </c>
      <c r="Y471" s="5">
        <v>1</v>
      </c>
      <c r="Z471" s="5">
        <v>1</v>
      </c>
      <c r="AA471" s="5">
        <v>0</v>
      </c>
      <c r="AB471" s="5">
        <v>0</v>
      </c>
      <c r="AC471" s="4">
        <v>5</v>
      </c>
      <c r="AD471" s="6">
        <v>0.23400000000000001</v>
      </c>
    </row>
    <row r="472" spans="1:30">
      <c r="A472" s="4" t="s">
        <v>632</v>
      </c>
      <c r="B472" s="7">
        <f>(M472*'H2H Points'!$B$16)+(N472*'H2H Points'!$B$2)+(O472*'H2H Points'!$B$17)+(P472*'H2H Points'!$B$4)+(Q472*'H2H Points'!$B$5)+(R472*'H2H Points'!$B$6)+(S472*'H2H Points'!$B$7)+(T472*'H2H Points'!$B$3)+(U472*'H2H Points'!$B$11)+(V472*'H2H Points'!$B$12)+(W472*'H2H Points'!$B$8)+(X472*'H2H Points'!$B$9)+(Y472*'H2H Points'!$B$18)+(Z472*'H2H Points'!$B$10)+(AB472*'H2H Points'!$B$13)</f>
        <v>34</v>
      </c>
      <c r="C472" s="7">
        <f>ROUND(B472/IF(ISNA(VLOOKUP(A472,'2014 ESPN Draft Results'!$A$2:$D$2000,4,FALSE)),1,IF(VLOOKUP(A472,'2014 ESPN Draft Results'!$A$2:$D$2000,4,FALSE)&lt;1,1,VLOOKUP(A472,'2014 ESPN Draft Results'!$A$2:$D$2000,4,FALSE))),2)</f>
        <v>34</v>
      </c>
      <c r="D472" s="7">
        <f>ROUND(B472/IF(ISNA(VLOOKUP(A472,'2014 ESPN Draft Results'!$A$2:$D$2000,4,FALSE)),B472,IF(VLOOKUP(A472,'2014 ESPN Draft Results'!$A$2:$D$2000,4,FALSE)&lt;5,B472,VLOOKUP(A472,'2014 ESPN Draft Results'!$A$2:$D$2000,4,FALSE))),2)</f>
        <v>1</v>
      </c>
      <c r="E472" s="7">
        <f>ROUND(B472/IF(ISNA(VLOOKUP(A472,'2014 ESPN Draft Results'!$A$2:$D$2000,4,FALSE)),B472,IF(VLOOKUP(A472,'2014 ESPN Draft Results'!$A$2:$D$2000,4,FALSE)&lt;5,B472,CEILING(VLOOKUP(A472,'2014 ESPN Draft Results'!$A$2:$D$2000,4,FALSE),1))),2)</f>
        <v>1</v>
      </c>
      <c r="F472" s="7">
        <f>IF(I472&lt;2,0,E472)</f>
        <v>0</v>
      </c>
      <c r="G472" s="7">
        <f>ROUND(B472/IF(ISNA(VLOOKUP(A472,'2014 ESPN Draft Results'!$A$2:$D$2000,4,FALSE)),B472,IF(VLOOKUP(A472,'2014 ESPN Draft Results'!$A$2:$D$2000,4,FALSE)&lt;1,B472,CEILING(VLOOKUP(A472,'2014 ESPN Draft Results'!$A$2:$D$2000,4,FALSE),1))),2)</f>
        <v>1</v>
      </c>
      <c r="H472" s="7">
        <f>IF(I472&lt;2,0,G472)</f>
        <v>0</v>
      </c>
      <c r="I472" s="7">
        <f>B472/K472</f>
        <v>0.75555555555555554</v>
      </c>
      <c r="J472" s="16">
        <v>0</v>
      </c>
      <c r="K472" s="5">
        <v>45</v>
      </c>
      <c r="L472" s="5">
        <v>69</v>
      </c>
      <c r="M472" s="5">
        <f>L472+W472+Z472+AB472+AA472</f>
        <v>73</v>
      </c>
      <c r="N472" s="5">
        <v>12</v>
      </c>
      <c r="O472" s="5">
        <v>18</v>
      </c>
      <c r="P472" s="5">
        <v>13</v>
      </c>
      <c r="Q472" s="5">
        <v>4</v>
      </c>
      <c r="R472" s="5">
        <v>1</v>
      </c>
      <c r="S472" s="5">
        <v>0</v>
      </c>
      <c r="T472" s="5">
        <v>2</v>
      </c>
      <c r="U472" s="5">
        <v>7</v>
      </c>
      <c r="V472" s="5">
        <v>1</v>
      </c>
      <c r="W472" s="5">
        <v>3</v>
      </c>
      <c r="X472" s="5">
        <v>14</v>
      </c>
      <c r="Y472" s="5">
        <v>1</v>
      </c>
      <c r="Z472" s="5">
        <v>1</v>
      </c>
      <c r="AA472" s="5">
        <v>0</v>
      </c>
      <c r="AB472" s="5">
        <v>0</v>
      </c>
      <c r="AC472" s="4">
        <v>2</v>
      </c>
      <c r="AD472" s="6">
        <v>0.26100000000000001</v>
      </c>
    </row>
    <row r="473" spans="1:30">
      <c r="A473" s="4" t="s">
        <v>545</v>
      </c>
      <c r="B473" s="7">
        <f>(M473*'H2H Points'!$B$16)+(N473*'H2H Points'!$B$2)+(O473*'H2H Points'!$B$17)+(P473*'H2H Points'!$B$4)+(Q473*'H2H Points'!$B$5)+(R473*'H2H Points'!$B$6)+(S473*'H2H Points'!$B$7)+(T473*'H2H Points'!$B$3)+(U473*'H2H Points'!$B$11)+(V473*'H2H Points'!$B$12)+(W473*'H2H Points'!$B$8)+(X473*'H2H Points'!$B$9)+(Y473*'H2H Points'!$B$18)+(Z473*'H2H Points'!$B$10)+(AB473*'H2H Points'!$B$13)</f>
        <v>39</v>
      </c>
      <c r="C473" s="7">
        <f>ROUND(B473/IF(ISNA(VLOOKUP(A473,'2014 ESPN Draft Results'!$A$2:$D$2000,4,FALSE)),1,IF(VLOOKUP(A473,'2014 ESPN Draft Results'!$A$2:$D$2000,4,FALSE)&lt;1,1,VLOOKUP(A473,'2014 ESPN Draft Results'!$A$2:$D$2000,4,FALSE))),2)</f>
        <v>39</v>
      </c>
      <c r="D473" s="7">
        <f>ROUND(B473/IF(ISNA(VLOOKUP(A473,'2014 ESPN Draft Results'!$A$2:$D$2000,4,FALSE)),B473,IF(VLOOKUP(A473,'2014 ESPN Draft Results'!$A$2:$D$2000,4,FALSE)&lt;5,B473,VLOOKUP(A473,'2014 ESPN Draft Results'!$A$2:$D$2000,4,FALSE))),2)</f>
        <v>1</v>
      </c>
      <c r="E473" s="7">
        <f>ROUND(B473/IF(ISNA(VLOOKUP(A473,'2014 ESPN Draft Results'!$A$2:$D$2000,4,FALSE)),B473,IF(VLOOKUP(A473,'2014 ESPN Draft Results'!$A$2:$D$2000,4,FALSE)&lt;5,B473,CEILING(VLOOKUP(A473,'2014 ESPN Draft Results'!$A$2:$D$2000,4,FALSE),1))),2)</f>
        <v>1</v>
      </c>
      <c r="F473" s="7">
        <f>IF(I473&lt;2,0,E473)</f>
        <v>0</v>
      </c>
      <c r="G473" s="7">
        <f>ROUND(B473/IF(ISNA(VLOOKUP(A473,'2014 ESPN Draft Results'!$A$2:$D$2000,4,FALSE)),B473,IF(VLOOKUP(A473,'2014 ESPN Draft Results'!$A$2:$D$2000,4,FALSE)&lt;1,B473,CEILING(VLOOKUP(A473,'2014 ESPN Draft Results'!$A$2:$D$2000,4,FALSE),1))),2)</f>
        <v>1</v>
      </c>
      <c r="H473" s="7">
        <f>IF(I473&lt;2,0,G473)</f>
        <v>0</v>
      </c>
      <c r="I473" s="7">
        <f>B473/K473</f>
        <v>0.75</v>
      </c>
      <c r="J473" s="16">
        <v>0</v>
      </c>
      <c r="K473" s="5">
        <v>52</v>
      </c>
      <c r="L473" s="5">
        <v>213</v>
      </c>
      <c r="M473" s="5">
        <f>L473+W473+Z473+AB473+AA473</f>
        <v>229</v>
      </c>
      <c r="N473" s="5">
        <v>25</v>
      </c>
      <c r="O473" s="5">
        <v>36</v>
      </c>
      <c r="P473" s="5">
        <v>21</v>
      </c>
      <c r="Q473" s="5">
        <v>6</v>
      </c>
      <c r="R473" s="5">
        <v>0</v>
      </c>
      <c r="S473" s="5">
        <v>9</v>
      </c>
      <c r="T473" s="5">
        <v>20</v>
      </c>
      <c r="U473" s="5">
        <v>5</v>
      </c>
      <c r="V473" s="5">
        <v>1</v>
      </c>
      <c r="W473" s="5">
        <v>15</v>
      </c>
      <c r="X473" s="5">
        <v>95</v>
      </c>
      <c r="Y473" s="5">
        <v>0</v>
      </c>
      <c r="Z473" s="5">
        <v>1</v>
      </c>
      <c r="AA473" s="5">
        <v>0</v>
      </c>
      <c r="AB473" s="5">
        <v>0</v>
      </c>
      <c r="AC473" s="4">
        <v>5</v>
      </c>
      <c r="AD473" s="6">
        <v>0.16900000000000001</v>
      </c>
    </row>
    <row r="474" spans="1:30">
      <c r="A474" s="4" t="s">
        <v>768</v>
      </c>
      <c r="B474" s="7">
        <f>(M474*'H2H Points'!$B$16)+(N474*'H2H Points'!$B$2)+(O474*'H2H Points'!$B$17)+(P474*'H2H Points'!$B$4)+(Q474*'H2H Points'!$B$5)+(R474*'H2H Points'!$B$6)+(S474*'H2H Points'!$B$7)+(T474*'H2H Points'!$B$3)+(U474*'H2H Points'!$B$11)+(V474*'H2H Points'!$B$12)+(W474*'H2H Points'!$B$8)+(X474*'H2H Points'!$B$9)+(Y474*'H2H Points'!$B$18)+(Z474*'H2H Points'!$B$10)+(AB474*'H2H Points'!$B$13)</f>
        <v>3</v>
      </c>
      <c r="C474" s="7">
        <f>ROUND(B474/IF(ISNA(VLOOKUP(A474,'2014 ESPN Draft Results'!$A$2:$D$2000,4,FALSE)),1,IF(VLOOKUP(A474,'2014 ESPN Draft Results'!$A$2:$D$2000,4,FALSE)&lt;1,1,VLOOKUP(A474,'2014 ESPN Draft Results'!$A$2:$D$2000,4,FALSE))),2)</f>
        <v>3</v>
      </c>
      <c r="D474" s="7">
        <f>ROUND(B474/IF(ISNA(VLOOKUP(A474,'2014 ESPN Draft Results'!$A$2:$D$2000,4,FALSE)),B474,IF(VLOOKUP(A474,'2014 ESPN Draft Results'!$A$2:$D$2000,4,FALSE)&lt;5,B474,VLOOKUP(A474,'2014 ESPN Draft Results'!$A$2:$D$2000,4,FALSE))),2)</f>
        <v>1</v>
      </c>
      <c r="E474" s="7">
        <f>ROUND(B474/IF(ISNA(VLOOKUP(A474,'2014 ESPN Draft Results'!$A$2:$D$2000,4,FALSE)),B474,IF(VLOOKUP(A474,'2014 ESPN Draft Results'!$A$2:$D$2000,4,FALSE)&lt;5,B474,CEILING(VLOOKUP(A474,'2014 ESPN Draft Results'!$A$2:$D$2000,4,FALSE),1))),2)</f>
        <v>1</v>
      </c>
      <c r="F474" s="7">
        <f>IF(I474&lt;2,0,E474)</f>
        <v>0</v>
      </c>
      <c r="G474" s="7">
        <f>ROUND(B474/IF(ISNA(VLOOKUP(A474,'2014 ESPN Draft Results'!$A$2:$D$2000,4,FALSE)),B474,IF(VLOOKUP(A474,'2014 ESPN Draft Results'!$A$2:$D$2000,4,FALSE)&lt;1,B474,CEILING(VLOOKUP(A474,'2014 ESPN Draft Results'!$A$2:$D$2000,4,FALSE),1))),2)</f>
        <v>1</v>
      </c>
      <c r="H474" s="7">
        <f>IF(I474&lt;2,0,G474)</f>
        <v>0</v>
      </c>
      <c r="I474" s="7">
        <f>B474/K474</f>
        <v>0.75</v>
      </c>
      <c r="J474" s="16">
        <v>0</v>
      </c>
      <c r="K474" s="5">
        <v>4</v>
      </c>
      <c r="L474" s="5">
        <v>6</v>
      </c>
      <c r="M474" s="5">
        <f>L474+W474+Z474+AB474+AA474</f>
        <v>8</v>
      </c>
      <c r="N474" s="5">
        <v>2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1</v>
      </c>
      <c r="X474" s="5">
        <v>1</v>
      </c>
      <c r="Y474" s="5">
        <v>0</v>
      </c>
      <c r="Z474" s="5">
        <v>1</v>
      </c>
      <c r="AA474" s="5">
        <v>0</v>
      </c>
      <c r="AB474" s="5">
        <v>0</v>
      </c>
      <c r="AC474" s="4">
        <v>0</v>
      </c>
      <c r="AD474" s="6">
        <v>0</v>
      </c>
    </row>
    <row r="475" spans="1:30">
      <c r="A475" s="4" t="s">
        <v>613</v>
      </c>
      <c r="B475" s="7">
        <f>(M475*'H2H Points'!$B$16)+(N475*'H2H Points'!$B$2)+(O475*'H2H Points'!$B$17)+(P475*'H2H Points'!$B$4)+(Q475*'H2H Points'!$B$5)+(R475*'H2H Points'!$B$6)+(S475*'H2H Points'!$B$7)+(T475*'H2H Points'!$B$3)+(U475*'H2H Points'!$B$11)+(V475*'H2H Points'!$B$12)+(W475*'H2H Points'!$B$8)+(X475*'H2H Points'!$B$9)+(Y475*'H2H Points'!$B$18)+(Z475*'H2H Points'!$B$10)+(AB475*'H2H Points'!$B$13)</f>
        <v>44</v>
      </c>
      <c r="C475" s="7">
        <f>ROUND(B475/IF(ISNA(VLOOKUP(A475,'2014 ESPN Draft Results'!$A$2:$D$2000,4,FALSE)),1,IF(VLOOKUP(A475,'2014 ESPN Draft Results'!$A$2:$D$2000,4,FALSE)&lt;1,1,VLOOKUP(A475,'2014 ESPN Draft Results'!$A$2:$D$2000,4,FALSE))),2)</f>
        <v>44</v>
      </c>
      <c r="D475" s="7">
        <f>ROUND(B475/IF(ISNA(VLOOKUP(A475,'2014 ESPN Draft Results'!$A$2:$D$2000,4,FALSE)),B475,IF(VLOOKUP(A475,'2014 ESPN Draft Results'!$A$2:$D$2000,4,FALSE)&lt;5,B475,VLOOKUP(A475,'2014 ESPN Draft Results'!$A$2:$D$2000,4,FALSE))),2)</f>
        <v>1</v>
      </c>
      <c r="E475" s="7">
        <f>ROUND(B475/IF(ISNA(VLOOKUP(A475,'2014 ESPN Draft Results'!$A$2:$D$2000,4,FALSE)),B475,IF(VLOOKUP(A475,'2014 ESPN Draft Results'!$A$2:$D$2000,4,FALSE)&lt;5,B475,CEILING(VLOOKUP(A475,'2014 ESPN Draft Results'!$A$2:$D$2000,4,FALSE),1))),2)</f>
        <v>1</v>
      </c>
      <c r="F475" s="7">
        <f>IF(I475&lt;2,0,E475)</f>
        <v>0</v>
      </c>
      <c r="G475" s="7">
        <f>ROUND(B475/IF(ISNA(VLOOKUP(A475,'2014 ESPN Draft Results'!$A$2:$D$2000,4,FALSE)),B475,IF(VLOOKUP(A475,'2014 ESPN Draft Results'!$A$2:$D$2000,4,FALSE)&lt;1,B475,CEILING(VLOOKUP(A475,'2014 ESPN Draft Results'!$A$2:$D$2000,4,FALSE),1))),2)</f>
        <v>1</v>
      </c>
      <c r="H475" s="7">
        <f>IF(I475&lt;2,0,G475)</f>
        <v>0</v>
      </c>
      <c r="I475" s="7">
        <f>B475/K475</f>
        <v>0.74576271186440679</v>
      </c>
      <c r="J475" s="16">
        <v>0</v>
      </c>
      <c r="K475" s="5">
        <v>59</v>
      </c>
      <c r="L475" s="5">
        <v>126</v>
      </c>
      <c r="M475" s="5">
        <f>L475+W475+Z475+AB475+AA475</f>
        <v>149</v>
      </c>
      <c r="N475" s="5">
        <v>11</v>
      </c>
      <c r="O475" s="5">
        <v>22</v>
      </c>
      <c r="P475" s="5">
        <v>16</v>
      </c>
      <c r="Q475" s="5">
        <v>5</v>
      </c>
      <c r="R475" s="5">
        <v>1</v>
      </c>
      <c r="S475" s="5">
        <v>0</v>
      </c>
      <c r="T475" s="5">
        <v>13</v>
      </c>
      <c r="U475" s="5">
        <v>0</v>
      </c>
      <c r="V475" s="5">
        <v>1</v>
      </c>
      <c r="W475" s="5">
        <v>16</v>
      </c>
      <c r="X475" s="5">
        <v>31</v>
      </c>
      <c r="Y475" s="5">
        <v>0</v>
      </c>
      <c r="Z475" s="5">
        <v>5</v>
      </c>
      <c r="AA475" s="5">
        <v>0</v>
      </c>
      <c r="AB475" s="5">
        <v>2</v>
      </c>
      <c r="AC475" s="4">
        <v>6</v>
      </c>
      <c r="AD475" s="6">
        <v>0.17499999999999999</v>
      </c>
    </row>
    <row r="476" spans="1:30">
      <c r="A476" s="4" t="s">
        <v>629</v>
      </c>
      <c r="B476" s="7">
        <f>(M476*'H2H Points'!$B$16)+(N476*'H2H Points'!$B$2)+(O476*'H2H Points'!$B$17)+(P476*'H2H Points'!$B$4)+(Q476*'H2H Points'!$B$5)+(R476*'H2H Points'!$B$6)+(S476*'H2H Points'!$B$7)+(T476*'H2H Points'!$B$3)+(U476*'H2H Points'!$B$11)+(V476*'H2H Points'!$B$12)+(W476*'H2H Points'!$B$8)+(X476*'H2H Points'!$B$9)+(Y476*'H2H Points'!$B$18)+(Z476*'H2H Points'!$B$10)+(AB476*'H2H Points'!$B$13)</f>
        <v>35</v>
      </c>
      <c r="C476" s="7">
        <f>ROUND(B476/IF(ISNA(VLOOKUP(A476,'2014 ESPN Draft Results'!$A$2:$D$2000,4,FALSE)),1,IF(VLOOKUP(A476,'2014 ESPN Draft Results'!$A$2:$D$2000,4,FALSE)&lt;1,1,VLOOKUP(A476,'2014 ESPN Draft Results'!$A$2:$D$2000,4,FALSE))),2)</f>
        <v>35</v>
      </c>
      <c r="D476" s="7">
        <f>ROUND(B476/IF(ISNA(VLOOKUP(A476,'2014 ESPN Draft Results'!$A$2:$D$2000,4,FALSE)),B476,IF(VLOOKUP(A476,'2014 ESPN Draft Results'!$A$2:$D$2000,4,FALSE)&lt;5,B476,VLOOKUP(A476,'2014 ESPN Draft Results'!$A$2:$D$2000,4,FALSE))),2)</f>
        <v>1</v>
      </c>
      <c r="E476" s="7">
        <f>ROUND(B476/IF(ISNA(VLOOKUP(A476,'2014 ESPN Draft Results'!$A$2:$D$2000,4,FALSE)),B476,IF(VLOOKUP(A476,'2014 ESPN Draft Results'!$A$2:$D$2000,4,FALSE)&lt;5,B476,CEILING(VLOOKUP(A476,'2014 ESPN Draft Results'!$A$2:$D$2000,4,FALSE),1))),2)</f>
        <v>1</v>
      </c>
      <c r="F476" s="7">
        <f>IF(I476&lt;2,0,E476)</f>
        <v>0</v>
      </c>
      <c r="G476" s="7">
        <f>ROUND(B476/IF(ISNA(VLOOKUP(A476,'2014 ESPN Draft Results'!$A$2:$D$2000,4,FALSE)),B476,IF(VLOOKUP(A476,'2014 ESPN Draft Results'!$A$2:$D$2000,4,FALSE)&lt;1,B476,CEILING(VLOOKUP(A476,'2014 ESPN Draft Results'!$A$2:$D$2000,4,FALSE),1))),2)</f>
        <v>1</v>
      </c>
      <c r="H476" s="7">
        <f>IF(I476&lt;2,0,G476)</f>
        <v>0</v>
      </c>
      <c r="I476" s="7">
        <f>B476/K476</f>
        <v>0.74468085106382975</v>
      </c>
      <c r="J476" s="16">
        <v>0</v>
      </c>
      <c r="K476" s="5">
        <v>47</v>
      </c>
      <c r="L476" s="5">
        <v>110</v>
      </c>
      <c r="M476" s="5">
        <f>L476+W476+Z476+AB476+AA476</f>
        <v>116</v>
      </c>
      <c r="N476" s="5">
        <v>11</v>
      </c>
      <c r="O476" s="5">
        <v>27</v>
      </c>
      <c r="P476" s="5">
        <v>17</v>
      </c>
      <c r="Q476" s="5">
        <v>6</v>
      </c>
      <c r="R476" s="5">
        <v>1</v>
      </c>
      <c r="S476" s="5">
        <v>3</v>
      </c>
      <c r="T476" s="5">
        <v>8</v>
      </c>
      <c r="U476" s="5">
        <v>0</v>
      </c>
      <c r="V476" s="5">
        <v>2</v>
      </c>
      <c r="W476" s="5">
        <v>5</v>
      </c>
      <c r="X476" s="5">
        <v>31</v>
      </c>
      <c r="Y476" s="5">
        <v>0</v>
      </c>
      <c r="Z476" s="5">
        <v>0</v>
      </c>
      <c r="AA476" s="5">
        <v>1</v>
      </c>
      <c r="AB476" s="5">
        <v>0</v>
      </c>
      <c r="AC476" s="4">
        <v>4</v>
      </c>
      <c r="AD476" s="6">
        <v>0.245</v>
      </c>
    </row>
    <row r="477" spans="1:30">
      <c r="A477" s="4" t="s">
        <v>483</v>
      </c>
      <c r="B477" s="7">
        <f>(M477*'H2H Points'!$B$16)+(N477*'H2H Points'!$B$2)+(O477*'H2H Points'!$B$17)+(P477*'H2H Points'!$B$4)+(Q477*'H2H Points'!$B$5)+(R477*'H2H Points'!$B$6)+(S477*'H2H Points'!$B$7)+(T477*'H2H Points'!$B$3)+(U477*'H2H Points'!$B$11)+(V477*'H2H Points'!$B$12)+(W477*'H2H Points'!$B$8)+(X477*'H2H Points'!$B$9)+(Y477*'H2H Points'!$B$18)+(Z477*'H2H Points'!$B$10)+(AB477*'H2H Points'!$B$13)</f>
        <v>79</v>
      </c>
      <c r="C477" s="7">
        <f>ROUND(B477/IF(ISNA(VLOOKUP(A477,'2014 ESPN Draft Results'!$A$2:$D$2000,4,FALSE)),1,IF(VLOOKUP(A477,'2014 ESPN Draft Results'!$A$2:$D$2000,4,FALSE)&lt;1,1,VLOOKUP(A477,'2014 ESPN Draft Results'!$A$2:$D$2000,4,FALSE))),2)</f>
        <v>79</v>
      </c>
      <c r="D477" s="7">
        <f>ROUND(B477/IF(ISNA(VLOOKUP(A477,'2014 ESPN Draft Results'!$A$2:$D$2000,4,FALSE)),B477,IF(VLOOKUP(A477,'2014 ESPN Draft Results'!$A$2:$D$2000,4,FALSE)&lt;5,B477,VLOOKUP(A477,'2014 ESPN Draft Results'!$A$2:$D$2000,4,FALSE))),2)</f>
        <v>1</v>
      </c>
      <c r="E477" s="7">
        <f>ROUND(B477/IF(ISNA(VLOOKUP(A477,'2014 ESPN Draft Results'!$A$2:$D$2000,4,FALSE)),B477,IF(VLOOKUP(A477,'2014 ESPN Draft Results'!$A$2:$D$2000,4,FALSE)&lt;5,B477,CEILING(VLOOKUP(A477,'2014 ESPN Draft Results'!$A$2:$D$2000,4,FALSE),1))),2)</f>
        <v>1</v>
      </c>
      <c r="F477" s="7">
        <f>IF(I477&lt;2,0,E477)</f>
        <v>0</v>
      </c>
      <c r="G477" s="7">
        <f>ROUND(B477/IF(ISNA(VLOOKUP(A477,'2014 ESPN Draft Results'!$A$2:$D$2000,4,FALSE)),B477,IF(VLOOKUP(A477,'2014 ESPN Draft Results'!$A$2:$D$2000,4,FALSE)&lt;1,B477,CEILING(VLOOKUP(A477,'2014 ESPN Draft Results'!$A$2:$D$2000,4,FALSE),1))),2)</f>
        <v>1</v>
      </c>
      <c r="H477" s="7">
        <f>IF(I477&lt;2,0,G477)</f>
        <v>0</v>
      </c>
      <c r="I477" s="7">
        <f>B477/K477</f>
        <v>0.73831775700934577</v>
      </c>
      <c r="J477" s="16">
        <v>0</v>
      </c>
      <c r="K477" s="5">
        <v>107</v>
      </c>
      <c r="L477" s="5">
        <v>193</v>
      </c>
      <c r="M477" s="5">
        <f>L477+W477+Z477+AB477+AA477</f>
        <v>204</v>
      </c>
      <c r="N477" s="5">
        <v>18</v>
      </c>
      <c r="O477" s="5">
        <v>49</v>
      </c>
      <c r="P477" s="5">
        <v>40</v>
      </c>
      <c r="Q477" s="5">
        <v>9</v>
      </c>
      <c r="R477" s="5">
        <v>0</v>
      </c>
      <c r="S477" s="5">
        <v>0</v>
      </c>
      <c r="T477" s="5">
        <v>15</v>
      </c>
      <c r="U477" s="5">
        <v>1</v>
      </c>
      <c r="V477" s="5">
        <v>0</v>
      </c>
      <c r="W477" s="5">
        <v>8</v>
      </c>
      <c r="X477" s="5">
        <v>23</v>
      </c>
      <c r="Y477" s="5">
        <v>2</v>
      </c>
      <c r="Z477" s="5">
        <v>0</v>
      </c>
      <c r="AA477" s="5">
        <v>1</v>
      </c>
      <c r="AB477" s="5">
        <v>2</v>
      </c>
      <c r="AC477" s="4">
        <v>1</v>
      </c>
      <c r="AD477" s="6">
        <v>0.254</v>
      </c>
    </row>
    <row r="478" spans="1:30">
      <c r="A478" s="4" t="s">
        <v>649</v>
      </c>
      <c r="B478" s="7">
        <f>(M478*'H2H Points'!$B$16)+(N478*'H2H Points'!$B$2)+(O478*'H2H Points'!$B$17)+(P478*'H2H Points'!$B$4)+(Q478*'H2H Points'!$B$5)+(R478*'H2H Points'!$B$6)+(S478*'H2H Points'!$B$7)+(T478*'H2H Points'!$B$3)+(U478*'H2H Points'!$B$11)+(V478*'H2H Points'!$B$12)+(W478*'H2H Points'!$B$8)+(X478*'H2H Points'!$B$9)+(Y478*'H2H Points'!$B$18)+(Z478*'H2H Points'!$B$10)+(AB478*'H2H Points'!$B$13)</f>
        <v>28</v>
      </c>
      <c r="C478" s="7">
        <f>ROUND(B478/IF(ISNA(VLOOKUP(A478,'2014 ESPN Draft Results'!$A$2:$D$2000,4,FALSE)),1,IF(VLOOKUP(A478,'2014 ESPN Draft Results'!$A$2:$D$2000,4,FALSE)&lt;1,1,VLOOKUP(A478,'2014 ESPN Draft Results'!$A$2:$D$2000,4,FALSE))),2)</f>
        <v>28</v>
      </c>
      <c r="D478" s="7">
        <f>ROUND(B478/IF(ISNA(VLOOKUP(A478,'2014 ESPN Draft Results'!$A$2:$D$2000,4,FALSE)),B478,IF(VLOOKUP(A478,'2014 ESPN Draft Results'!$A$2:$D$2000,4,FALSE)&lt;5,B478,VLOOKUP(A478,'2014 ESPN Draft Results'!$A$2:$D$2000,4,FALSE))),2)</f>
        <v>1</v>
      </c>
      <c r="E478" s="7">
        <f>ROUND(B478/IF(ISNA(VLOOKUP(A478,'2014 ESPN Draft Results'!$A$2:$D$2000,4,FALSE)),B478,IF(VLOOKUP(A478,'2014 ESPN Draft Results'!$A$2:$D$2000,4,FALSE)&lt;5,B478,CEILING(VLOOKUP(A478,'2014 ESPN Draft Results'!$A$2:$D$2000,4,FALSE),1))),2)</f>
        <v>1</v>
      </c>
      <c r="F478" s="7">
        <f>IF(I478&lt;2,0,E478)</f>
        <v>0</v>
      </c>
      <c r="G478" s="7">
        <f>ROUND(B478/IF(ISNA(VLOOKUP(A478,'2014 ESPN Draft Results'!$A$2:$D$2000,4,FALSE)),B478,IF(VLOOKUP(A478,'2014 ESPN Draft Results'!$A$2:$D$2000,4,FALSE)&lt;1,B478,CEILING(VLOOKUP(A478,'2014 ESPN Draft Results'!$A$2:$D$2000,4,FALSE),1))),2)</f>
        <v>1</v>
      </c>
      <c r="H478" s="7">
        <f>IF(I478&lt;2,0,G478)</f>
        <v>0</v>
      </c>
      <c r="I478" s="7">
        <f>B478/K478</f>
        <v>0.73684210526315785</v>
      </c>
      <c r="J478" s="16">
        <v>0</v>
      </c>
      <c r="K478" s="5">
        <v>38</v>
      </c>
      <c r="L478" s="5">
        <v>60</v>
      </c>
      <c r="M478" s="5">
        <f>L478+W478+Z478+AB478+AA478</f>
        <v>76</v>
      </c>
      <c r="N478" s="5">
        <v>8</v>
      </c>
      <c r="O478" s="5">
        <v>13</v>
      </c>
      <c r="P478" s="5">
        <v>10</v>
      </c>
      <c r="Q478" s="5">
        <v>3</v>
      </c>
      <c r="R478" s="5">
        <v>0</v>
      </c>
      <c r="S478" s="5">
        <v>0</v>
      </c>
      <c r="T478" s="5">
        <v>1</v>
      </c>
      <c r="U478" s="5">
        <v>4</v>
      </c>
      <c r="V478" s="5">
        <v>1</v>
      </c>
      <c r="W478" s="5">
        <v>14</v>
      </c>
      <c r="X478" s="5">
        <v>15</v>
      </c>
      <c r="Y478" s="5">
        <v>0</v>
      </c>
      <c r="Z478" s="5">
        <v>1</v>
      </c>
      <c r="AA478" s="5">
        <v>1</v>
      </c>
      <c r="AB478" s="5">
        <v>0</v>
      </c>
      <c r="AC478" s="4">
        <v>0</v>
      </c>
      <c r="AD478" s="6">
        <v>0.217</v>
      </c>
    </row>
    <row r="479" spans="1:30">
      <c r="A479" s="4" t="s">
        <v>635</v>
      </c>
      <c r="B479" s="7">
        <f>(M479*'H2H Points'!$B$16)+(N479*'H2H Points'!$B$2)+(O479*'H2H Points'!$B$17)+(P479*'H2H Points'!$B$4)+(Q479*'H2H Points'!$B$5)+(R479*'H2H Points'!$B$6)+(S479*'H2H Points'!$B$7)+(T479*'H2H Points'!$B$3)+(U479*'H2H Points'!$B$11)+(V479*'H2H Points'!$B$12)+(W479*'H2H Points'!$B$8)+(X479*'H2H Points'!$B$9)+(Y479*'H2H Points'!$B$18)+(Z479*'H2H Points'!$B$10)+(AB479*'H2H Points'!$B$13)</f>
        <v>33</v>
      </c>
      <c r="C479" s="7">
        <f>ROUND(B479/IF(ISNA(VLOOKUP(A479,'2014 ESPN Draft Results'!$A$2:$D$2000,4,FALSE)),1,IF(VLOOKUP(A479,'2014 ESPN Draft Results'!$A$2:$D$2000,4,FALSE)&lt;1,1,VLOOKUP(A479,'2014 ESPN Draft Results'!$A$2:$D$2000,4,FALSE))),2)</f>
        <v>33</v>
      </c>
      <c r="D479" s="7">
        <f>ROUND(B479/IF(ISNA(VLOOKUP(A479,'2014 ESPN Draft Results'!$A$2:$D$2000,4,FALSE)),B479,IF(VLOOKUP(A479,'2014 ESPN Draft Results'!$A$2:$D$2000,4,FALSE)&lt;5,B479,VLOOKUP(A479,'2014 ESPN Draft Results'!$A$2:$D$2000,4,FALSE))),2)</f>
        <v>1</v>
      </c>
      <c r="E479" s="7">
        <f>ROUND(B479/IF(ISNA(VLOOKUP(A479,'2014 ESPN Draft Results'!$A$2:$D$2000,4,FALSE)),B479,IF(VLOOKUP(A479,'2014 ESPN Draft Results'!$A$2:$D$2000,4,FALSE)&lt;5,B479,CEILING(VLOOKUP(A479,'2014 ESPN Draft Results'!$A$2:$D$2000,4,FALSE),1))),2)</f>
        <v>1</v>
      </c>
      <c r="F479" s="7">
        <f>IF(I479&lt;2,0,E479)</f>
        <v>0</v>
      </c>
      <c r="G479" s="7">
        <f>ROUND(B479/IF(ISNA(VLOOKUP(A479,'2014 ESPN Draft Results'!$A$2:$D$2000,4,FALSE)),B479,IF(VLOOKUP(A479,'2014 ESPN Draft Results'!$A$2:$D$2000,4,FALSE)&lt;1,B479,CEILING(VLOOKUP(A479,'2014 ESPN Draft Results'!$A$2:$D$2000,4,FALSE),1))),2)</f>
        <v>1</v>
      </c>
      <c r="H479" s="7">
        <f>IF(I479&lt;2,0,G479)</f>
        <v>0</v>
      </c>
      <c r="I479" s="7">
        <f>B479/K479</f>
        <v>0.73333333333333328</v>
      </c>
      <c r="J479" s="16">
        <v>0</v>
      </c>
      <c r="K479" s="5">
        <v>45</v>
      </c>
      <c r="L479" s="5">
        <v>156</v>
      </c>
      <c r="M479" s="5">
        <f>L479+W479+Z479+AB479+AA479</f>
        <v>176</v>
      </c>
      <c r="N479" s="5">
        <v>12</v>
      </c>
      <c r="O479" s="5">
        <v>35</v>
      </c>
      <c r="P479" s="5">
        <v>27</v>
      </c>
      <c r="Q479" s="5">
        <v>6</v>
      </c>
      <c r="R479" s="5">
        <v>1</v>
      </c>
      <c r="S479" s="5">
        <v>1</v>
      </c>
      <c r="T479" s="5">
        <v>13</v>
      </c>
      <c r="U479" s="5">
        <v>1</v>
      </c>
      <c r="V479" s="5">
        <v>0</v>
      </c>
      <c r="W479" s="5">
        <v>19</v>
      </c>
      <c r="X479" s="5">
        <v>59</v>
      </c>
      <c r="Y479" s="5">
        <v>1</v>
      </c>
      <c r="Z479" s="5">
        <v>1</v>
      </c>
      <c r="AA479" s="5">
        <v>0</v>
      </c>
      <c r="AB479" s="5">
        <v>0</v>
      </c>
      <c r="AC479" s="4">
        <v>1</v>
      </c>
      <c r="AD479" s="6">
        <v>0.224</v>
      </c>
    </row>
    <row r="480" spans="1:30">
      <c r="A480" s="4" t="s">
        <v>608</v>
      </c>
      <c r="B480" s="7">
        <f>(M480*'H2H Points'!$B$16)+(N480*'H2H Points'!$B$2)+(O480*'H2H Points'!$B$17)+(P480*'H2H Points'!$B$4)+(Q480*'H2H Points'!$B$5)+(R480*'H2H Points'!$B$6)+(S480*'H2H Points'!$B$7)+(T480*'H2H Points'!$B$3)+(U480*'H2H Points'!$B$11)+(V480*'H2H Points'!$B$12)+(W480*'H2H Points'!$B$8)+(X480*'H2H Points'!$B$9)+(Y480*'H2H Points'!$B$18)+(Z480*'H2H Points'!$B$10)+(AB480*'H2H Points'!$B$13)</f>
        <v>40</v>
      </c>
      <c r="C480" s="7">
        <f>ROUND(B480/IF(ISNA(VLOOKUP(A480,'2014 ESPN Draft Results'!$A$2:$D$2000,4,FALSE)),1,IF(VLOOKUP(A480,'2014 ESPN Draft Results'!$A$2:$D$2000,4,FALSE)&lt;1,1,VLOOKUP(A480,'2014 ESPN Draft Results'!$A$2:$D$2000,4,FALSE))),2)</f>
        <v>40</v>
      </c>
      <c r="D480" s="7">
        <f>ROUND(B480/IF(ISNA(VLOOKUP(A480,'2014 ESPN Draft Results'!$A$2:$D$2000,4,FALSE)),B480,IF(VLOOKUP(A480,'2014 ESPN Draft Results'!$A$2:$D$2000,4,FALSE)&lt;5,B480,VLOOKUP(A480,'2014 ESPN Draft Results'!$A$2:$D$2000,4,FALSE))),2)</f>
        <v>1</v>
      </c>
      <c r="E480" s="7">
        <f>ROUND(B480/IF(ISNA(VLOOKUP(A480,'2014 ESPN Draft Results'!$A$2:$D$2000,4,FALSE)),B480,IF(VLOOKUP(A480,'2014 ESPN Draft Results'!$A$2:$D$2000,4,FALSE)&lt;5,B480,CEILING(VLOOKUP(A480,'2014 ESPN Draft Results'!$A$2:$D$2000,4,FALSE),1))),2)</f>
        <v>1</v>
      </c>
      <c r="F480" s="7">
        <f>IF(I480&lt;2,0,E480)</f>
        <v>0</v>
      </c>
      <c r="G480" s="7">
        <f>ROUND(B480/IF(ISNA(VLOOKUP(A480,'2014 ESPN Draft Results'!$A$2:$D$2000,4,FALSE)),B480,IF(VLOOKUP(A480,'2014 ESPN Draft Results'!$A$2:$D$2000,4,FALSE)&lt;1,B480,CEILING(VLOOKUP(A480,'2014 ESPN Draft Results'!$A$2:$D$2000,4,FALSE),1))),2)</f>
        <v>1</v>
      </c>
      <c r="H480" s="7">
        <f>IF(I480&lt;2,0,G480)</f>
        <v>0</v>
      </c>
      <c r="I480" s="7">
        <f>B480/K480</f>
        <v>0.72727272727272729</v>
      </c>
      <c r="J480" s="16">
        <v>0</v>
      </c>
      <c r="K480" s="5">
        <v>55</v>
      </c>
      <c r="L480" s="5">
        <v>122</v>
      </c>
      <c r="M480" s="5">
        <f>L480+W480+Z480+AB480+AA480</f>
        <v>136</v>
      </c>
      <c r="N480" s="5">
        <v>12</v>
      </c>
      <c r="O480" s="5">
        <v>21</v>
      </c>
      <c r="P480" s="5">
        <v>13</v>
      </c>
      <c r="Q480" s="5">
        <v>5</v>
      </c>
      <c r="R480" s="5">
        <v>0</v>
      </c>
      <c r="S480" s="5">
        <v>3</v>
      </c>
      <c r="T480" s="5">
        <v>11</v>
      </c>
      <c r="U480" s="5">
        <v>0</v>
      </c>
      <c r="V480" s="5">
        <v>0</v>
      </c>
      <c r="W480" s="5">
        <v>10</v>
      </c>
      <c r="X480" s="5">
        <v>31</v>
      </c>
      <c r="Y480" s="5">
        <v>0</v>
      </c>
      <c r="Z480" s="5">
        <v>0</v>
      </c>
      <c r="AA480" s="5">
        <v>1</v>
      </c>
      <c r="AB480" s="5">
        <v>3</v>
      </c>
      <c r="AC480" s="4">
        <v>5</v>
      </c>
      <c r="AD480" s="6">
        <v>0.17199999999999999</v>
      </c>
    </row>
    <row r="481" spans="1:30">
      <c r="A481" s="4" t="s">
        <v>618</v>
      </c>
      <c r="B481" s="7">
        <f>(M481*'H2H Points'!$B$16)+(N481*'H2H Points'!$B$2)+(O481*'H2H Points'!$B$17)+(P481*'H2H Points'!$B$4)+(Q481*'H2H Points'!$B$5)+(R481*'H2H Points'!$B$6)+(S481*'H2H Points'!$B$7)+(T481*'H2H Points'!$B$3)+(U481*'H2H Points'!$B$11)+(V481*'H2H Points'!$B$12)+(W481*'H2H Points'!$B$8)+(X481*'H2H Points'!$B$9)+(Y481*'H2H Points'!$B$18)+(Z481*'H2H Points'!$B$10)+(AB481*'H2H Points'!$B$13)</f>
        <v>37</v>
      </c>
      <c r="C481" s="7">
        <f>ROUND(B481/IF(ISNA(VLOOKUP(A481,'2014 ESPN Draft Results'!$A$2:$D$2000,4,FALSE)),1,IF(VLOOKUP(A481,'2014 ESPN Draft Results'!$A$2:$D$2000,4,FALSE)&lt;1,1,VLOOKUP(A481,'2014 ESPN Draft Results'!$A$2:$D$2000,4,FALSE))),2)</f>
        <v>37</v>
      </c>
      <c r="D481" s="7">
        <f>ROUND(B481/IF(ISNA(VLOOKUP(A481,'2014 ESPN Draft Results'!$A$2:$D$2000,4,FALSE)),B481,IF(VLOOKUP(A481,'2014 ESPN Draft Results'!$A$2:$D$2000,4,FALSE)&lt;5,B481,VLOOKUP(A481,'2014 ESPN Draft Results'!$A$2:$D$2000,4,FALSE))),2)</f>
        <v>1</v>
      </c>
      <c r="E481" s="7">
        <f>ROUND(B481/IF(ISNA(VLOOKUP(A481,'2014 ESPN Draft Results'!$A$2:$D$2000,4,FALSE)),B481,IF(VLOOKUP(A481,'2014 ESPN Draft Results'!$A$2:$D$2000,4,FALSE)&lt;5,B481,CEILING(VLOOKUP(A481,'2014 ESPN Draft Results'!$A$2:$D$2000,4,FALSE),1))),2)</f>
        <v>1</v>
      </c>
      <c r="F481" s="7">
        <f>IF(I481&lt;2,0,E481)</f>
        <v>0</v>
      </c>
      <c r="G481" s="7">
        <f>ROUND(B481/IF(ISNA(VLOOKUP(A481,'2014 ESPN Draft Results'!$A$2:$D$2000,4,FALSE)),B481,IF(VLOOKUP(A481,'2014 ESPN Draft Results'!$A$2:$D$2000,4,FALSE)&lt;1,B481,CEILING(VLOOKUP(A481,'2014 ESPN Draft Results'!$A$2:$D$2000,4,FALSE),1))),2)</f>
        <v>1</v>
      </c>
      <c r="H481" s="7">
        <f>IF(I481&lt;2,0,G481)</f>
        <v>0</v>
      </c>
      <c r="I481" s="7">
        <f>B481/K481</f>
        <v>0.72549019607843135</v>
      </c>
      <c r="J481" s="16">
        <v>0</v>
      </c>
      <c r="K481" s="5">
        <v>51</v>
      </c>
      <c r="L481" s="5">
        <v>101</v>
      </c>
      <c r="M481" s="5">
        <f>L481+W481+Z481+AB481+AA481</f>
        <v>115</v>
      </c>
      <c r="N481" s="5">
        <v>12</v>
      </c>
      <c r="O481" s="5">
        <v>22</v>
      </c>
      <c r="P481" s="5">
        <v>17</v>
      </c>
      <c r="Q481" s="5">
        <v>1</v>
      </c>
      <c r="R481" s="5">
        <v>3</v>
      </c>
      <c r="S481" s="5">
        <v>1</v>
      </c>
      <c r="T481" s="5">
        <v>10</v>
      </c>
      <c r="U481" s="5">
        <v>2</v>
      </c>
      <c r="V481" s="5">
        <v>1</v>
      </c>
      <c r="W481" s="5">
        <v>12</v>
      </c>
      <c r="X481" s="5">
        <v>32</v>
      </c>
      <c r="Y481" s="5">
        <v>3</v>
      </c>
      <c r="Z481" s="5">
        <v>2</v>
      </c>
      <c r="AA481" s="5">
        <v>0</v>
      </c>
      <c r="AB481" s="5">
        <v>0</v>
      </c>
      <c r="AC481" s="4">
        <v>0</v>
      </c>
      <c r="AD481" s="6">
        <v>0.218</v>
      </c>
    </row>
    <row r="482" spans="1:30">
      <c r="A482" s="4" t="s">
        <v>704</v>
      </c>
      <c r="B482" s="7">
        <f>(M482*'H2H Points'!$B$16)+(N482*'H2H Points'!$B$2)+(O482*'H2H Points'!$B$17)+(P482*'H2H Points'!$B$4)+(Q482*'H2H Points'!$B$5)+(R482*'H2H Points'!$B$6)+(S482*'H2H Points'!$B$7)+(T482*'H2H Points'!$B$3)+(U482*'H2H Points'!$B$11)+(V482*'H2H Points'!$B$12)+(W482*'H2H Points'!$B$8)+(X482*'H2H Points'!$B$9)+(Y482*'H2H Points'!$B$18)+(Z482*'H2H Points'!$B$10)+(AB482*'H2H Points'!$B$13)</f>
        <v>13</v>
      </c>
      <c r="C482" s="7">
        <f>ROUND(B482/IF(ISNA(VLOOKUP(A482,'2014 ESPN Draft Results'!$A$2:$D$2000,4,FALSE)),1,IF(VLOOKUP(A482,'2014 ESPN Draft Results'!$A$2:$D$2000,4,FALSE)&lt;1,1,VLOOKUP(A482,'2014 ESPN Draft Results'!$A$2:$D$2000,4,FALSE))),2)</f>
        <v>13</v>
      </c>
      <c r="D482" s="7">
        <f>ROUND(B482/IF(ISNA(VLOOKUP(A482,'2014 ESPN Draft Results'!$A$2:$D$2000,4,FALSE)),B482,IF(VLOOKUP(A482,'2014 ESPN Draft Results'!$A$2:$D$2000,4,FALSE)&lt;5,B482,VLOOKUP(A482,'2014 ESPN Draft Results'!$A$2:$D$2000,4,FALSE))),2)</f>
        <v>1</v>
      </c>
      <c r="E482" s="7">
        <f>ROUND(B482/IF(ISNA(VLOOKUP(A482,'2014 ESPN Draft Results'!$A$2:$D$2000,4,FALSE)),B482,IF(VLOOKUP(A482,'2014 ESPN Draft Results'!$A$2:$D$2000,4,FALSE)&lt;5,B482,CEILING(VLOOKUP(A482,'2014 ESPN Draft Results'!$A$2:$D$2000,4,FALSE),1))),2)</f>
        <v>1</v>
      </c>
      <c r="F482" s="7">
        <f>IF(I482&lt;2,0,E482)</f>
        <v>0</v>
      </c>
      <c r="G482" s="7">
        <f>ROUND(B482/IF(ISNA(VLOOKUP(A482,'2014 ESPN Draft Results'!$A$2:$D$2000,4,FALSE)),B482,IF(VLOOKUP(A482,'2014 ESPN Draft Results'!$A$2:$D$2000,4,FALSE)&lt;1,B482,CEILING(VLOOKUP(A482,'2014 ESPN Draft Results'!$A$2:$D$2000,4,FALSE),1))),2)</f>
        <v>1</v>
      </c>
      <c r="H482" s="7">
        <f>IF(I482&lt;2,0,G482)</f>
        <v>0</v>
      </c>
      <c r="I482" s="7">
        <f>B482/K482</f>
        <v>0.72222222222222221</v>
      </c>
      <c r="J482" s="16">
        <v>0</v>
      </c>
      <c r="K482" s="5">
        <v>18</v>
      </c>
      <c r="L482" s="5">
        <v>24</v>
      </c>
      <c r="M482" s="5">
        <f>L482+W482+Z482+AB482+AA482</f>
        <v>25</v>
      </c>
      <c r="N482" s="5">
        <v>3</v>
      </c>
      <c r="O482" s="5">
        <v>6</v>
      </c>
      <c r="P482" s="5">
        <v>5</v>
      </c>
      <c r="Q482" s="5">
        <v>0</v>
      </c>
      <c r="R482" s="5">
        <v>0</v>
      </c>
      <c r="S482" s="5">
        <v>1</v>
      </c>
      <c r="T482" s="5">
        <v>4</v>
      </c>
      <c r="U482" s="5">
        <v>0</v>
      </c>
      <c r="V482" s="5">
        <v>0</v>
      </c>
      <c r="W482" s="5">
        <v>1</v>
      </c>
      <c r="X482" s="5">
        <v>4</v>
      </c>
      <c r="Y482" s="5">
        <v>0</v>
      </c>
      <c r="Z482" s="5">
        <v>0</v>
      </c>
      <c r="AA482" s="5">
        <v>0</v>
      </c>
      <c r="AB482" s="5">
        <v>0</v>
      </c>
      <c r="AC482" s="4">
        <v>1</v>
      </c>
      <c r="AD482" s="6">
        <v>0.25</v>
      </c>
    </row>
    <row r="483" spans="1:30">
      <c r="A483" s="4" t="s">
        <v>600</v>
      </c>
      <c r="B483" s="7">
        <f>(M483*'H2H Points'!$B$16)+(N483*'H2H Points'!$B$2)+(O483*'H2H Points'!$B$17)+(P483*'H2H Points'!$B$4)+(Q483*'H2H Points'!$B$5)+(R483*'H2H Points'!$B$6)+(S483*'H2H Points'!$B$7)+(T483*'H2H Points'!$B$3)+(U483*'H2H Points'!$B$11)+(V483*'H2H Points'!$B$12)+(W483*'H2H Points'!$B$8)+(X483*'H2H Points'!$B$9)+(Y483*'H2H Points'!$B$18)+(Z483*'H2H Points'!$B$10)+(AB483*'H2H Points'!$B$13)</f>
        <v>41</v>
      </c>
      <c r="C483" s="7">
        <f>ROUND(B483/IF(ISNA(VLOOKUP(A483,'2014 ESPN Draft Results'!$A$2:$D$2000,4,FALSE)),1,IF(VLOOKUP(A483,'2014 ESPN Draft Results'!$A$2:$D$2000,4,FALSE)&lt;1,1,VLOOKUP(A483,'2014 ESPN Draft Results'!$A$2:$D$2000,4,FALSE))),2)</f>
        <v>41</v>
      </c>
      <c r="D483" s="7">
        <f>ROUND(B483/IF(ISNA(VLOOKUP(A483,'2014 ESPN Draft Results'!$A$2:$D$2000,4,FALSE)),B483,IF(VLOOKUP(A483,'2014 ESPN Draft Results'!$A$2:$D$2000,4,FALSE)&lt;5,B483,VLOOKUP(A483,'2014 ESPN Draft Results'!$A$2:$D$2000,4,FALSE))),2)</f>
        <v>1</v>
      </c>
      <c r="E483" s="7">
        <f>ROUND(B483/IF(ISNA(VLOOKUP(A483,'2014 ESPN Draft Results'!$A$2:$D$2000,4,FALSE)),B483,IF(VLOOKUP(A483,'2014 ESPN Draft Results'!$A$2:$D$2000,4,FALSE)&lt;5,B483,CEILING(VLOOKUP(A483,'2014 ESPN Draft Results'!$A$2:$D$2000,4,FALSE),1))),2)</f>
        <v>1</v>
      </c>
      <c r="F483" s="7">
        <f>IF(I483&lt;2,0,E483)</f>
        <v>0</v>
      </c>
      <c r="G483" s="7">
        <f>ROUND(B483/IF(ISNA(VLOOKUP(A483,'2014 ESPN Draft Results'!$A$2:$D$2000,4,FALSE)),B483,IF(VLOOKUP(A483,'2014 ESPN Draft Results'!$A$2:$D$2000,4,FALSE)&lt;1,B483,CEILING(VLOOKUP(A483,'2014 ESPN Draft Results'!$A$2:$D$2000,4,FALSE),1))),2)</f>
        <v>1</v>
      </c>
      <c r="H483" s="7">
        <f>IF(I483&lt;2,0,G483)</f>
        <v>0</v>
      </c>
      <c r="I483" s="7">
        <f>B483/K483</f>
        <v>0.7192982456140351</v>
      </c>
      <c r="J483" s="16">
        <v>0</v>
      </c>
      <c r="K483" s="5">
        <v>57</v>
      </c>
      <c r="L483" s="5">
        <v>121</v>
      </c>
      <c r="M483" s="5">
        <f>L483+W483+Z483+AB483+AA483</f>
        <v>130</v>
      </c>
      <c r="N483" s="5">
        <v>13</v>
      </c>
      <c r="O483" s="5">
        <v>30</v>
      </c>
      <c r="P483" s="5">
        <v>22</v>
      </c>
      <c r="Q483" s="5">
        <v>4</v>
      </c>
      <c r="R483" s="5">
        <v>4</v>
      </c>
      <c r="S483" s="5">
        <v>0</v>
      </c>
      <c r="T483" s="5">
        <v>5</v>
      </c>
      <c r="U483" s="5">
        <v>3</v>
      </c>
      <c r="V483" s="5">
        <v>2</v>
      </c>
      <c r="W483" s="5">
        <v>8</v>
      </c>
      <c r="X483" s="5">
        <v>28</v>
      </c>
      <c r="Y483" s="5">
        <v>1</v>
      </c>
      <c r="Z483" s="5">
        <v>0</v>
      </c>
      <c r="AA483" s="5">
        <v>1</v>
      </c>
      <c r="AB483" s="5">
        <v>0</v>
      </c>
      <c r="AC483" s="4">
        <v>3</v>
      </c>
      <c r="AD483" s="6">
        <v>0.248</v>
      </c>
    </row>
    <row r="484" spans="1:30">
      <c r="A484" s="4" t="s">
        <v>603</v>
      </c>
      <c r="B484" s="7">
        <f>(M484*'H2H Points'!$B$16)+(N484*'H2H Points'!$B$2)+(O484*'H2H Points'!$B$17)+(P484*'H2H Points'!$B$4)+(Q484*'H2H Points'!$B$5)+(R484*'H2H Points'!$B$6)+(S484*'H2H Points'!$B$7)+(T484*'H2H Points'!$B$3)+(U484*'H2H Points'!$B$11)+(V484*'H2H Points'!$B$12)+(W484*'H2H Points'!$B$8)+(X484*'H2H Points'!$B$9)+(Y484*'H2H Points'!$B$18)+(Z484*'H2H Points'!$B$10)+(AB484*'H2H Points'!$B$13)</f>
        <v>41</v>
      </c>
      <c r="C484" s="7">
        <f>ROUND(B484/IF(ISNA(VLOOKUP(A484,'2014 ESPN Draft Results'!$A$2:$D$2000,4,FALSE)),1,IF(VLOOKUP(A484,'2014 ESPN Draft Results'!$A$2:$D$2000,4,FALSE)&lt;1,1,VLOOKUP(A484,'2014 ESPN Draft Results'!$A$2:$D$2000,4,FALSE))),2)</f>
        <v>41</v>
      </c>
      <c r="D484" s="7">
        <f>ROUND(B484/IF(ISNA(VLOOKUP(A484,'2014 ESPN Draft Results'!$A$2:$D$2000,4,FALSE)),B484,IF(VLOOKUP(A484,'2014 ESPN Draft Results'!$A$2:$D$2000,4,FALSE)&lt;5,B484,VLOOKUP(A484,'2014 ESPN Draft Results'!$A$2:$D$2000,4,FALSE))),2)</f>
        <v>1</v>
      </c>
      <c r="E484" s="7">
        <f>ROUND(B484/IF(ISNA(VLOOKUP(A484,'2014 ESPN Draft Results'!$A$2:$D$2000,4,FALSE)),B484,IF(VLOOKUP(A484,'2014 ESPN Draft Results'!$A$2:$D$2000,4,FALSE)&lt;5,B484,CEILING(VLOOKUP(A484,'2014 ESPN Draft Results'!$A$2:$D$2000,4,FALSE),1))),2)</f>
        <v>1</v>
      </c>
      <c r="F484" s="7">
        <f>IF(I484&lt;2,0,E484)</f>
        <v>0</v>
      </c>
      <c r="G484" s="7">
        <f>ROUND(B484/IF(ISNA(VLOOKUP(A484,'2014 ESPN Draft Results'!$A$2:$D$2000,4,FALSE)),B484,IF(VLOOKUP(A484,'2014 ESPN Draft Results'!$A$2:$D$2000,4,FALSE)&lt;1,B484,CEILING(VLOOKUP(A484,'2014 ESPN Draft Results'!$A$2:$D$2000,4,FALSE),1))),2)</f>
        <v>1</v>
      </c>
      <c r="H484" s="7">
        <f>IF(I484&lt;2,0,G484)</f>
        <v>0</v>
      </c>
      <c r="I484" s="7">
        <f>B484/K484</f>
        <v>0.7192982456140351</v>
      </c>
      <c r="J484" s="16">
        <v>0</v>
      </c>
      <c r="K484" s="5">
        <v>57</v>
      </c>
      <c r="L484" s="5">
        <v>133</v>
      </c>
      <c r="M484" s="5">
        <f>L484+W484+Z484+AB484+AA484</f>
        <v>150</v>
      </c>
      <c r="N484" s="5">
        <v>11</v>
      </c>
      <c r="O484" s="5">
        <v>33</v>
      </c>
      <c r="P484" s="5">
        <v>29</v>
      </c>
      <c r="Q484" s="5">
        <v>4</v>
      </c>
      <c r="R484" s="5">
        <v>0</v>
      </c>
      <c r="S484" s="5">
        <v>0</v>
      </c>
      <c r="T484" s="5">
        <v>7</v>
      </c>
      <c r="U484" s="5">
        <v>0</v>
      </c>
      <c r="V484" s="5">
        <v>3</v>
      </c>
      <c r="W484" s="5">
        <v>14</v>
      </c>
      <c r="X484" s="5">
        <v>25</v>
      </c>
      <c r="Y484" s="5">
        <v>0</v>
      </c>
      <c r="Z484" s="5">
        <v>0</v>
      </c>
      <c r="AA484" s="5">
        <v>3</v>
      </c>
      <c r="AB484" s="5">
        <v>0</v>
      </c>
      <c r="AC484" s="4">
        <v>4</v>
      </c>
      <c r="AD484" s="6">
        <v>0.248</v>
      </c>
    </row>
    <row r="485" spans="1:30">
      <c r="A485" s="4" t="s">
        <v>650</v>
      </c>
      <c r="B485" s="7">
        <f>(M485*'H2H Points'!$B$16)+(N485*'H2H Points'!$B$2)+(O485*'H2H Points'!$B$17)+(P485*'H2H Points'!$B$4)+(Q485*'H2H Points'!$B$5)+(R485*'H2H Points'!$B$6)+(S485*'H2H Points'!$B$7)+(T485*'H2H Points'!$B$3)+(U485*'H2H Points'!$B$11)+(V485*'H2H Points'!$B$12)+(W485*'H2H Points'!$B$8)+(X485*'H2H Points'!$B$9)+(Y485*'H2H Points'!$B$18)+(Z485*'H2H Points'!$B$10)+(AB485*'H2H Points'!$B$13)</f>
        <v>30</v>
      </c>
      <c r="C485" s="7">
        <f>ROUND(B485/IF(ISNA(VLOOKUP(A485,'2014 ESPN Draft Results'!$A$2:$D$2000,4,FALSE)),1,IF(VLOOKUP(A485,'2014 ESPN Draft Results'!$A$2:$D$2000,4,FALSE)&lt;1,1,VLOOKUP(A485,'2014 ESPN Draft Results'!$A$2:$D$2000,4,FALSE))),2)</f>
        <v>30</v>
      </c>
      <c r="D485" s="7">
        <f>ROUND(B485/IF(ISNA(VLOOKUP(A485,'2014 ESPN Draft Results'!$A$2:$D$2000,4,FALSE)),B485,IF(VLOOKUP(A485,'2014 ESPN Draft Results'!$A$2:$D$2000,4,FALSE)&lt;5,B485,VLOOKUP(A485,'2014 ESPN Draft Results'!$A$2:$D$2000,4,FALSE))),2)</f>
        <v>1</v>
      </c>
      <c r="E485" s="7">
        <f>ROUND(B485/IF(ISNA(VLOOKUP(A485,'2014 ESPN Draft Results'!$A$2:$D$2000,4,FALSE)),B485,IF(VLOOKUP(A485,'2014 ESPN Draft Results'!$A$2:$D$2000,4,FALSE)&lt;5,B485,CEILING(VLOOKUP(A485,'2014 ESPN Draft Results'!$A$2:$D$2000,4,FALSE),1))),2)</f>
        <v>1</v>
      </c>
      <c r="F485" s="7">
        <f>IF(I485&lt;2,0,E485)</f>
        <v>0</v>
      </c>
      <c r="G485" s="7">
        <f>ROUND(B485/IF(ISNA(VLOOKUP(A485,'2014 ESPN Draft Results'!$A$2:$D$2000,4,FALSE)),B485,IF(VLOOKUP(A485,'2014 ESPN Draft Results'!$A$2:$D$2000,4,FALSE)&lt;1,B485,CEILING(VLOOKUP(A485,'2014 ESPN Draft Results'!$A$2:$D$2000,4,FALSE),1))),2)</f>
        <v>1</v>
      </c>
      <c r="H485" s="7">
        <f>IF(I485&lt;2,0,G485)</f>
        <v>0</v>
      </c>
      <c r="I485" s="7">
        <f>B485/K485</f>
        <v>0.7142857142857143</v>
      </c>
      <c r="J485" s="16">
        <v>0</v>
      </c>
      <c r="K485" s="5">
        <v>42</v>
      </c>
      <c r="L485" s="5">
        <v>90</v>
      </c>
      <c r="M485" s="5">
        <f>L485+W485+Z485+AB485+AA485</f>
        <v>104</v>
      </c>
      <c r="N485" s="5">
        <v>10</v>
      </c>
      <c r="O485" s="5">
        <v>21</v>
      </c>
      <c r="P485" s="5">
        <v>18</v>
      </c>
      <c r="Q485" s="5">
        <v>1</v>
      </c>
      <c r="R485" s="5">
        <v>2</v>
      </c>
      <c r="S485" s="5">
        <v>0</v>
      </c>
      <c r="T485" s="5">
        <v>9</v>
      </c>
      <c r="U485" s="5">
        <v>1</v>
      </c>
      <c r="V485" s="5">
        <v>3</v>
      </c>
      <c r="W485" s="5">
        <v>7</v>
      </c>
      <c r="X485" s="5">
        <v>24</v>
      </c>
      <c r="Y485" s="5">
        <v>0</v>
      </c>
      <c r="Z485" s="5">
        <v>3</v>
      </c>
      <c r="AA485" s="5">
        <v>3</v>
      </c>
      <c r="AB485" s="5">
        <v>1</v>
      </c>
      <c r="AC485" s="4">
        <v>3</v>
      </c>
      <c r="AD485" s="6">
        <v>0.23300000000000001</v>
      </c>
    </row>
    <row r="486" spans="1:30">
      <c r="A486" s="4" t="s">
        <v>676</v>
      </c>
      <c r="B486" s="7">
        <f>(M486*'H2H Points'!$B$16)+(N486*'H2H Points'!$B$2)+(O486*'H2H Points'!$B$17)+(P486*'H2H Points'!$B$4)+(Q486*'H2H Points'!$B$5)+(R486*'H2H Points'!$B$6)+(S486*'H2H Points'!$B$7)+(T486*'H2H Points'!$B$3)+(U486*'H2H Points'!$B$11)+(V486*'H2H Points'!$B$12)+(W486*'H2H Points'!$B$8)+(X486*'H2H Points'!$B$9)+(Y486*'H2H Points'!$B$18)+(Z486*'H2H Points'!$B$10)+(AB486*'H2H Points'!$B$13)</f>
        <v>20</v>
      </c>
      <c r="C486" s="7">
        <f>ROUND(B486/IF(ISNA(VLOOKUP(A486,'2014 ESPN Draft Results'!$A$2:$D$2000,4,FALSE)),1,IF(VLOOKUP(A486,'2014 ESPN Draft Results'!$A$2:$D$2000,4,FALSE)&lt;1,1,VLOOKUP(A486,'2014 ESPN Draft Results'!$A$2:$D$2000,4,FALSE))),2)</f>
        <v>20</v>
      </c>
      <c r="D486" s="7">
        <f>ROUND(B486/IF(ISNA(VLOOKUP(A486,'2014 ESPN Draft Results'!$A$2:$D$2000,4,FALSE)),B486,IF(VLOOKUP(A486,'2014 ESPN Draft Results'!$A$2:$D$2000,4,FALSE)&lt;5,B486,VLOOKUP(A486,'2014 ESPN Draft Results'!$A$2:$D$2000,4,FALSE))),2)</f>
        <v>1</v>
      </c>
      <c r="E486" s="7">
        <f>ROUND(B486/IF(ISNA(VLOOKUP(A486,'2014 ESPN Draft Results'!$A$2:$D$2000,4,FALSE)),B486,IF(VLOOKUP(A486,'2014 ESPN Draft Results'!$A$2:$D$2000,4,FALSE)&lt;5,B486,CEILING(VLOOKUP(A486,'2014 ESPN Draft Results'!$A$2:$D$2000,4,FALSE),1))),2)</f>
        <v>1</v>
      </c>
      <c r="F486" s="7">
        <f>IF(I486&lt;2,0,E486)</f>
        <v>0</v>
      </c>
      <c r="G486" s="7">
        <f>ROUND(B486/IF(ISNA(VLOOKUP(A486,'2014 ESPN Draft Results'!$A$2:$D$2000,4,FALSE)),B486,IF(VLOOKUP(A486,'2014 ESPN Draft Results'!$A$2:$D$2000,4,FALSE)&lt;1,B486,CEILING(VLOOKUP(A486,'2014 ESPN Draft Results'!$A$2:$D$2000,4,FALSE),1))),2)</f>
        <v>1</v>
      </c>
      <c r="H486" s="7">
        <f>IF(I486&lt;2,0,G486)</f>
        <v>0</v>
      </c>
      <c r="I486" s="7">
        <f>B486/K486</f>
        <v>0.7142857142857143</v>
      </c>
      <c r="J486" s="16">
        <v>0</v>
      </c>
      <c r="K486" s="5">
        <v>28</v>
      </c>
      <c r="L486" s="5">
        <v>100</v>
      </c>
      <c r="M486" s="5">
        <f>L486+W486+Z486+AB486+AA486</f>
        <v>104</v>
      </c>
      <c r="N486" s="5">
        <v>6</v>
      </c>
      <c r="O486" s="5">
        <v>25</v>
      </c>
      <c r="P486" s="5">
        <v>20</v>
      </c>
      <c r="Q486" s="5">
        <v>5</v>
      </c>
      <c r="R486" s="5">
        <v>0</v>
      </c>
      <c r="S486" s="5">
        <v>0</v>
      </c>
      <c r="T486" s="5">
        <v>5</v>
      </c>
      <c r="U486" s="5">
        <v>1</v>
      </c>
      <c r="V486" s="5">
        <v>1</v>
      </c>
      <c r="W486" s="5">
        <v>3</v>
      </c>
      <c r="X486" s="5">
        <v>25</v>
      </c>
      <c r="Y486" s="5">
        <v>0</v>
      </c>
      <c r="Z486" s="5">
        <v>0</v>
      </c>
      <c r="AA486" s="5">
        <v>0</v>
      </c>
      <c r="AB486" s="5">
        <v>1</v>
      </c>
      <c r="AC486" s="4">
        <v>1</v>
      </c>
      <c r="AD486" s="6">
        <v>0.25</v>
      </c>
    </row>
    <row r="487" spans="1:30">
      <c r="A487" s="4" t="s">
        <v>748</v>
      </c>
      <c r="B487" s="7">
        <f>(M487*'H2H Points'!$B$16)+(N487*'H2H Points'!$B$2)+(O487*'H2H Points'!$B$17)+(P487*'H2H Points'!$B$4)+(Q487*'H2H Points'!$B$5)+(R487*'H2H Points'!$B$6)+(S487*'H2H Points'!$B$7)+(T487*'H2H Points'!$B$3)+(U487*'H2H Points'!$B$11)+(V487*'H2H Points'!$B$12)+(W487*'H2H Points'!$B$8)+(X487*'H2H Points'!$B$9)+(Y487*'H2H Points'!$B$18)+(Z487*'H2H Points'!$B$10)+(AB487*'H2H Points'!$B$13)</f>
        <v>5</v>
      </c>
      <c r="C487" s="7">
        <f>ROUND(B487/IF(ISNA(VLOOKUP(A487,'2014 ESPN Draft Results'!$A$2:$D$2000,4,FALSE)),1,IF(VLOOKUP(A487,'2014 ESPN Draft Results'!$A$2:$D$2000,4,FALSE)&lt;1,1,VLOOKUP(A487,'2014 ESPN Draft Results'!$A$2:$D$2000,4,FALSE))),2)</f>
        <v>5</v>
      </c>
      <c r="D487" s="7">
        <f>ROUND(B487/IF(ISNA(VLOOKUP(A487,'2014 ESPN Draft Results'!$A$2:$D$2000,4,FALSE)),B487,IF(VLOOKUP(A487,'2014 ESPN Draft Results'!$A$2:$D$2000,4,FALSE)&lt;5,B487,VLOOKUP(A487,'2014 ESPN Draft Results'!$A$2:$D$2000,4,FALSE))),2)</f>
        <v>1</v>
      </c>
      <c r="E487" s="7">
        <f>ROUND(B487/IF(ISNA(VLOOKUP(A487,'2014 ESPN Draft Results'!$A$2:$D$2000,4,FALSE)),B487,IF(VLOOKUP(A487,'2014 ESPN Draft Results'!$A$2:$D$2000,4,FALSE)&lt;5,B487,CEILING(VLOOKUP(A487,'2014 ESPN Draft Results'!$A$2:$D$2000,4,FALSE),1))),2)</f>
        <v>1</v>
      </c>
      <c r="F487" s="7">
        <f>IF(I487&lt;2,0,E487)</f>
        <v>0</v>
      </c>
      <c r="G487" s="7">
        <f>ROUND(B487/IF(ISNA(VLOOKUP(A487,'2014 ESPN Draft Results'!$A$2:$D$2000,4,FALSE)),B487,IF(VLOOKUP(A487,'2014 ESPN Draft Results'!$A$2:$D$2000,4,FALSE)&lt;1,B487,CEILING(VLOOKUP(A487,'2014 ESPN Draft Results'!$A$2:$D$2000,4,FALSE),1))),2)</f>
        <v>1</v>
      </c>
      <c r="H487" s="7">
        <f>IF(I487&lt;2,0,G487)</f>
        <v>0</v>
      </c>
      <c r="I487" s="7">
        <f>B487/K487</f>
        <v>0.7142857142857143</v>
      </c>
      <c r="J487" s="16">
        <v>0</v>
      </c>
      <c r="K487" s="5">
        <v>7</v>
      </c>
      <c r="L487" s="5">
        <v>7</v>
      </c>
      <c r="M487" s="5">
        <f>L487+W487+Z487+AB487+AA487</f>
        <v>7</v>
      </c>
      <c r="N487" s="5">
        <v>1</v>
      </c>
      <c r="O487" s="5">
        <v>3</v>
      </c>
      <c r="P487" s="5">
        <v>3</v>
      </c>
      <c r="Q487" s="5">
        <v>0</v>
      </c>
      <c r="R487" s="5">
        <v>0</v>
      </c>
      <c r="S487" s="5">
        <v>0</v>
      </c>
      <c r="T487" s="5">
        <v>1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v>0</v>
      </c>
      <c r="AB487" s="5">
        <v>0</v>
      </c>
      <c r="AC487" s="4">
        <v>0</v>
      </c>
      <c r="AD487" s="6">
        <v>0.42899999999999999</v>
      </c>
    </row>
    <row r="488" spans="1:30">
      <c r="A488" s="4" t="s">
        <v>640</v>
      </c>
      <c r="B488" s="7">
        <f>(M488*'H2H Points'!$B$16)+(N488*'H2H Points'!$B$2)+(O488*'H2H Points'!$B$17)+(P488*'H2H Points'!$B$4)+(Q488*'H2H Points'!$B$5)+(R488*'H2H Points'!$B$6)+(S488*'H2H Points'!$B$7)+(T488*'H2H Points'!$B$3)+(U488*'H2H Points'!$B$11)+(V488*'H2H Points'!$B$12)+(W488*'H2H Points'!$B$8)+(X488*'H2H Points'!$B$9)+(Y488*'H2H Points'!$B$18)+(Z488*'H2H Points'!$B$10)+(AB488*'H2H Points'!$B$13)</f>
        <v>31</v>
      </c>
      <c r="C488" s="7">
        <f>ROUND(B488/IF(ISNA(VLOOKUP(A488,'2014 ESPN Draft Results'!$A$2:$D$2000,4,FALSE)),1,IF(VLOOKUP(A488,'2014 ESPN Draft Results'!$A$2:$D$2000,4,FALSE)&lt;1,1,VLOOKUP(A488,'2014 ESPN Draft Results'!$A$2:$D$2000,4,FALSE))),2)</f>
        <v>31</v>
      </c>
      <c r="D488" s="7">
        <f>ROUND(B488/IF(ISNA(VLOOKUP(A488,'2014 ESPN Draft Results'!$A$2:$D$2000,4,FALSE)),B488,IF(VLOOKUP(A488,'2014 ESPN Draft Results'!$A$2:$D$2000,4,FALSE)&lt;5,B488,VLOOKUP(A488,'2014 ESPN Draft Results'!$A$2:$D$2000,4,FALSE))),2)</f>
        <v>1</v>
      </c>
      <c r="E488" s="7">
        <f>ROUND(B488/IF(ISNA(VLOOKUP(A488,'2014 ESPN Draft Results'!$A$2:$D$2000,4,FALSE)),B488,IF(VLOOKUP(A488,'2014 ESPN Draft Results'!$A$2:$D$2000,4,FALSE)&lt;5,B488,CEILING(VLOOKUP(A488,'2014 ESPN Draft Results'!$A$2:$D$2000,4,FALSE),1))),2)</f>
        <v>1</v>
      </c>
      <c r="F488" s="7">
        <f>IF(I488&lt;2,0,E488)</f>
        <v>0</v>
      </c>
      <c r="G488" s="7">
        <f>ROUND(B488/IF(ISNA(VLOOKUP(A488,'2014 ESPN Draft Results'!$A$2:$D$2000,4,FALSE)),B488,IF(VLOOKUP(A488,'2014 ESPN Draft Results'!$A$2:$D$2000,4,FALSE)&lt;1,B488,CEILING(VLOOKUP(A488,'2014 ESPN Draft Results'!$A$2:$D$2000,4,FALSE),1))),2)</f>
        <v>1</v>
      </c>
      <c r="H488" s="7">
        <f>IF(I488&lt;2,0,G488)</f>
        <v>0</v>
      </c>
      <c r="I488" s="7">
        <f>B488/K488</f>
        <v>0.70454545454545459</v>
      </c>
      <c r="J488" s="16">
        <v>0</v>
      </c>
      <c r="K488" s="5">
        <v>44</v>
      </c>
      <c r="L488" s="5">
        <v>101</v>
      </c>
      <c r="M488" s="5">
        <f>L488+W488+Z488+AB488+AA488</f>
        <v>114</v>
      </c>
      <c r="N488" s="5">
        <v>13</v>
      </c>
      <c r="O488" s="5">
        <v>17</v>
      </c>
      <c r="P488" s="5">
        <v>13</v>
      </c>
      <c r="Q488" s="5">
        <v>3</v>
      </c>
      <c r="R488" s="5">
        <v>0</v>
      </c>
      <c r="S488" s="5">
        <v>1</v>
      </c>
      <c r="T488" s="5">
        <v>8</v>
      </c>
      <c r="U488" s="5">
        <v>3</v>
      </c>
      <c r="V488" s="5">
        <v>1</v>
      </c>
      <c r="W488" s="5">
        <v>10</v>
      </c>
      <c r="X488" s="5">
        <v>27</v>
      </c>
      <c r="Y488" s="5">
        <v>0</v>
      </c>
      <c r="Z488" s="5">
        <v>0</v>
      </c>
      <c r="AA488" s="5">
        <v>1</v>
      </c>
      <c r="AB488" s="5">
        <v>2</v>
      </c>
      <c r="AC488" s="4">
        <v>2</v>
      </c>
      <c r="AD488" s="6">
        <v>0.16800000000000001</v>
      </c>
    </row>
    <row r="489" spans="1:30">
      <c r="A489" s="4" t="s">
        <v>740</v>
      </c>
      <c r="B489" s="7">
        <f>(M489*'H2H Points'!$B$16)+(N489*'H2H Points'!$B$2)+(O489*'H2H Points'!$B$17)+(P489*'H2H Points'!$B$4)+(Q489*'H2H Points'!$B$5)+(R489*'H2H Points'!$B$6)+(S489*'H2H Points'!$B$7)+(T489*'H2H Points'!$B$3)+(U489*'H2H Points'!$B$11)+(V489*'H2H Points'!$B$12)+(W489*'H2H Points'!$B$8)+(X489*'H2H Points'!$B$9)+(Y489*'H2H Points'!$B$18)+(Z489*'H2H Points'!$B$10)+(AB489*'H2H Points'!$B$13)</f>
        <v>7</v>
      </c>
      <c r="C489" s="7">
        <f>ROUND(B489/IF(ISNA(VLOOKUP(A489,'2014 ESPN Draft Results'!$A$2:$D$2000,4,FALSE)),1,IF(VLOOKUP(A489,'2014 ESPN Draft Results'!$A$2:$D$2000,4,FALSE)&lt;1,1,VLOOKUP(A489,'2014 ESPN Draft Results'!$A$2:$D$2000,4,FALSE))),2)</f>
        <v>7</v>
      </c>
      <c r="D489" s="7">
        <f>ROUND(B489/IF(ISNA(VLOOKUP(A489,'2014 ESPN Draft Results'!$A$2:$D$2000,4,FALSE)),B489,IF(VLOOKUP(A489,'2014 ESPN Draft Results'!$A$2:$D$2000,4,FALSE)&lt;5,B489,VLOOKUP(A489,'2014 ESPN Draft Results'!$A$2:$D$2000,4,FALSE))),2)</f>
        <v>1</v>
      </c>
      <c r="E489" s="7">
        <f>ROUND(B489/IF(ISNA(VLOOKUP(A489,'2014 ESPN Draft Results'!$A$2:$D$2000,4,FALSE)),B489,IF(VLOOKUP(A489,'2014 ESPN Draft Results'!$A$2:$D$2000,4,FALSE)&lt;5,B489,CEILING(VLOOKUP(A489,'2014 ESPN Draft Results'!$A$2:$D$2000,4,FALSE),1))),2)</f>
        <v>1</v>
      </c>
      <c r="F489" s="7">
        <f>IF(I489&lt;2,0,E489)</f>
        <v>0</v>
      </c>
      <c r="G489" s="7">
        <f>ROUND(B489/IF(ISNA(VLOOKUP(A489,'2014 ESPN Draft Results'!$A$2:$D$2000,4,FALSE)),B489,IF(VLOOKUP(A489,'2014 ESPN Draft Results'!$A$2:$D$2000,4,FALSE)&lt;1,B489,CEILING(VLOOKUP(A489,'2014 ESPN Draft Results'!$A$2:$D$2000,4,FALSE),1))),2)</f>
        <v>1</v>
      </c>
      <c r="H489" s="7">
        <f>IF(I489&lt;2,0,G489)</f>
        <v>0</v>
      </c>
      <c r="I489" s="7">
        <f>B489/K489</f>
        <v>0.7</v>
      </c>
      <c r="J489" s="16">
        <v>0</v>
      </c>
      <c r="K489" s="5">
        <v>10</v>
      </c>
      <c r="L489" s="5">
        <v>30</v>
      </c>
      <c r="M489" s="5">
        <f>L489+W489+Z489+AB489+AA489</f>
        <v>33</v>
      </c>
      <c r="N489" s="5">
        <v>1</v>
      </c>
      <c r="O489" s="5">
        <v>6</v>
      </c>
      <c r="P489" s="5">
        <v>6</v>
      </c>
      <c r="Q489" s="5">
        <v>0</v>
      </c>
      <c r="R489" s="5">
        <v>0</v>
      </c>
      <c r="S489" s="5">
        <v>0</v>
      </c>
      <c r="T489" s="5">
        <v>2</v>
      </c>
      <c r="U489" s="5">
        <v>0</v>
      </c>
      <c r="V489" s="5">
        <v>0</v>
      </c>
      <c r="W489" s="5">
        <v>3</v>
      </c>
      <c r="X489" s="5">
        <v>5</v>
      </c>
      <c r="Y489" s="5">
        <v>0</v>
      </c>
      <c r="Z489" s="5">
        <v>0</v>
      </c>
      <c r="AA489" s="5">
        <v>0</v>
      </c>
      <c r="AB489" s="5">
        <v>0</v>
      </c>
      <c r="AC489" s="4">
        <v>2</v>
      </c>
      <c r="AD489" s="6">
        <v>0.2</v>
      </c>
    </row>
    <row r="490" spans="1:30">
      <c r="A490" s="4" t="s">
        <v>681</v>
      </c>
      <c r="B490" s="7">
        <f>(M490*'H2H Points'!$B$16)+(N490*'H2H Points'!$B$2)+(O490*'H2H Points'!$B$17)+(P490*'H2H Points'!$B$4)+(Q490*'H2H Points'!$B$5)+(R490*'H2H Points'!$B$6)+(S490*'H2H Points'!$B$7)+(T490*'H2H Points'!$B$3)+(U490*'H2H Points'!$B$11)+(V490*'H2H Points'!$B$12)+(W490*'H2H Points'!$B$8)+(X490*'H2H Points'!$B$9)+(Y490*'H2H Points'!$B$18)+(Z490*'H2H Points'!$B$10)+(AB490*'H2H Points'!$B$13)</f>
        <v>20</v>
      </c>
      <c r="C490" s="7">
        <f>ROUND(B490/IF(ISNA(VLOOKUP(A490,'2014 ESPN Draft Results'!$A$2:$D$2000,4,FALSE)),1,IF(VLOOKUP(A490,'2014 ESPN Draft Results'!$A$2:$D$2000,4,FALSE)&lt;1,1,VLOOKUP(A490,'2014 ESPN Draft Results'!$A$2:$D$2000,4,FALSE))),2)</f>
        <v>20</v>
      </c>
      <c r="D490" s="7">
        <f>ROUND(B490/IF(ISNA(VLOOKUP(A490,'2014 ESPN Draft Results'!$A$2:$D$2000,4,FALSE)),B490,IF(VLOOKUP(A490,'2014 ESPN Draft Results'!$A$2:$D$2000,4,FALSE)&lt;5,B490,VLOOKUP(A490,'2014 ESPN Draft Results'!$A$2:$D$2000,4,FALSE))),2)</f>
        <v>1</v>
      </c>
      <c r="E490" s="7">
        <f>ROUND(B490/IF(ISNA(VLOOKUP(A490,'2014 ESPN Draft Results'!$A$2:$D$2000,4,FALSE)),B490,IF(VLOOKUP(A490,'2014 ESPN Draft Results'!$A$2:$D$2000,4,FALSE)&lt;5,B490,CEILING(VLOOKUP(A490,'2014 ESPN Draft Results'!$A$2:$D$2000,4,FALSE),1))),2)</f>
        <v>1</v>
      </c>
      <c r="F490" s="7">
        <f>IF(I490&lt;2,0,E490)</f>
        <v>0</v>
      </c>
      <c r="G490" s="7">
        <f>ROUND(B490/IF(ISNA(VLOOKUP(A490,'2014 ESPN Draft Results'!$A$2:$D$2000,4,FALSE)),B490,IF(VLOOKUP(A490,'2014 ESPN Draft Results'!$A$2:$D$2000,4,FALSE)&lt;1,B490,CEILING(VLOOKUP(A490,'2014 ESPN Draft Results'!$A$2:$D$2000,4,FALSE),1))),2)</f>
        <v>1</v>
      </c>
      <c r="H490" s="7">
        <f>IF(I490&lt;2,0,G490)</f>
        <v>0</v>
      </c>
      <c r="I490" s="7">
        <f>B490/K490</f>
        <v>0.68965517241379315</v>
      </c>
      <c r="J490" s="16">
        <v>0</v>
      </c>
      <c r="K490" s="5">
        <v>29</v>
      </c>
      <c r="L490" s="5">
        <v>57</v>
      </c>
      <c r="M490" s="5">
        <f>L490+W490+Z490+AB490+AA490</f>
        <v>62</v>
      </c>
      <c r="N490" s="5">
        <v>6</v>
      </c>
      <c r="O490" s="5">
        <v>11</v>
      </c>
      <c r="P490" s="5">
        <v>9</v>
      </c>
      <c r="Q490" s="5">
        <v>0</v>
      </c>
      <c r="R490" s="5">
        <v>0</v>
      </c>
      <c r="S490" s="5">
        <v>2</v>
      </c>
      <c r="T490" s="5">
        <v>5</v>
      </c>
      <c r="U490" s="5">
        <v>0</v>
      </c>
      <c r="V490" s="5">
        <v>0</v>
      </c>
      <c r="W490" s="5">
        <v>2</v>
      </c>
      <c r="X490" s="5">
        <v>12</v>
      </c>
      <c r="Y490" s="5">
        <v>0</v>
      </c>
      <c r="Z490" s="5">
        <v>1</v>
      </c>
      <c r="AA490" s="5">
        <v>1</v>
      </c>
      <c r="AB490" s="5">
        <v>1</v>
      </c>
      <c r="AC490" s="4">
        <v>1</v>
      </c>
      <c r="AD490" s="6">
        <v>0.193</v>
      </c>
    </row>
    <row r="491" spans="1:30">
      <c r="A491" s="4" t="s">
        <v>670</v>
      </c>
      <c r="B491" s="7">
        <f>(M491*'H2H Points'!$B$16)+(N491*'H2H Points'!$B$2)+(O491*'H2H Points'!$B$17)+(P491*'H2H Points'!$B$4)+(Q491*'H2H Points'!$B$5)+(R491*'H2H Points'!$B$6)+(S491*'H2H Points'!$B$7)+(T491*'H2H Points'!$B$3)+(U491*'H2H Points'!$B$11)+(V491*'H2H Points'!$B$12)+(W491*'H2H Points'!$B$8)+(X491*'H2H Points'!$B$9)+(Y491*'H2H Points'!$B$18)+(Z491*'H2H Points'!$B$10)+(AB491*'H2H Points'!$B$13)</f>
        <v>22</v>
      </c>
      <c r="C491" s="7">
        <f>ROUND(B491/IF(ISNA(VLOOKUP(A491,'2014 ESPN Draft Results'!$A$2:$D$2000,4,FALSE)),1,IF(VLOOKUP(A491,'2014 ESPN Draft Results'!$A$2:$D$2000,4,FALSE)&lt;1,1,VLOOKUP(A491,'2014 ESPN Draft Results'!$A$2:$D$2000,4,FALSE))),2)</f>
        <v>22</v>
      </c>
      <c r="D491" s="7">
        <f>ROUND(B491/IF(ISNA(VLOOKUP(A491,'2014 ESPN Draft Results'!$A$2:$D$2000,4,FALSE)),B491,IF(VLOOKUP(A491,'2014 ESPN Draft Results'!$A$2:$D$2000,4,FALSE)&lt;5,B491,VLOOKUP(A491,'2014 ESPN Draft Results'!$A$2:$D$2000,4,FALSE))),2)</f>
        <v>1</v>
      </c>
      <c r="E491" s="7">
        <f>ROUND(B491/IF(ISNA(VLOOKUP(A491,'2014 ESPN Draft Results'!$A$2:$D$2000,4,FALSE)),B491,IF(VLOOKUP(A491,'2014 ESPN Draft Results'!$A$2:$D$2000,4,FALSE)&lt;5,B491,CEILING(VLOOKUP(A491,'2014 ESPN Draft Results'!$A$2:$D$2000,4,FALSE),1))),2)</f>
        <v>1</v>
      </c>
      <c r="F491" s="7">
        <f>IF(I491&lt;2,0,E491)</f>
        <v>0</v>
      </c>
      <c r="G491" s="7">
        <f>ROUND(B491/IF(ISNA(VLOOKUP(A491,'2014 ESPN Draft Results'!$A$2:$D$2000,4,FALSE)),B491,IF(VLOOKUP(A491,'2014 ESPN Draft Results'!$A$2:$D$2000,4,FALSE)&lt;1,B491,CEILING(VLOOKUP(A491,'2014 ESPN Draft Results'!$A$2:$D$2000,4,FALSE),1))),2)</f>
        <v>1</v>
      </c>
      <c r="H491" s="7">
        <f>IF(I491&lt;2,0,G491)</f>
        <v>0</v>
      </c>
      <c r="I491" s="7">
        <f>B491/K491</f>
        <v>0.6875</v>
      </c>
      <c r="J491" s="16">
        <v>0</v>
      </c>
      <c r="K491" s="5">
        <v>32</v>
      </c>
      <c r="L491" s="5">
        <v>89</v>
      </c>
      <c r="M491" s="5">
        <f>L491+W491+Z491+AB491+AA491</f>
        <v>97</v>
      </c>
      <c r="N491" s="5">
        <v>9</v>
      </c>
      <c r="O491" s="5">
        <v>20</v>
      </c>
      <c r="P491" s="5">
        <v>17</v>
      </c>
      <c r="Q491" s="5">
        <v>2</v>
      </c>
      <c r="R491" s="5">
        <v>0</v>
      </c>
      <c r="S491" s="5">
        <v>1</v>
      </c>
      <c r="T491" s="5">
        <v>6</v>
      </c>
      <c r="U491" s="5">
        <v>0</v>
      </c>
      <c r="V491" s="5">
        <v>0</v>
      </c>
      <c r="W491" s="5">
        <v>8</v>
      </c>
      <c r="X491" s="5">
        <v>26</v>
      </c>
      <c r="Y491" s="5">
        <v>0</v>
      </c>
      <c r="Z491" s="5">
        <v>0</v>
      </c>
      <c r="AA491" s="5">
        <v>0</v>
      </c>
      <c r="AB491" s="5">
        <v>0</v>
      </c>
      <c r="AC491" s="4">
        <v>1</v>
      </c>
      <c r="AD491" s="6">
        <v>0.22500000000000001</v>
      </c>
    </row>
    <row r="492" spans="1:30">
      <c r="A492" s="4" t="s">
        <v>712</v>
      </c>
      <c r="B492" s="7">
        <f>(M492*'H2H Points'!$B$16)+(N492*'H2H Points'!$B$2)+(O492*'H2H Points'!$B$17)+(P492*'H2H Points'!$B$4)+(Q492*'H2H Points'!$B$5)+(R492*'H2H Points'!$B$6)+(S492*'H2H Points'!$B$7)+(T492*'H2H Points'!$B$3)+(U492*'H2H Points'!$B$11)+(V492*'H2H Points'!$B$12)+(W492*'H2H Points'!$B$8)+(X492*'H2H Points'!$B$9)+(Y492*'H2H Points'!$B$18)+(Z492*'H2H Points'!$B$10)+(AB492*'H2H Points'!$B$13)</f>
        <v>11</v>
      </c>
      <c r="C492" s="7">
        <f>ROUND(B492/IF(ISNA(VLOOKUP(A492,'2014 ESPN Draft Results'!$A$2:$D$2000,4,FALSE)),1,IF(VLOOKUP(A492,'2014 ESPN Draft Results'!$A$2:$D$2000,4,FALSE)&lt;1,1,VLOOKUP(A492,'2014 ESPN Draft Results'!$A$2:$D$2000,4,FALSE))),2)</f>
        <v>11</v>
      </c>
      <c r="D492" s="7">
        <f>ROUND(B492/IF(ISNA(VLOOKUP(A492,'2014 ESPN Draft Results'!$A$2:$D$2000,4,FALSE)),B492,IF(VLOOKUP(A492,'2014 ESPN Draft Results'!$A$2:$D$2000,4,FALSE)&lt;5,B492,VLOOKUP(A492,'2014 ESPN Draft Results'!$A$2:$D$2000,4,FALSE))),2)</f>
        <v>1</v>
      </c>
      <c r="E492" s="7">
        <f>ROUND(B492/IF(ISNA(VLOOKUP(A492,'2014 ESPN Draft Results'!$A$2:$D$2000,4,FALSE)),B492,IF(VLOOKUP(A492,'2014 ESPN Draft Results'!$A$2:$D$2000,4,FALSE)&lt;5,B492,CEILING(VLOOKUP(A492,'2014 ESPN Draft Results'!$A$2:$D$2000,4,FALSE),1))),2)</f>
        <v>1</v>
      </c>
      <c r="F492" s="7">
        <f>IF(I492&lt;2,0,E492)</f>
        <v>0</v>
      </c>
      <c r="G492" s="7">
        <f>ROUND(B492/IF(ISNA(VLOOKUP(A492,'2014 ESPN Draft Results'!$A$2:$D$2000,4,FALSE)),B492,IF(VLOOKUP(A492,'2014 ESPN Draft Results'!$A$2:$D$2000,4,FALSE)&lt;1,B492,CEILING(VLOOKUP(A492,'2014 ESPN Draft Results'!$A$2:$D$2000,4,FALSE),1))),2)</f>
        <v>1</v>
      </c>
      <c r="H492" s="7">
        <f>IF(I492&lt;2,0,G492)</f>
        <v>0</v>
      </c>
      <c r="I492" s="7">
        <f>B492/K492</f>
        <v>0.6875</v>
      </c>
      <c r="J492" s="16">
        <v>0</v>
      </c>
      <c r="K492" s="5">
        <v>16</v>
      </c>
      <c r="L492" s="5">
        <v>56</v>
      </c>
      <c r="M492" s="5">
        <f>L492+W492+Z492+AB492+AA492</f>
        <v>58</v>
      </c>
      <c r="N492" s="5">
        <v>5</v>
      </c>
      <c r="O492" s="5">
        <v>10</v>
      </c>
      <c r="P492" s="5">
        <v>8</v>
      </c>
      <c r="Q492" s="5">
        <v>2</v>
      </c>
      <c r="R492" s="5">
        <v>0</v>
      </c>
      <c r="S492" s="5">
        <v>0</v>
      </c>
      <c r="T492" s="5">
        <v>5</v>
      </c>
      <c r="U492" s="5">
        <v>0</v>
      </c>
      <c r="V492" s="5">
        <v>0</v>
      </c>
      <c r="W492" s="5">
        <v>1</v>
      </c>
      <c r="X492" s="5">
        <v>13</v>
      </c>
      <c r="Y492" s="5">
        <v>0</v>
      </c>
      <c r="Z492" s="5">
        <v>0</v>
      </c>
      <c r="AA492" s="5">
        <v>0</v>
      </c>
      <c r="AB492" s="5">
        <v>1</v>
      </c>
      <c r="AC492" s="4">
        <v>1</v>
      </c>
      <c r="AD492" s="6">
        <v>0.17899999999999999</v>
      </c>
    </row>
    <row r="493" spans="1:30">
      <c r="A493" s="4" t="s">
        <v>332</v>
      </c>
      <c r="B493" s="7">
        <f>(M493*'H2H Points'!$B$16)+(N493*'H2H Points'!$B$2)+(O493*'H2H Points'!$B$17)+(P493*'H2H Points'!$B$4)+(Q493*'H2H Points'!$B$5)+(R493*'H2H Points'!$B$6)+(S493*'H2H Points'!$B$7)+(T493*'H2H Points'!$B$3)+(U493*'H2H Points'!$B$11)+(V493*'H2H Points'!$B$12)+(W493*'H2H Points'!$B$8)+(X493*'H2H Points'!$B$9)+(Y493*'H2H Points'!$B$18)+(Z493*'H2H Points'!$B$10)+(AB493*'H2H Points'!$B$13)</f>
        <v>74</v>
      </c>
      <c r="C493" s="7">
        <f>ROUND(B493/IF(ISNA(VLOOKUP(A493,'2014 ESPN Draft Results'!$A$2:$D$2000,4,FALSE)),1,IF(VLOOKUP(A493,'2014 ESPN Draft Results'!$A$2:$D$2000,4,FALSE)&lt;1,1,VLOOKUP(A493,'2014 ESPN Draft Results'!$A$2:$D$2000,4,FALSE))),2)</f>
        <v>74</v>
      </c>
      <c r="D493" s="7">
        <f>ROUND(B493/IF(ISNA(VLOOKUP(A493,'2014 ESPN Draft Results'!$A$2:$D$2000,4,FALSE)),B493,IF(VLOOKUP(A493,'2014 ESPN Draft Results'!$A$2:$D$2000,4,FALSE)&lt;5,B493,VLOOKUP(A493,'2014 ESPN Draft Results'!$A$2:$D$2000,4,FALSE))),2)</f>
        <v>1</v>
      </c>
      <c r="E493" s="7">
        <f>ROUND(B493/IF(ISNA(VLOOKUP(A493,'2014 ESPN Draft Results'!$A$2:$D$2000,4,FALSE)),B493,IF(VLOOKUP(A493,'2014 ESPN Draft Results'!$A$2:$D$2000,4,FALSE)&lt;5,B493,CEILING(VLOOKUP(A493,'2014 ESPN Draft Results'!$A$2:$D$2000,4,FALSE),1))),2)</f>
        <v>1</v>
      </c>
      <c r="F493" s="7">
        <f>IF(I493&lt;2,0,E493)</f>
        <v>0</v>
      </c>
      <c r="G493" s="7">
        <f>ROUND(B493/IF(ISNA(VLOOKUP(A493,'2014 ESPN Draft Results'!$A$2:$D$2000,4,FALSE)),B493,IF(VLOOKUP(A493,'2014 ESPN Draft Results'!$A$2:$D$2000,4,FALSE)&lt;1,B493,CEILING(VLOOKUP(A493,'2014 ESPN Draft Results'!$A$2:$D$2000,4,FALSE),1))),2)</f>
        <v>1</v>
      </c>
      <c r="H493" s="7">
        <f>IF(I493&lt;2,0,G493)</f>
        <v>0</v>
      </c>
      <c r="I493" s="7">
        <f>B493/K493</f>
        <v>0.68518518518518523</v>
      </c>
      <c r="J493" s="16">
        <v>0</v>
      </c>
      <c r="K493" s="5">
        <v>108</v>
      </c>
      <c r="L493" s="5">
        <v>308</v>
      </c>
      <c r="M493" s="5">
        <f>L493+W493+Z493+AB493+AA493</f>
        <v>326</v>
      </c>
      <c r="N493" s="5">
        <v>30</v>
      </c>
      <c r="O493" s="5">
        <v>65</v>
      </c>
      <c r="P493" s="5">
        <v>43</v>
      </c>
      <c r="Q493" s="5">
        <v>10</v>
      </c>
      <c r="R493" s="5">
        <v>3</v>
      </c>
      <c r="S493" s="5">
        <v>9</v>
      </c>
      <c r="T493" s="5">
        <v>25</v>
      </c>
      <c r="U493" s="5">
        <v>7</v>
      </c>
      <c r="V493" s="5">
        <v>3</v>
      </c>
      <c r="W493" s="5">
        <v>14</v>
      </c>
      <c r="X493" s="5">
        <v>110</v>
      </c>
      <c r="Y493" s="5">
        <v>0</v>
      </c>
      <c r="Z493" s="5">
        <v>1</v>
      </c>
      <c r="AA493" s="5">
        <v>1</v>
      </c>
      <c r="AB493" s="5">
        <v>2</v>
      </c>
      <c r="AC493" s="4">
        <v>3</v>
      </c>
      <c r="AD493" s="6">
        <v>0.21099999999999999</v>
      </c>
    </row>
    <row r="494" spans="1:30">
      <c r="A494" s="4" t="s">
        <v>540</v>
      </c>
      <c r="B494" s="7">
        <f>(M494*'H2H Points'!$B$16)+(N494*'H2H Points'!$B$2)+(O494*'H2H Points'!$B$17)+(P494*'H2H Points'!$B$4)+(Q494*'H2H Points'!$B$5)+(R494*'H2H Points'!$B$6)+(S494*'H2H Points'!$B$7)+(T494*'H2H Points'!$B$3)+(U494*'H2H Points'!$B$11)+(V494*'H2H Points'!$B$12)+(W494*'H2H Points'!$B$8)+(X494*'H2H Points'!$B$9)+(Y494*'H2H Points'!$B$18)+(Z494*'H2H Points'!$B$10)+(AB494*'H2H Points'!$B$13)</f>
        <v>50</v>
      </c>
      <c r="C494" s="7">
        <f>ROUND(B494/IF(ISNA(VLOOKUP(A494,'2014 ESPN Draft Results'!$A$2:$D$2000,4,FALSE)),1,IF(VLOOKUP(A494,'2014 ESPN Draft Results'!$A$2:$D$2000,4,FALSE)&lt;1,1,VLOOKUP(A494,'2014 ESPN Draft Results'!$A$2:$D$2000,4,FALSE))),2)</f>
        <v>50</v>
      </c>
      <c r="D494" s="7">
        <f>ROUND(B494/IF(ISNA(VLOOKUP(A494,'2014 ESPN Draft Results'!$A$2:$D$2000,4,FALSE)),B494,IF(VLOOKUP(A494,'2014 ESPN Draft Results'!$A$2:$D$2000,4,FALSE)&lt;5,B494,VLOOKUP(A494,'2014 ESPN Draft Results'!$A$2:$D$2000,4,FALSE))),2)</f>
        <v>1</v>
      </c>
      <c r="E494" s="7">
        <f>ROUND(B494/IF(ISNA(VLOOKUP(A494,'2014 ESPN Draft Results'!$A$2:$D$2000,4,FALSE)),B494,IF(VLOOKUP(A494,'2014 ESPN Draft Results'!$A$2:$D$2000,4,FALSE)&lt;5,B494,CEILING(VLOOKUP(A494,'2014 ESPN Draft Results'!$A$2:$D$2000,4,FALSE),1))),2)</f>
        <v>1</v>
      </c>
      <c r="F494" s="7">
        <f>IF(I494&lt;2,0,E494)</f>
        <v>0</v>
      </c>
      <c r="G494" s="7">
        <f>ROUND(B494/IF(ISNA(VLOOKUP(A494,'2014 ESPN Draft Results'!$A$2:$D$2000,4,FALSE)),B494,IF(VLOOKUP(A494,'2014 ESPN Draft Results'!$A$2:$D$2000,4,FALSE)&lt;1,B494,CEILING(VLOOKUP(A494,'2014 ESPN Draft Results'!$A$2:$D$2000,4,FALSE),1))),2)</f>
        <v>1</v>
      </c>
      <c r="H494" s="7">
        <f>IF(I494&lt;2,0,G494)</f>
        <v>0</v>
      </c>
      <c r="I494" s="7">
        <f>B494/K494</f>
        <v>0.68493150684931503</v>
      </c>
      <c r="J494" s="16">
        <v>0</v>
      </c>
      <c r="K494" s="5">
        <v>73</v>
      </c>
      <c r="L494" s="5">
        <v>178</v>
      </c>
      <c r="M494" s="5">
        <f>L494+W494+Z494+AB494+AA494</f>
        <v>202</v>
      </c>
      <c r="N494" s="5">
        <v>15</v>
      </c>
      <c r="O494" s="5">
        <v>32</v>
      </c>
      <c r="P494" s="5">
        <v>26</v>
      </c>
      <c r="Q494" s="5">
        <v>6</v>
      </c>
      <c r="R494" s="5">
        <v>0</v>
      </c>
      <c r="S494" s="5">
        <v>0</v>
      </c>
      <c r="T494" s="5">
        <v>12</v>
      </c>
      <c r="U494" s="5">
        <v>4</v>
      </c>
      <c r="V494" s="5">
        <v>1</v>
      </c>
      <c r="W494" s="5">
        <v>14</v>
      </c>
      <c r="X494" s="5">
        <v>38</v>
      </c>
      <c r="Y494" s="5">
        <v>3</v>
      </c>
      <c r="Z494" s="5">
        <v>4</v>
      </c>
      <c r="AA494" s="5">
        <v>4</v>
      </c>
      <c r="AB494" s="5">
        <v>2</v>
      </c>
      <c r="AC494" s="4">
        <v>0</v>
      </c>
      <c r="AD494" s="6">
        <v>0.18</v>
      </c>
    </row>
    <row r="495" spans="1:30">
      <c r="A495" s="4" t="s">
        <v>695</v>
      </c>
      <c r="B495" s="7">
        <f>(M495*'H2H Points'!$B$16)+(N495*'H2H Points'!$B$2)+(O495*'H2H Points'!$B$17)+(P495*'H2H Points'!$B$4)+(Q495*'H2H Points'!$B$5)+(R495*'H2H Points'!$B$6)+(S495*'H2H Points'!$B$7)+(T495*'H2H Points'!$B$3)+(U495*'H2H Points'!$B$11)+(V495*'H2H Points'!$B$12)+(W495*'H2H Points'!$B$8)+(X495*'H2H Points'!$B$9)+(Y495*'H2H Points'!$B$18)+(Z495*'H2H Points'!$B$10)+(AB495*'H2H Points'!$B$13)</f>
        <v>17</v>
      </c>
      <c r="C495" s="7">
        <f>ROUND(B495/IF(ISNA(VLOOKUP(A495,'2014 ESPN Draft Results'!$A$2:$D$2000,4,FALSE)),1,IF(VLOOKUP(A495,'2014 ESPN Draft Results'!$A$2:$D$2000,4,FALSE)&lt;1,1,VLOOKUP(A495,'2014 ESPN Draft Results'!$A$2:$D$2000,4,FALSE))),2)</f>
        <v>17</v>
      </c>
      <c r="D495" s="7">
        <f>ROUND(B495/IF(ISNA(VLOOKUP(A495,'2014 ESPN Draft Results'!$A$2:$D$2000,4,FALSE)),B495,IF(VLOOKUP(A495,'2014 ESPN Draft Results'!$A$2:$D$2000,4,FALSE)&lt;5,B495,VLOOKUP(A495,'2014 ESPN Draft Results'!$A$2:$D$2000,4,FALSE))),2)</f>
        <v>1</v>
      </c>
      <c r="E495" s="7">
        <f>ROUND(B495/IF(ISNA(VLOOKUP(A495,'2014 ESPN Draft Results'!$A$2:$D$2000,4,FALSE)),B495,IF(VLOOKUP(A495,'2014 ESPN Draft Results'!$A$2:$D$2000,4,FALSE)&lt;5,B495,CEILING(VLOOKUP(A495,'2014 ESPN Draft Results'!$A$2:$D$2000,4,FALSE),1))),2)</f>
        <v>1</v>
      </c>
      <c r="F495" s="7">
        <f>IF(I495&lt;2,0,E495)</f>
        <v>0</v>
      </c>
      <c r="G495" s="7">
        <f>ROUND(B495/IF(ISNA(VLOOKUP(A495,'2014 ESPN Draft Results'!$A$2:$D$2000,4,FALSE)),B495,IF(VLOOKUP(A495,'2014 ESPN Draft Results'!$A$2:$D$2000,4,FALSE)&lt;1,B495,CEILING(VLOOKUP(A495,'2014 ESPN Draft Results'!$A$2:$D$2000,4,FALSE),1))),2)</f>
        <v>1</v>
      </c>
      <c r="H495" s="7">
        <f>IF(I495&lt;2,0,G495)</f>
        <v>0</v>
      </c>
      <c r="I495" s="7">
        <f>B495/K495</f>
        <v>0.68</v>
      </c>
      <c r="J495" s="16">
        <v>0</v>
      </c>
      <c r="K495" s="5">
        <v>25</v>
      </c>
      <c r="L495" s="5">
        <v>47</v>
      </c>
      <c r="M495" s="5">
        <f>L495+W495+Z495+AB495+AA495</f>
        <v>49</v>
      </c>
      <c r="N495" s="5">
        <v>7</v>
      </c>
      <c r="O495" s="5">
        <v>10</v>
      </c>
      <c r="P495" s="5">
        <v>8</v>
      </c>
      <c r="Q495" s="5">
        <v>2</v>
      </c>
      <c r="R495" s="5">
        <v>0</v>
      </c>
      <c r="S495" s="5">
        <v>0</v>
      </c>
      <c r="T495" s="5">
        <v>2</v>
      </c>
      <c r="U495" s="5">
        <v>4</v>
      </c>
      <c r="V495" s="5">
        <v>0</v>
      </c>
      <c r="W495" s="5">
        <v>0</v>
      </c>
      <c r="X495" s="5">
        <v>9</v>
      </c>
      <c r="Y495" s="5">
        <v>0</v>
      </c>
      <c r="Z495" s="5">
        <v>1</v>
      </c>
      <c r="AA495" s="5">
        <v>1</v>
      </c>
      <c r="AB495" s="5">
        <v>0</v>
      </c>
      <c r="AC495" s="4">
        <v>2</v>
      </c>
      <c r="AD495" s="6">
        <v>0.21299999999999999</v>
      </c>
    </row>
    <row r="496" spans="1:30">
      <c r="A496" s="4" t="s">
        <v>590</v>
      </c>
      <c r="B496" s="7">
        <f>(M496*'H2H Points'!$B$16)+(N496*'H2H Points'!$B$2)+(O496*'H2H Points'!$B$17)+(P496*'H2H Points'!$B$4)+(Q496*'H2H Points'!$B$5)+(R496*'H2H Points'!$B$6)+(S496*'H2H Points'!$B$7)+(T496*'H2H Points'!$B$3)+(U496*'H2H Points'!$B$11)+(V496*'H2H Points'!$B$12)+(W496*'H2H Points'!$B$8)+(X496*'H2H Points'!$B$9)+(Y496*'H2H Points'!$B$18)+(Z496*'H2H Points'!$B$10)+(AB496*'H2H Points'!$B$13)</f>
        <v>44</v>
      </c>
      <c r="C496" s="7">
        <f>ROUND(B496/IF(ISNA(VLOOKUP(A496,'2014 ESPN Draft Results'!$A$2:$D$2000,4,FALSE)),1,IF(VLOOKUP(A496,'2014 ESPN Draft Results'!$A$2:$D$2000,4,FALSE)&lt;1,1,VLOOKUP(A496,'2014 ESPN Draft Results'!$A$2:$D$2000,4,FALSE))),2)</f>
        <v>44</v>
      </c>
      <c r="D496" s="7">
        <f>ROUND(B496/IF(ISNA(VLOOKUP(A496,'2014 ESPN Draft Results'!$A$2:$D$2000,4,FALSE)),B496,IF(VLOOKUP(A496,'2014 ESPN Draft Results'!$A$2:$D$2000,4,FALSE)&lt;5,B496,VLOOKUP(A496,'2014 ESPN Draft Results'!$A$2:$D$2000,4,FALSE))),2)</f>
        <v>1</v>
      </c>
      <c r="E496" s="7">
        <f>ROUND(B496/IF(ISNA(VLOOKUP(A496,'2014 ESPN Draft Results'!$A$2:$D$2000,4,FALSE)),B496,IF(VLOOKUP(A496,'2014 ESPN Draft Results'!$A$2:$D$2000,4,FALSE)&lt;5,B496,CEILING(VLOOKUP(A496,'2014 ESPN Draft Results'!$A$2:$D$2000,4,FALSE),1))),2)</f>
        <v>1</v>
      </c>
      <c r="F496" s="7">
        <f>IF(I496&lt;2,0,E496)</f>
        <v>0</v>
      </c>
      <c r="G496" s="7">
        <f>ROUND(B496/IF(ISNA(VLOOKUP(A496,'2014 ESPN Draft Results'!$A$2:$D$2000,4,FALSE)),B496,IF(VLOOKUP(A496,'2014 ESPN Draft Results'!$A$2:$D$2000,4,FALSE)&lt;1,B496,CEILING(VLOOKUP(A496,'2014 ESPN Draft Results'!$A$2:$D$2000,4,FALSE),1))),2)</f>
        <v>1</v>
      </c>
      <c r="H496" s="7">
        <f>IF(I496&lt;2,0,G496)</f>
        <v>0</v>
      </c>
      <c r="I496" s="7">
        <f>B496/K496</f>
        <v>0.67692307692307696</v>
      </c>
      <c r="J496" s="16">
        <v>0</v>
      </c>
      <c r="K496" s="5">
        <v>65</v>
      </c>
      <c r="L496" s="5">
        <v>116</v>
      </c>
      <c r="M496" s="5">
        <f>L496+W496+Z496+AB496+AA496</f>
        <v>136</v>
      </c>
      <c r="N496" s="5">
        <v>13</v>
      </c>
      <c r="O496" s="5">
        <v>21</v>
      </c>
      <c r="P496" s="5">
        <v>11</v>
      </c>
      <c r="Q496" s="5">
        <v>9</v>
      </c>
      <c r="R496" s="5">
        <v>1</v>
      </c>
      <c r="S496" s="5">
        <v>0</v>
      </c>
      <c r="T496" s="5">
        <v>8</v>
      </c>
      <c r="U496" s="5">
        <v>2</v>
      </c>
      <c r="V496" s="5">
        <v>1</v>
      </c>
      <c r="W496" s="5">
        <v>15</v>
      </c>
      <c r="X496" s="5">
        <v>27</v>
      </c>
      <c r="Y496" s="5">
        <v>3</v>
      </c>
      <c r="Z496" s="5">
        <v>1</v>
      </c>
      <c r="AA496" s="5">
        <v>3</v>
      </c>
      <c r="AB496" s="5">
        <v>1</v>
      </c>
      <c r="AC496" s="4">
        <v>0</v>
      </c>
      <c r="AD496" s="6">
        <v>0.18099999999999999</v>
      </c>
    </row>
    <row r="497" spans="1:30">
      <c r="A497" s="4" t="s">
        <v>749</v>
      </c>
      <c r="B497" s="7">
        <f>(M497*'H2H Points'!$B$16)+(N497*'H2H Points'!$B$2)+(O497*'H2H Points'!$B$17)+(P497*'H2H Points'!$B$4)+(Q497*'H2H Points'!$B$5)+(R497*'H2H Points'!$B$6)+(S497*'H2H Points'!$B$7)+(T497*'H2H Points'!$B$3)+(U497*'H2H Points'!$B$11)+(V497*'H2H Points'!$B$12)+(W497*'H2H Points'!$B$8)+(X497*'H2H Points'!$B$9)+(Y497*'H2H Points'!$B$18)+(Z497*'H2H Points'!$B$10)+(AB497*'H2H Points'!$B$13)</f>
        <v>6</v>
      </c>
      <c r="C497" s="7">
        <f>ROUND(B497/IF(ISNA(VLOOKUP(A497,'2014 ESPN Draft Results'!$A$2:$D$2000,4,FALSE)),1,IF(VLOOKUP(A497,'2014 ESPN Draft Results'!$A$2:$D$2000,4,FALSE)&lt;1,1,VLOOKUP(A497,'2014 ESPN Draft Results'!$A$2:$D$2000,4,FALSE))),2)</f>
        <v>6</v>
      </c>
      <c r="D497" s="7">
        <f>ROUND(B497/IF(ISNA(VLOOKUP(A497,'2014 ESPN Draft Results'!$A$2:$D$2000,4,FALSE)),B497,IF(VLOOKUP(A497,'2014 ESPN Draft Results'!$A$2:$D$2000,4,FALSE)&lt;5,B497,VLOOKUP(A497,'2014 ESPN Draft Results'!$A$2:$D$2000,4,FALSE))),2)</f>
        <v>1</v>
      </c>
      <c r="E497" s="7">
        <f>ROUND(B497/IF(ISNA(VLOOKUP(A497,'2014 ESPN Draft Results'!$A$2:$D$2000,4,FALSE)),B497,IF(VLOOKUP(A497,'2014 ESPN Draft Results'!$A$2:$D$2000,4,FALSE)&lt;5,B497,CEILING(VLOOKUP(A497,'2014 ESPN Draft Results'!$A$2:$D$2000,4,FALSE),1))),2)</f>
        <v>1</v>
      </c>
      <c r="F497" s="7">
        <f>IF(I497&lt;2,0,E497)</f>
        <v>0</v>
      </c>
      <c r="G497" s="7">
        <f>ROUND(B497/IF(ISNA(VLOOKUP(A497,'2014 ESPN Draft Results'!$A$2:$D$2000,4,FALSE)),B497,IF(VLOOKUP(A497,'2014 ESPN Draft Results'!$A$2:$D$2000,4,FALSE)&lt;1,B497,CEILING(VLOOKUP(A497,'2014 ESPN Draft Results'!$A$2:$D$2000,4,FALSE),1))),2)</f>
        <v>1</v>
      </c>
      <c r="H497" s="7">
        <f>IF(I497&lt;2,0,G497)</f>
        <v>0</v>
      </c>
      <c r="I497" s="7">
        <f>B497/K497</f>
        <v>0.66666666666666663</v>
      </c>
      <c r="J497" s="16">
        <v>0</v>
      </c>
      <c r="K497" s="5">
        <v>9</v>
      </c>
      <c r="L497" s="5">
        <v>10</v>
      </c>
      <c r="M497" s="5">
        <f>L497+W497+Z497+AB497+AA497</f>
        <v>11</v>
      </c>
      <c r="N497" s="5">
        <v>1</v>
      </c>
      <c r="O497" s="5">
        <v>3</v>
      </c>
      <c r="P497" s="5">
        <v>1</v>
      </c>
      <c r="Q497" s="5">
        <v>2</v>
      </c>
      <c r="R497" s="5">
        <v>0</v>
      </c>
      <c r="S497" s="5">
        <v>0</v>
      </c>
      <c r="T497" s="5">
        <v>2</v>
      </c>
      <c r="U497" s="5">
        <v>0</v>
      </c>
      <c r="V497" s="5">
        <v>0</v>
      </c>
      <c r="W497" s="5">
        <v>0</v>
      </c>
      <c r="X497" s="5">
        <v>3</v>
      </c>
      <c r="Y497" s="5">
        <v>0</v>
      </c>
      <c r="Z497" s="5">
        <v>1</v>
      </c>
      <c r="AA497" s="5">
        <v>0</v>
      </c>
      <c r="AB497" s="5">
        <v>0</v>
      </c>
      <c r="AC497" s="4">
        <v>0</v>
      </c>
      <c r="AD497" s="6">
        <v>0.3</v>
      </c>
    </row>
    <row r="498" spans="1:30">
      <c r="A498" s="4" t="s">
        <v>651</v>
      </c>
      <c r="B498" s="7">
        <f>(M498*'H2H Points'!$B$16)+(N498*'H2H Points'!$B$2)+(O498*'H2H Points'!$B$17)+(P498*'H2H Points'!$B$4)+(Q498*'H2H Points'!$B$5)+(R498*'H2H Points'!$B$6)+(S498*'H2H Points'!$B$7)+(T498*'H2H Points'!$B$3)+(U498*'H2H Points'!$B$11)+(V498*'H2H Points'!$B$12)+(W498*'H2H Points'!$B$8)+(X498*'H2H Points'!$B$9)+(Y498*'H2H Points'!$B$18)+(Z498*'H2H Points'!$B$10)+(AB498*'H2H Points'!$B$13)</f>
        <v>27</v>
      </c>
      <c r="C498" s="7">
        <f>ROUND(B498/IF(ISNA(VLOOKUP(A498,'2014 ESPN Draft Results'!$A$2:$D$2000,4,FALSE)),1,IF(VLOOKUP(A498,'2014 ESPN Draft Results'!$A$2:$D$2000,4,FALSE)&lt;1,1,VLOOKUP(A498,'2014 ESPN Draft Results'!$A$2:$D$2000,4,FALSE))),2)</f>
        <v>27</v>
      </c>
      <c r="D498" s="7">
        <f>ROUND(B498/IF(ISNA(VLOOKUP(A498,'2014 ESPN Draft Results'!$A$2:$D$2000,4,FALSE)),B498,IF(VLOOKUP(A498,'2014 ESPN Draft Results'!$A$2:$D$2000,4,FALSE)&lt;5,B498,VLOOKUP(A498,'2014 ESPN Draft Results'!$A$2:$D$2000,4,FALSE))),2)</f>
        <v>1</v>
      </c>
      <c r="E498" s="7">
        <f>ROUND(B498/IF(ISNA(VLOOKUP(A498,'2014 ESPN Draft Results'!$A$2:$D$2000,4,FALSE)),B498,IF(VLOOKUP(A498,'2014 ESPN Draft Results'!$A$2:$D$2000,4,FALSE)&lt;5,B498,CEILING(VLOOKUP(A498,'2014 ESPN Draft Results'!$A$2:$D$2000,4,FALSE),1))),2)</f>
        <v>1</v>
      </c>
      <c r="F498" s="7">
        <f>IF(I498&lt;2,0,E498)</f>
        <v>0</v>
      </c>
      <c r="G498" s="7">
        <f>ROUND(B498/IF(ISNA(VLOOKUP(A498,'2014 ESPN Draft Results'!$A$2:$D$2000,4,FALSE)),B498,IF(VLOOKUP(A498,'2014 ESPN Draft Results'!$A$2:$D$2000,4,FALSE)&lt;1,B498,CEILING(VLOOKUP(A498,'2014 ESPN Draft Results'!$A$2:$D$2000,4,FALSE),1))),2)</f>
        <v>1</v>
      </c>
      <c r="H498" s="7">
        <f>IF(I498&lt;2,0,G498)</f>
        <v>0</v>
      </c>
      <c r="I498" s="7">
        <f>B498/K498</f>
        <v>0.65853658536585369</v>
      </c>
      <c r="J498" s="16">
        <v>0</v>
      </c>
      <c r="K498" s="5">
        <v>41</v>
      </c>
      <c r="L498" s="5">
        <v>98</v>
      </c>
      <c r="M498" s="5">
        <f>L498+W498+Z498+AB498+AA498</f>
        <v>112</v>
      </c>
      <c r="N498" s="5">
        <v>12</v>
      </c>
      <c r="O498" s="5">
        <v>22</v>
      </c>
      <c r="P498" s="5">
        <v>16</v>
      </c>
      <c r="Q498" s="5">
        <v>4</v>
      </c>
      <c r="R498" s="5">
        <v>0</v>
      </c>
      <c r="S498" s="5">
        <v>2</v>
      </c>
      <c r="T498" s="5">
        <v>6</v>
      </c>
      <c r="U498" s="5">
        <v>3</v>
      </c>
      <c r="V498" s="5">
        <v>0</v>
      </c>
      <c r="W498" s="5">
        <v>12</v>
      </c>
      <c r="X498" s="5">
        <v>38</v>
      </c>
      <c r="Y498" s="5">
        <v>0</v>
      </c>
      <c r="Z498" s="5">
        <v>0</v>
      </c>
      <c r="AA498" s="5">
        <v>2</v>
      </c>
      <c r="AB498" s="5">
        <v>0</v>
      </c>
      <c r="AC498" s="4">
        <v>2</v>
      </c>
      <c r="AD498" s="6">
        <v>0.224</v>
      </c>
    </row>
    <row r="499" spans="1:30">
      <c r="A499" s="4" t="s">
        <v>601</v>
      </c>
      <c r="B499" s="7">
        <f>(M499*'H2H Points'!$B$16)+(N499*'H2H Points'!$B$2)+(O499*'H2H Points'!$B$17)+(P499*'H2H Points'!$B$4)+(Q499*'H2H Points'!$B$5)+(R499*'H2H Points'!$B$6)+(S499*'H2H Points'!$B$7)+(T499*'H2H Points'!$B$3)+(U499*'H2H Points'!$B$11)+(V499*'H2H Points'!$B$12)+(W499*'H2H Points'!$B$8)+(X499*'H2H Points'!$B$9)+(Y499*'H2H Points'!$B$18)+(Z499*'H2H Points'!$B$10)+(AB499*'H2H Points'!$B$13)</f>
        <v>43</v>
      </c>
      <c r="C499" s="7">
        <f>ROUND(B499/IF(ISNA(VLOOKUP(A499,'2014 ESPN Draft Results'!$A$2:$D$2000,4,FALSE)),1,IF(VLOOKUP(A499,'2014 ESPN Draft Results'!$A$2:$D$2000,4,FALSE)&lt;1,1,VLOOKUP(A499,'2014 ESPN Draft Results'!$A$2:$D$2000,4,FALSE))),2)</f>
        <v>43</v>
      </c>
      <c r="D499" s="7">
        <f>ROUND(B499/IF(ISNA(VLOOKUP(A499,'2014 ESPN Draft Results'!$A$2:$D$2000,4,FALSE)),B499,IF(VLOOKUP(A499,'2014 ESPN Draft Results'!$A$2:$D$2000,4,FALSE)&lt;5,B499,VLOOKUP(A499,'2014 ESPN Draft Results'!$A$2:$D$2000,4,FALSE))),2)</f>
        <v>1</v>
      </c>
      <c r="E499" s="7">
        <f>ROUND(B499/IF(ISNA(VLOOKUP(A499,'2014 ESPN Draft Results'!$A$2:$D$2000,4,FALSE)),B499,IF(VLOOKUP(A499,'2014 ESPN Draft Results'!$A$2:$D$2000,4,FALSE)&lt;5,B499,CEILING(VLOOKUP(A499,'2014 ESPN Draft Results'!$A$2:$D$2000,4,FALSE),1))),2)</f>
        <v>1</v>
      </c>
      <c r="F499" s="7">
        <f>IF(I499&lt;2,0,E499)</f>
        <v>0</v>
      </c>
      <c r="G499" s="7">
        <f>ROUND(B499/IF(ISNA(VLOOKUP(A499,'2014 ESPN Draft Results'!$A$2:$D$2000,4,FALSE)),B499,IF(VLOOKUP(A499,'2014 ESPN Draft Results'!$A$2:$D$2000,4,FALSE)&lt;1,B499,CEILING(VLOOKUP(A499,'2014 ESPN Draft Results'!$A$2:$D$2000,4,FALSE),1))),2)</f>
        <v>1</v>
      </c>
      <c r="H499" s="7">
        <f>IF(I499&lt;2,0,G499)</f>
        <v>0</v>
      </c>
      <c r="I499" s="7">
        <f>B499/K499</f>
        <v>0.65151515151515149</v>
      </c>
      <c r="J499" s="16">
        <v>0</v>
      </c>
      <c r="K499" s="5">
        <v>66</v>
      </c>
      <c r="L499" s="5">
        <v>163</v>
      </c>
      <c r="M499" s="5">
        <f>L499+W499+Z499+AB499+AA499</f>
        <v>177</v>
      </c>
      <c r="N499" s="5">
        <v>8</v>
      </c>
      <c r="O499" s="5">
        <v>32</v>
      </c>
      <c r="P499" s="5">
        <v>21</v>
      </c>
      <c r="Q499" s="5">
        <v>8</v>
      </c>
      <c r="R499" s="5">
        <v>0</v>
      </c>
      <c r="S499" s="5">
        <v>3</v>
      </c>
      <c r="T499" s="5">
        <v>28</v>
      </c>
      <c r="U499" s="5">
        <v>0</v>
      </c>
      <c r="V499" s="5">
        <v>1</v>
      </c>
      <c r="W499" s="5">
        <v>8</v>
      </c>
      <c r="X499" s="5">
        <v>55</v>
      </c>
      <c r="Y499" s="5">
        <v>1</v>
      </c>
      <c r="Z499" s="5">
        <v>2</v>
      </c>
      <c r="AA499" s="5">
        <v>0</v>
      </c>
      <c r="AB499" s="5">
        <v>4</v>
      </c>
      <c r="AC499" s="4">
        <v>2</v>
      </c>
      <c r="AD499" s="6">
        <v>0.19600000000000001</v>
      </c>
    </row>
    <row r="500" spans="1:30">
      <c r="A500" s="4" t="s">
        <v>567</v>
      </c>
      <c r="B500" s="7">
        <f>(M500*'H2H Points'!$B$16)+(N500*'H2H Points'!$B$2)+(O500*'H2H Points'!$B$17)+(P500*'H2H Points'!$B$4)+(Q500*'H2H Points'!$B$5)+(R500*'H2H Points'!$B$6)+(S500*'H2H Points'!$B$7)+(T500*'H2H Points'!$B$3)+(U500*'H2H Points'!$B$11)+(V500*'H2H Points'!$B$12)+(W500*'H2H Points'!$B$8)+(X500*'H2H Points'!$B$9)+(Y500*'H2H Points'!$B$18)+(Z500*'H2H Points'!$B$10)+(AB500*'H2H Points'!$B$13)</f>
        <v>67</v>
      </c>
      <c r="C500" s="7">
        <f>ROUND(B500/IF(ISNA(VLOOKUP(A500,'2014 ESPN Draft Results'!$A$2:$D$2000,4,FALSE)),1,IF(VLOOKUP(A500,'2014 ESPN Draft Results'!$A$2:$D$2000,4,FALSE)&lt;1,1,VLOOKUP(A500,'2014 ESPN Draft Results'!$A$2:$D$2000,4,FALSE))),2)</f>
        <v>67</v>
      </c>
      <c r="D500" s="7">
        <f>ROUND(B500/IF(ISNA(VLOOKUP(A500,'2014 ESPN Draft Results'!$A$2:$D$2000,4,FALSE)),B500,IF(VLOOKUP(A500,'2014 ESPN Draft Results'!$A$2:$D$2000,4,FALSE)&lt;5,B500,VLOOKUP(A500,'2014 ESPN Draft Results'!$A$2:$D$2000,4,FALSE))),2)</f>
        <v>1</v>
      </c>
      <c r="E500" s="7">
        <f>ROUND(B500/IF(ISNA(VLOOKUP(A500,'2014 ESPN Draft Results'!$A$2:$D$2000,4,FALSE)),B500,IF(VLOOKUP(A500,'2014 ESPN Draft Results'!$A$2:$D$2000,4,FALSE)&lt;5,B500,CEILING(VLOOKUP(A500,'2014 ESPN Draft Results'!$A$2:$D$2000,4,FALSE),1))),2)</f>
        <v>1</v>
      </c>
      <c r="F500" s="7">
        <f>IF(I500&lt;2,0,E500)</f>
        <v>0</v>
      </c>
      <c r="G500" s="7">
        <f>ROUND(B500/IF(ISNA(VLOOKUP(A500,'2014 ESPN Draft Results'!$A$2:$D$2000,4,FALSE)),B500,IF(VLOOKUP(A500,'2014 ESPN Draft Results'!$A$2:$D$2000,4,FALSE)&lt;1,B500,CEILING(VLOOKUP(A500,'2014 ESPN Draft Results'!$A$2:$D$2000,4,FALSE),1))),2)</f>
        <v>1</v>
      </c>
      <c r="H500" s="7">
        <f>IF(I500&lt;2,0,G500)</f>
        <v>0</v>
      </c>
      <c r="I500" s="7">
        <f>B500/K500</f>
        <v>0.64423076923076927</v>
      </c>
      <c r="J500" s="16">
        <v>0</v>
      </c>
      <c r="K500" s="5">
        <v>104</v>
      </c>
      <c r="L500" s="5">
        <v>161</v>
      </c>
      <c r="M500" s="5">
        <f>L500+W500+Z500+AB500+AA500</f>
        <v>184</v>
      </c>
      <c r="N500" s="5">
        <v>20</v>
      </c>
      <c r="O500" s="5">
        <v>39</v>
      </c>
      <c r="P500" s="5">
        <v>28</v>
      </c>
      <c r="Q500" s="5">
        <v>11</v>
      </c>
      <c r="R500" s="5">
        <v>0</v>
      </c>
      <c r="S500" s="5">
        <v>0</v>
      </c>
      <c r="T500" s="5">
        <v>10</v>
      </c>
      <c r="U500" s="5">
        <v>1</v>
      </c>
      <c r="V500" s="5">
        <v>3</v>
      </c>
      <c r="W500" s="5">
        <v>20</v>
      </c>
      <c r="X500" s="5">
        <v>33</v>
      </c>
      <c r="Y500" s="5">
        <v>0</v>
      </c>
      <c r="Z500" s="5">
        <v>2</v>
      </c>
      <c r="AA500" s="5">
        <v>1</v>
      </c>
      <c r="AB500" s="5">
        <v>0</v>
      </c>
      <c r="AC500" s="4">
        <v>2</v>
      </c>
      <c r="AD500" s="6">
        <v>0.24199999999999999</v>
      </c>
    </row>
    <row r="501" spans="1:30">
      <c r="A501" s="4" t="s">
        <v>735</v>
      </c>
      <c r="B501" s="7">
        <f>(M501*'H2H Points'!$B$16)+(N501*'H2H Points'!$B$2)+(O501*'H2H Points'!$B$17)+(P501*'H2H Points'!$B$4)+(Q501*'H2H Points'!$B$5)+(R501*'H2H Points'!$B$6)+(S501*'H2H Points'!$B$7)+(T501*'H2H Points'!$B$3)+(U501*'H2H Points'!$B$11)+(V501*'H2H Points'!$B$12)+(W501*'H2H Points'!$B$8)+(X501*'H2H Points'!$B$9)+(Y501*'H2H Points'!$B$18)+(Z501*'H2H Points'!$B$10)+(AB501*'H2H Points'!$B$13)</f>
        <v>7</v>
      </c>
      <c r="C501" s="7">
        <f>ROUND(B501/IF(ISNA(VLOOKUP(A501,'2014 ESPN Draft Results'!$A$2:$D$2000,4,FALSE)),1,IF(VLOOKUP(A501,'2014 ESPN Draft Results'!$A$2:$D$2000,4,FALSE)&lt;1,1,VLOOKUP(A501,'2014 ESPN Draft Results'!$A$2:$D$2000,4,FALSE))),2)</f>
        <v>7</v>
      </c>
      <c r="D501" s="7">
        <f>ROUND(B501/IF(ISNA(VLOOKUP(A501,'2014 ESPN Draft Results'!$A$2:$D$2000,4,FALSE)),B501,IF(VLOOKUP(A501,'2014 ESPN Draft Results'!$A$2:$D$2000,4,FALSE)&lt;5,B501,VLOOKUP(A501,'2014 ESPN Draft Results'!$A$2:$D$2000,4,FALSE))),2)</f>
        <v>1</v>
      </c>
      <c r="E501" s="7">
        <f>ROUND(B501/IF(ISNA(VLOOKUP(A501,'2014 ESPN Draft Results'!$A$2:$D$2000,4,FALSE)),B501,IF(VLOOKUP(A501,'2014 ESPN Draft Results'!$A$2:$D$2000,4,FALSE)&lt;5,B501,CEILING(VLOOKUP(A501,'2014 ESPN Draft Results'!$A$2:$D$2000,4,FALSE),1))),2)</f>
        <v>1</v>
      </c>
      <c r="F501" s="7">
        <f>IF(I501&lt;2,0,E501)</f>
        <v>0</v>
      </c>
      <c r="G501" s="7">
        <f>ROUND(B501/IF(ISNA(VLOOKUP(A501,'2014 ESPN Draft Results'!$A$2:$D$2000,4,FALSE)),B501,IF(VLOOKUP(A501,'2014 ESPN Draft Results'!$A$2:$D$2000,4,FALSE)&lt;1,B501,CEILING(VLOOKUP(A501,'2014 ESPN Draft Results'!$A$2:$D$2000,4,FALSE),1))),2)</f>
        <v>1</v>
      </c>
      <c r="H501" s="7">
        <f>IF(I501&lt;2,0,G501)</f>
        <v>0</v>
      </c>
      <c r="I501" s="7">
        <f>B501/K501</f>
        <v>0.63636363636363635</v>
      </c>
      <c r="J501" s="16">
        <v>0</v>
      </c>
      <c r="K501" s="5">
        <v>11</v>
      </c>
      <c r="L501" s="5">
        <v>28</v>
      </c>
      <c r="M501" s="5">
        <f>L501+W501+Z501+AB501+AA501</f>
        <v>33</v>
      </c>
      <c r="N501" s="5">
        <v>3</v>
      </c>
      <c r="O501" s="5">
        <v>7</v>
      </c>
      <c r="P501" s="5">
        <v>6</v>
      </c>
      <c r="Q501" s="5">
        <v>1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5</v>
      </c>
      <c r="X501" s="5">
        <v>9</v>
      </c>
      <c r="Y501" s="5">
        <v>0</v>
      </c>
      <c r="Z501" s="5">
        <v>0</v>
      </c>
      <c r="AA501" s="5">
        <v>0</v>
      </c>
      <c r="AB501" s="5">
        <v>0</v>
      </c>
      <c r="AC501" s="4">
        <v>0</v>
      </c>
      <c r="AD501" s="6">
        <v>0.25</v>
      </c>
    </row>
    <row r="502" spans="1:30">
      <c r="A502" s="4" t="s">
        <v>669</v>
      </c>
      <c r="B502" s="7">
        <f>(M502*'H2H Points'!$B$16)+(N502*'H2H Points'!$B$2)+(O502*'H2H Points'!$B$17)+(P502*'H2H Points'!$B$4)+(Q502*'H2H Points'!$B$5)+(R502*'H2H Points'!$B$6)+(S502*'H2H Points'!$B$7)+(T502*'H2H Points'!$B$3)+(U502*'H2H Points'!$B$11)+(V502*'H2H Points'!$B$12)+(W502*'H2H Points'!$B$8)+(X502*'H2H Points'!$B$9)+(Y502*'H2H Points'!$B$18)+(Z502*'H2H Points'!$B$10)+(AB502*'H2H Points'!$B$13)</f>
        <v>24</v>
      </c>
      <c r="C502" s="7">
        <f>ROUND(B502/IF(ISNA(VLOOKUP(A502,'2014 ESPN Draft Results'!$A$2:$D$2000,4,FALSE)),1,IF(VLOOKUP(A502,'2014 ESPN Draft Results'!$A$2:$D$2000,4,FALSE)&lt;1,1,VLOOKUP(A502,'2014 ESPN Draft Results'!$A$2:$D$2000,4,FALSE))),2)</f>
        <v>24</v>
      </c>
      <c r="D502" s="7">
        <f>ROUND(B502/IF(ISNA(VLOOKUP(A502,'2014 ESPN Draft Results'!$A$2:$D$2000,4,FALSE)),B502,IF(VLOOKUP(A502,'2014 ESPN Draft Results'!$A$2:$D$2000,4,FALSE)&lt;5,B502,VLOOKUP(A502,'2014 ESPN Draft Results'!$A$2:$D$2000,4,FALSE))),2)</f>
        <v>1</v>
      </c>
      <c r="E502" s="7">
        <f>ROUND(B502/IF(ISNA(VLOOKUP(A502,'2014 ESPN Draft Results'!$A$2:$D$2000,4,FALSE)),B502,IF(VLOOKUP(A502,'2014 ESPN Draft Results'!$A$2:$D$2000,4,FALSE)&lt;5,B502,CEILING(VLOOKUP(A502,'2014 ESPN Draft Results'!$A$2:$D$2000,4,FALSE),1))),2)</f>
        <v>1</v>
      </c>
      <c r="F502" s="7">
        <f>IF(I502&lt;2,0,E502)</f>
        <v>0</v>
      </c>
      <c r="G502" s="7">
        <f>ROUND(B502/IF(ISNA(VLOOKUP(A502,'2014 ESPN Draft Results'!$A$2:$D$2000,4,FALSE)),B502,IF(VLOOKUP(A502,'2014 ESPN Draft Results'!$A$2:$D$2000,4,FALSE)&lt;1,B502,CEILING(VLOOKUP(A502,'2014 ESPN Draft Results'!$A$2:$D$2000,4,FALSE),1))),2)</f>
        <v>1</v>
      </c>
      <c r="H502" s="7">
        <f>IF(I502&lt;2,0,G502)</f>
        <v>0</v>
      </c>
      <c r="I502" s="7">
        <f>B502/K502</f>
        <v>0.63157894736842102</v>
      </c>
      <c r="J502" s="16">
        <v>0</v>
      </c>
      <c r="K502" s="5">
        <v>38</v>
      </c>
      <c r="L502" s="5">
        <v>109</v>
      </c>
      <c r="M502" s="5">
        <f>L502+W502+Z502+AB502+AA502</f>
        <v>121</v>
      </c>
      <c r="N502" s="5">
        <v>13</v>
      </c>
      <c r="O502" s="5">
        <v>24</v>
      </c>
      <c r="P502" s="5">
        <v>21</v>
      </c>
      <c r="Q502" s="5">
        <v>2</v>
      </c>
      <c r="R502" s="5">
        <v>0</v>
      </c>
      <c r="S502" s="5">
        <v>1</v>
      </c>
      <c r="T502" s="5">
        <v>6</v>
      </c>
      <c r="U502" s="5">
        <v>4</v>
      </c>
      <c r="V502" s="5">
        <v>1</v>
      </c>
      <c r="W502" s="5">
        <v>9</v>
      </c>
      <c r="X502" s="5">
        <v>39</v>
      </c>
      <c r="Y502" s="5">
        <v>1</v>
      </c>
      <c r="Z502" s="5">
        <v>2</v>
      </c>
      <c r="AA502" s="5">
        <v>0</v>
      </c>
      <c r="AB502" s="5">
        <v>1</v>
      </c>
      <c r="AC502" s="4">
        <v>6</v>
      </c>
      <c r="AD502" s="6">
        <v>0.22</v>
      </c>
    </row>
    <row r="503" spans="1:30">
      <c r="A503" s="4" t="s">
        <v>565</v>
      </c>
      <c r="B503" s="7">
        <f>(M503*'H2H Points'!$B$16)+(N503*'H2H Points'!$B$2)+(O503*'H2H Points'!$B$17)+(P503*'H2H Points'!$B$4)+(Q503*'H2H Points'!$B$5)+(R503*'H2H Points'!$B$6)+(S503*'H2H Points'!$B$7)+(T503*'H2H Points'!$B$3)+(U503*'H2H Points'!$B$11)+(V503*'H2H Points'!$B$12)+(W503*'H2H Points'!$B$8)+(X503*'H2H Points'!$B$9)+(Y503*'H2H Points'!$B$18)+(Z503*'H2H Points'!$B$10)+(AB503*'H2H Points'!$B$13)</f>
        <v>68</v>
      </c>
      <c r="C503" s="7">
        <f>ROUND(B503/IF(ISNA(VLOOKUP(A503,'2014 ESPN Draft Results'!$A$2:$D$2000,4,FALSE)),1,IF(VLOOKUP(A503,'2014 ESPN Draft Results'!$A$2:$D$2000,4,FALSE)&lt;1,1,VLOOKUP(A503,'2014 ESPN Draft Results'!$A$2:$D$2000,4,FALSE))),2)</f>
        <v>68</v>
      </c>
      <c r="D503" s="7">
        <f>ROUND(B503/IF(ISNA(VLOOKUP(A503,'2014 ESPN Draft Results'!$A$2:$D$2000,4,FALSE)),B503,IF(VLOOKUP(A503,'2014 ESPN Draft Results'!$A$2:$D$2000,4,FALSE)&lt;5,B503,VLOOKUP(A503,'2014 ESPN Draft Results'!$A$2:$D$2000,4,FALSE))),2)</f>
        <v>1</v>
      </c>
      <c r="E503" s="7">
        <f>ROUND(B503/IF(ISNA(VLOOKUP(A503,'2014 ESPN Draft Results'!$A$2:$D$2000,4,FALSE)),B503,IF(VLOOKUP(A503,'2014 ESPN Draft Results'!$A$2:$D$2000,4,FALSE)&lt;5,B503,CEILING(VLOOKUP(A503,'2014 ESPN Draft Results'!$A$2:$D$2000,4,FALSE),1))),2)</f>
        <v>1</v>
      </c>
      <c r="F503" s="7">
        <f>IF(I503&lt;2,0,E503)</f>
        <v>0</v>
      </c>
      <c r="G503" s="7">
        <f>ROUND(B503/IF(ISNA(VLOOKUP(A503,'2014 ESPN Draft Results'!$A$2:$D$2000,4,FALSE)),B503,IF(VLOOKUP(A503,'2014 ESPN Draft Results'!$A$2:$D$2000,4,FALSE)&lt;1,B503,CEILING(VLOOKUP(A503,'2014 ESPN Draft Results'!$A$2:$D$2000,4,FALSE),1))),2)</f>
        <v>1</v>
      </c>
      <c r="H503" s="7">
        <f>IF(I503&lt;2,0,G503)</f>
        <v>0</v>
      </c>
      <c r="I503" s="7">
        <f>B503/K503</f>
        <v>0.62962962962962965</v>
      </c>
      <c r="J503" s="16">
        <v>0</v>
      </c>
      <c r="K503" s="5">
        <v>108</v>
      </c>
      <c r="L503" s="5">
        <v>170</v>
      </c>
      <c r="M503" s="5">
        <f>L503+W503+Z503+AB503+AA503</f>
        <v>189</v>
      </c>
      <c r="N503" s="5">
        <v>21</v>
      </c>
      <c r="O503" s="5">
        <v>43</v>
      </c>
      <c r="P503" s="5">
        <v>31</v>
      </c>
      <c r="Q503" s="5">
        <v>7</v>
      </c>
      <c r="R503" s="5">
        <v>2</v>
      </c>
      <c r="S503" s="5">
        <v>3</v>
      </c>
      <c r="T503" s="5">
        <v>16</v>
      </c>
      <c r="U503" s="5">
        <v>3</v>
      </c>
      <c r="V503" s="5">
        <v>1</v>
      </c>
      <c r="W503" s="5">
        <v>12</v>
      </c>
      <c r="X503" s="5">
        <v>49</v>
      </c>
      <c r="Y503" s="5">
        <v>0</v>
      </c>
      <c r="Z503" s="5">
        <v>2</v>
      </c>
      <c r="AA503" s="5">
        <v>4</v>
      </c>
      <c r="AB503" s="5">
        <v>1</v>
      </c>
      <c r="AC503" s="4">
        <v>3</v>
      </c>
      <c r="AD503" s="6">
        <v>0.253</v>
      </c>
    </row>
    <row r="504" spans="1:30">
      <c r="A504" s="4" t="s">
        <v>702</v>
      </c>
      <c r="B504" s="7">
        <f>(M504*'H2H Points'!$B$16)+(N504*'H2H Points'!$B$2)+(O504*'H2H Points'!$B$17)+(P504*'H2H Points'!$B$4)+(Q504*'H2H Points'!$B$5)+(R504*'H2H Points'!$B$6)+(S504*'H2H Points'!$B$7)+(T504*'H2H Points'!$B$3)+(U504*'H2H Points'!$B$11)+(V504*'H2H Points'!$B$12)+(W504*'H2H Points'!$B$8)+(X504*'H2H Points'!$B$9)+(Y504*'H2H Points'!$B$18)+(Z504*'H2H Points'!$B$10)+(AB504*'H2H Points'!$B$13)</f>
        <v>15</v>
      </c>
      <c r="C504" s="7">
        <f>ROUND(B504/IF(ISNA(VLOOKUP(A504,'2014 ESPN Draft Results'!$A$2:$D$2000,4,FALSE)),1,IF(VLOOKUP(A504,'2014 ESPN Draft Results'!$A$2:$D$2000,4,FALSE)&lt;1,1,VLOOKUP(A504,'2014 ESPN Draft Results'!$A$2:$D$2000,4,FALSE))),2)</f>
        <v>15</v>
      </c>
      <c r="D504" s="7">
        <f>ROUND(B504/IF(ISNA(VLOOKUP(A504,'2014 ESPN Draft Results'!$A$2:$D$2000,4,FALSE)),B504,IF(VLOOKUP(A504,'2014 ESPN Draft Results'!$A$2:$D$2000,4,FALSE)&lt;5,B504,VLOOKUP(A504,'2014 ESPN Draft Results'!$A$2:$D$2000,4,FALSE))),2)</f>
        <v>1</v>
      </c>
      <c r="E504" s="7">
        <f>ROUND(B504/IF(ISNA(VLOOKUP(A504,'2014 ESPN Draft Results'!$A$2:$D$2000,4,FALSE)),B504,IF(VLOOKUP(A504,'2014 ESPN Draft Results'!$A$2:$D$2000,4,FALSE)&lt;5,B504,CEILING(VLOOKUP(A504,'2014 ESPN Draft Results'!$A$2:$D$2000,4,FALSE),1))),2)</f>
        <v>1</v>
      </c>
      <c r="F504" s="7">
        <f>IF(I504&lt;2,0,E504)</f>
        <v>0</v>
      </c>
      <c r="G504" s="7">
        <f>ROUND(B504/IF(ISNA(VLOOKUP(A504,'2014 ESPN Draft Results'!$A$2:$D$2000,4,FALSE)),B504,IF(VLOOKUP(A504,'2014 ESPN Draft Results'!$A$2:$D$2000,4,FALSE)&lt;1,B504,CEILING(VLOOKUP(A504,'2014 ESPN Draft Results'!$A$2:$D$2000,4,FALSE),1))),2)</f>
        <v>1</v>
      </c>
      <c r="H504" s="7">
        <f>IF(I504&lt;2,0,G504)</f>
        <v>0</v>
      </c>
      <c r="I504" s="7">
        <f>B504/K504</f>
        <v>0.625</v>
      </c>
      <c r="J504" s="16">
        <v>0</v>
      </c>
      <c r="K504" s="5">
        <v>24</v>
      </c>
      <c r="L504" s="5">
        <v>68</v>
      </c>
      <c r="M504" s="5">
        <f>L504+W504+Z504+AB504+AA504</f>
        <v>72</v>
      </c>
      <c r="N504" s="5">
        <v>8</v>
      </c>
      <c r="O504" s="5">
        <v>12</v>
      </c>
      <c r="P504" s="5">
        <v>5</v>
      </c>
      <c r="Q504" s="5">
        <v>2</v>
      </c>
      <c r="R504" s="5">
        <v>3</v>
      </c>
      <c r="S504" s="5">
        <v>2</v>
      </c>
      <c r="T504" s="5">
        <v>7</v>
      </c>
      <c r="U504" s="5">
        <v>1</v>
      </c>
      <c r="V504" s="5">
        <v>0</v>
      </c>
      <c r="W504" s="5">
        <v>3</v>
      </c>
      <c r="X504" s="5">
        <v>31</v>
      </c>
      <c r="Y504" s="5">
        <v>0</v>
      </c>
      <c r="Z504" s="5">
        <v>1</v>
      </c>
      <c r="AA504" s="5">
        <v>0</v>
      </c>
      <c r="AB504" s="5">
        <v>0</v>
      </c>
      <c r="AC504" s="4">
        <v>1</v>
      </c>
      <c r="AD504" s="6">
        <v>0.17599999999999999</v>
      </c>
    </row>
    <row r="505" spans="1:30">
      <c r="A505" s="4" t="s">
        <v>541</v>
      </c>
      <c r="B505" s="7">
        <f>(M505*'H2H Points'!$B$16)+(N505*'H2H Points'!$B$2)+(O505*'H2H Points'!$B$17)+(P505*'H2H Points'!$B$4)+(Q505*'H2H Points'!$B$5)+(R505*'H2H Points'!$B$6)+(S505*'H2H Points'!$B$7)+(T505*'H2H Points'!$B$3)+(U505*'H2H Points'!$B$11)+(V505*'H2H Points'!$B$12)+(W505*'H2H Points'!$B$8)+(X505*'H2H Points'!$B$9)+(Y505*'H2H Points'!$B$18)+(Z505*'H2H Points'!$B$10)+(AB505*'H2H Points'!$B$13)</f>
        <v>59</v>
      </c>
      <c r="C505" s="7">
        <f>ROUND(B505/IF(ISNA(VLOOKUP(A505,'2014 ESPN Draft Results'!$A$2:$D$2000,4,FALSE)),1,IF(VLOOKUP(A505,'2014 ESPN Draft Results'!$A$2:$D$2000,4,FALSE)&lt;1,1,VLOOKUP(A505,'2014 ESPN Draft Results'!$A$2:$D$2000,4,FALSE))),2)</f>
        <v>59</v>
      </c>
      <c r="D505" s="7">
        <f>ROUND(B505/IF(ISNA(VLOOKUP(A505,'2014 ESPN Draft Results'!$A$2:$D$2000,4,FALSE)),B505,IF(VLOOKUP(A505,'2014 ESPN Draft Results'!$A$2:$D$2000,4,FALSE)&lt;5,B505,VLOOKUP(A505,'2014 ESPN Draft Results'!$A$2:$D$2000,4,FALSE))),2)</f>
        <v>1</v>
      </c>
      <c r="E505" s="7">
        <f>ROUND(B505/IF(ISNA(VLOOKUP(A505,'2014 ESPN Draft Results'!$A$2:$D$2000,4,FALSE)),B505,IF(VLOOKUP(A505,'2014 ESPN Draft Results'!$A$2:$D$2000,4,FALSE)&lt;5,B505,CEILING(VLOOKUP(A505,'2014 ESPN Draft Results'!$A$2:$D$2000,4,FALSE),1))),2)</f>
        <v>1</v>
      </c>
      <c r="F505" s="7">
        <f>IF(I505&lt;2,0,E505)</f>
        <v>0</v>
      </c>
      <c r="G505" s="7">
        <f>ROUND(B505/IF(ISNA(VLOOKUP(A505,'2014 ESPN Draft Results'!$A$2:$D$2000,4,FALSE)),B505,IF(VLOOKUP(A505,'2014 ESPN Draft Results'!$A$2:$D$2000,4,FALSE)&lt;1,B505,CEILING(VLOOKUP(A505,'2014 ESPN Draft Results'!$A$2:$D$2000,4,FALSE),1))),2)</f>
        <v>1</v>
      </c>
      <c r="H505" s="7">
        <f>IF(I505&lt;2,0,G505)</f>
        <v>0</v>
      </c>
      <c r="I505" s="7">
        <f>B505/K505</f>
        <v>0.62105263157894741</v>
      </c>
      <c r="J505" s="16">
        <v>0</v>
      </c>
      <c r="K505" s="5">
        <v>95</v>
      </c>
      <c r="L505" s="5">
        <v>210</v>
      </c>
      <c r="M505" s="5">
        <f>L505+W505+Z505+AB505+AA505</f>
        <v>233</v>
      </c>
      <c r="N505" s="5">
        <v>17</v>
      </c>
      <c r="O505" s="5">
        <v>41</v>
      </c>
      <c r="P505" s="5">
        <v>29</v>
      </c>
      <c r="Q505" s="5">
        <v>7</v>
      </c>
      <c r="R505" s="5">
        <v>2</v>
      </c>
      <c r="S505" s="5">
        <v>3</v>
      </c>
      <c r="T505" s="5">
        <v>24</v>
      </c>
      <c r="U505" s="5">
        <v>2</v>
      </c>
      <c r="V505" s="5">
        <v>2</v>
      </c>
      <c r="W505" s="5">
        <v>12</v>
      </c>
      <c r="X505" s="5">
        <v>62</v>
      </c>
      <c r="Y505" s="5">
        <v>2</v>
      </c>
      <c r="Z505" s="5">
        <v>5</v>
      </c>
      <c r="AA505" s="5">
        <v>4</v>
      </c>
      <c r="AB505" s="5">
        <v>2</v>
      </c>
      <c r="AC505" s="4">
        <v>6</v>
      </c>
      <c r="AD505" s="6">
        <v>0.19500000000000001</v>
      </c>
    </row>
    <row r="506" spans="1:30">
      <c r="A506" s="4" t="s">
        <v>210</v>
      </c>
      <c r="B506" s="7">
        <f>(M506*'H2H Points'!$B$16)+(N506*'H2H Points'!$B$2)+(O506*'H2H Points'!$B$17)+(P506*'H2H Points'!$B$4)+(Q506*'H2H Points'!$B$5)+(R506*'H2H Points'!$B$6)+(S506*'H2H Points'!$B$7)+(T506*'H2H Points'!$B$3)+(U506*'H2H Points'!$B$11)+(V506*'H2H Points'!$B$12)+(W506*'H2H Points'!$B$8)+(X506*'H2H Points'!$B$9)+(Y506*'H2H Points'!$B$18)+(Z506*'H2H Points'!$B$10)+(AB506*'H2H Points'!$B$13)</f>
        <v>39</v>
      </c>
      <c r="C506" s="7">
        <f>ROUND(B506/IF(ISNA(VLOOKUP(A506,'2014 ESPN Draft Results'!$A$2:$D$2000,4,FALSE)),1,IF(VLOOKUP(A506,'2014 ESPN Draft Results'!$A$2:$D$2000,4,FALSE)&lt;1,1,VLOOKUP(A506,'2014 ESPN Draft Results'!$A$2:$D$2000,4,FALSE))),2)</f>
        <v>11.47</v>
      </c>
      <c r="D506" s="7">
        <f>ROUND(B506/IF(ISNA(VLOOKUP(A506,'2014 ESPN Draft Results'!$A$2:$D$2000,4,FALSE)),B506,IF(VLOOKUP(A506,'2014 ESPN Draft Results'!$A$2:$D$2000,4,FALSE)&lt;5,B506,VLOOKUP(A506,'2014 ESPN Draft Results'!$A$2:$D$2000,4,FALSE))),2)</f>
        <v>1</v>
      </c>
      <c r="E506" s="7">
        <f>ROUND(B506/IF(ISNA(VLOOKUP(A506,'2014 ESPN Draft Results'!$A$2:$D$2000,4,FALSE)),B506,IF(VLOOKUP(A506,'2014 ESPN Draft Results'!$A$2:$D$2000,4,FALSE)&lt;5,B506,CEILING(VLOOKUP(A506,'2014 ESPN Draft Results'!$A$2:$D$2000,4,FALSE),1))),2)</f>
        <v>1</v>
      </c>
      <c r="F506" s="7">
        <f>IF(I506&lt;2,0,E506)</f>
        <v>0</v>
      </c>
      <c r="G506" s="7">
        <f>ROUND(B506/IF(ISNA(VLOOKUP(A506,'2014 ESPN Draft Results'!$A$2:$D$2000,4,FALSE)),B506,IF(VLOOKUP(A506,'2014 ESPN Draft Results'!$A$2:$D$2000,4,FALSE)&lt;1,B506,CEILING(VLOOKUP(A506,'2014 ESPN Draft Results'!$A$2:$D$2000,4,FALSE),1))),2)</f>
        <v>9.75</v>
      </c>
      <c r="H506" s="7">
        <f>IF(I506&lt;2,0,G506)</f>
        <v>0</v>
      </c>
      <c r="I506" s="7">
        <f>B506/K506</f>
        <v>0.61904761904761907</v>
      </c>
      <c r="J506" s="16">
        <v>3.4</v>
      </c>
      <c r="K506" s="5">
        <v>63</v>
      </c>
      <c r="L506" s="5">
        <v>215</v>
      </c>
      <c r="M506" s="5">
        <f>L506+W506+Z506+AB506+AA506</f>
        <v>234</v>
      </c>
      <c r="N506" s="5">
        <v>14</v>
      </c>
      <c r="O506" s="5">
        <v>41</v>
      </c>
      <c r="P506" s="5">
        <v>29</v>
      </c>
      <c r="Q506" s="5">
        <v>10</v>
      </c>
      <c r="R506" s="5">
        <v>0</v>
      </c>
      <c r="S506" s="5">
        <v>2</v>
      </c>
      <c r="T506" s="5">
        <v>19</v>
      </c>
      <c r="U506" s="5">
        <v>1</v>
      </c>
      <c r="V506" s="5">
        <v>1</v>
      </c>
      <c r="W506" s="5">
        <v>15</v>
      </c>
      <c r="X506" s="5">
        <v>70</v>
      </c>
      <c r="Y506" s="5">
        <v>1</v>
      </c>
      <c r="Z506" s="5">
        <v>4</v>
      </c>
      <c r="AA506" s="5">
        <v>0</v>
      </c>
      <c r="AB506" s="5">
        <v>0</v>
      </c>
      <c r="AC506" s="4">
        <v>7</v>
      </c>
      <c r="AD506" s="6">
        <v>0.191</v>
      </c>
    </row>
    <row r="507" spans="1:30">
      <c r="A507" s="4" t="s">
        <v>605</v>
      </c>
      <c r="B507" s="7">
        <f>(M507*'H2H Points'!$B$16)+(N507*'H2H Points'!$B$2)+(O507*'H2H Points'!$B$17)+(P507*'H2H Points'!$B$4)+(Q507*'H2H Points'!$B$5)+(R507*'H2H Points'!$B$6)+(S507*'H2H Points'!$B$7)+(T507*'H2H Points'!$B$3)+(U507*'H2H Points'!$B$11)+(V507*'H2H Points'!$B$12)+(W507*'H2H Points'!$B$8)+(X507*'H2H Points'!$B$9)+(Y507*'H2H Points'!$B$18)+(Z507*'H2H Points'!$B$10)+(AB507*'H2H Points'!$B$13)</f>
        <v>41</v>
      </c>
      <c r="C507" s="7">
        <f>ROUND(B507/IF(ISNA(VLOOKUP(A507,'2014 ESPN Draft Results'!$A$2:$D$2000,4,FALSE)),1,IF(VLOOKUP(A507,'2014 ESPN Draft Results'!$A$2:$D$2000,4,FALSE)&lt;1,1,VLOOKUP(A507,'2014 ESPN Draft Results'!$A$2:$D$2000,4,FALSE))),2)</f>
        <v>41</v>
      </c>
      <c r="D507" s="7">
        <f>ROUND(B507/IF(ISNA(VLOOKUP(A507,'2014 ESPN Draft Results'!$A$2:$D$2000,4,FALSE)),B507,IF(VLOOKUP(A507,'2014 ESPN Draft Results'!$A$2:$D$2000,4,FALSE)&lt;5,B507,VLOOKUP(A507,'2014 ESPN Draft Results'!$A$2:$D$2000,4,FALSE))),2)</f>
        <v>1</v>
      </c>
      <c r="E507" s="7">
        <f>ROUND(B507/IF(ISNA(VLOOKUP(A507,'2014 ESPN Draft Results'!$A$2:$D$2000,4,FALSE)),B507,IF(VLOOKUP(A507,'2014 ESPN Draft Results'!$A$2:$D$2000,4,FALSE)&lt;5,B507,CEILING(VLOOKUP(A507,'2014 ESPN Draft Results'!$A$2:$D$2000,4,FALSE),1))),2)</f>
        <v>1</v>
      </c>
      <c r="F507" s="7">
        <f>IF(I507&lt;2,0,E507)</f>
        <v>0</v>
      </c>
      <c r="G507" s="7">
        <f>ROUND(B507/IF(ISNA(VLOOKUP(A507,'2014 ESPN Draft Results'!$A$2:$D$2000,4,FALSE)),B507,IF(VLOOKUP(A507,'2014 ESPN Draft Results'!$A$2:$D$2000,4,FALSE)&lt;1,B507,CEILING(VLOOKUP(A507,'2014 ESPN Draft Results'!$A$2:$D$2000,4,FALSE),1))),2)</f>
        <v>1</v>
      </c>
      <c r="H507" s="7">
        <f>IF(I507&lt;2,0,G507)</f>
        <v>0</v>
      </c>
      <c r="I507" s="7">
        <f>B507/K507</f>
        <v>0.61194029850746268</v>
      </c>
      <c r="J507" s="16">
        <v>0</v>
      </c>
      <c r="K507" s="5">
        <v>67</v>
      </c>
      <c r="L507" s="5">
        <v>181</v>
      </c>
      <c r="M507" s="5">
        <f>L507+W507+Z507+AB507+AA507</f>
        <v>193</v>
      </c>
      <c r="N507" s="5">
        <v>14</v>
      </c>
      <c r="O507" s="5">
        <v>34</v>
      </c>
      <c r="P507" s="5">
        <v>24</v>
      </c>
      <c r="Q507" s="5">
        <v>6</v>
      </c>
      <c r="R507" s="5">
        <v>3</v>
      </c>
      <c r="S507" s="5">
        <v>1</v>
      </c>
      <c r="T507" s="5">
        <v>15</v>
      </c>
      <c r="U507" s="5">
        <v>0</v>
      </c>
      <c r="V507" s="5">
        <v>1</v>
      </c>
      <c r="W507" s="5">
        <v>5</v>
      </c>
      <c r="X507" s="5">
        <v>42</v>
      </c>
      <c r="Y507" s="5">
        <v>0</v>
      </c>
      <c r="Z507" s="5">
        <v>0</v>
      </c>
      <c r="AA507" s="5">
        <v>6</v>
      </c>
      <c r="AB507" s="5">
        <v>1</v>
      </c>
      <c r="AC507" s="4">
        <v>4</v>
      </c>
      <c r="AD507" s="6">
        <v>0.188</v>
      </c>
    </row>
    <row r="508" spans="1:30">
      <c r="A508" s="4" t="s">
        <v>711</v>
      </c>
      <c r="B508" s="7">
        <f>(M508*'H2H Points'!$B$16)+(N508*'H2H Points'!$B$2)+(O508*'H2H Points'!$B$17)+(P508*'H2H Points'!$B$4)+(Q508*'H2H Points'!$B$5)+(R508*'H2H Points'!$B$6)+(S508*'H2H Points'!$B$7)+(T508*'H2H Points'!$B$3)+(U508*'H2H Points'!$B$11)+(V508*'H2H Points'!$B$12)+(W508*'H2H Points'!$B$8)+(X508*'H2H Points'!$B$9)+(Y508*'H2H Points'!$B$18)+(Z508*'H2H Points'!$B$10)+(AB508*'H2H Points'!$B$13)</f>
        <v>11</v>
      </c>
      <c r="C508" s="7">
        <f>ROUND(B508/IF(ISNA(VLOOKUP(A508,'2014 ESPN Draft Results'!$A$2:$D$2000,4,FALSE)),1,IF(VLOOKUP(A508,'2014 ESPN Draft Results'!$A$2:$D$2000,4,FALSE)&lt;1,1,VLOOKUP(A508,'2014 ESPN Draft Results'!$A$2:$D$2000,4,FALSE))),2)</f>
        <v>11</v>
      </c>
      <c r="D508" s="7">
        <f>ROUND(B508/IF(ISNA(VLOOKUP(A508,'2014 ESPN Draft Results'!$A$2:$D$2000,4,FALSE)),B508,IF(VLOOKUP(A508,'2014 ESPN Draft Results'!$A$2:$D$2000,4,FALSE)&lt;5,B508,VLOOKUP(A508,'2014 ESPN Draft Results'!$A$2:$D$2000,4,FALSE))),2)</f>
        <v>1</v>
      </c>
      <c r="E508" s="7">
        <f>ROUND(B508/IF(ISNA(VLOOKUP(A508,'2014 ESPN Draft Results'!$A$2:$D$2000,4,FALSE)),B508,IF(VLOOKUP(A508,'2014 ESPN Draft Results'!$A$2:$D$2000,4,FALSE)&lt;5,B508,CEILING(VLOOKUP(A508,'2014 ESPN Draft Results'!$A$2:$D$2000,4,FALSE),1))),2)</f>
        <v>1</v>
      </c>
      <c r="F508" s="7">
        <f>IF(I508&lt;2,0,E508)</f>
        <v>0</v>
      </c>
      <c r="G508" s="7">
        <f>ROUND(B508/IF(ISNA(VLOOKUP(A508,'2014 ESPN Draft Results'!$A$2:$D$2000,4,FALSE)),B508,IF(VLOOKUP(A508,'2014 ESPN Draft Results'!$A$2:$D$2000,4,FALSE)&lt;1,B508,CEILING(VLOOKUP(A508,'2014 ESPN Draft Results'!$A$2:$D$2000,4,FALSE),1))),2)</f>
        <v>1</v>
      </c>
      <c r="H508" s="7">
        <f>IF(I508&lt;2,0,G508)</f>
        <v>0</v>
      </c>
      <c r="I508" s="7">
        <f>B508/K508</f>
        <v>0.61111111111111116</v>
      </c>
      <c r="J508" s="16">
        <v>0</v>
      </c>
      <c r="K508" s="5">
        <v>18</v>
      </c>
      <c r="L508" s="5">
        <v>33</v>
      </c>
      <c r="M508" s="5">
        <f>L508+W508+Z508+AB508+AA508</f>
        <v>34</v>
      </c>
      <c r="N508" s="5">
        <v>5</v>
      </c>
      <c r="O508" s="5">
        <v>8</v>
      </c>
      <c r="P508" s="5">
        <v>7</v>
      </c>
      <c r="Q508" s="5">
        <v>0</v>
      </c>
      <c r="R508" s="5">
        <v>1</v>
      </c>
      <c r="S508" s="5">
        <v>0</v>
      </c>
      <c r="T508" s="5">
        <v>1</v>
      </c>
      <c r="U508" s="5">
        <v>0</v>
      </c>
      <c r="V508" s="5">
        <v>0</v>
      </c>
      <c r="W508" s="5">
        <v>1</v>
      </c>
      <c r="X508" s="5">
        <v>6</v>
      </c>
      <c r="Y508" s="5">
        <v>0</v>
      </c>
      <c r="Z508" s="5">
        <v>0</v>
      </c>
      <c r="AA508" s="5">
        <v>0</v>
      </c>
      <c r="AB508" s="5">
        <v>0</v>
      </c>
      <c r="AC508" s="4">
        <v>1</v>
      </c>
      <c r="AD508" s="6">
        <v>0.24199999999999999</v>
      </c>
    </row>
    <row r="509" spans="1:30">
      <c r="A509" s="4" t="s">
        <v>602</v>
      </c>
      <c r="B509" s="7">
        <f>(M509*'H2H Points'!$B$16)+(N509*'H2H Points'!$B$2)+(O509*'H2H Points'!$B$17)+(P509*'H2H Points'!$B$4)+(Q509*'H2H Points'!$B$5)+(R509*'H2H Points'!$B$6)+(S509*'H2H Points'!$B$7)+(T509*'H2H Points'!$B$3)+(U509*'H2H Points'!$B$11)+(V509*'H2H Points'!$B$12)+(W509*'H2H Points'!$B$8)+(X509*'H2H Points'!$B$9)+(Y509*'H2H Points'!$B$18)+(Z509*'H2H Points'!$B$10)+(AB509*'H2H Points'!$B$13)</f>
        <v>42</v>
      </c>
      <c r="C509" s="7">
        <f>ROUND(B509/IF(ISNA(VLOOKUP(A509,'2014 ESPN Draft Results'!$A$2:$D$2000,4,FALSE)),1,IF(VLOOKUP(A509,'2014 ESPN Draft Results'!$A$2:$D$2000,4,FALSE)&lt;1,1,VLOOKUP(A509,'2014 ESPN Draft Results'!$A$2:$D$2000,4,FALSE))),2)</f>
        <v>42</v>
      </c>
      <c r="D509" s="7">
        <f>ROUND(B509/IF(ISNA(VLOOKUP(A509,'2014 ESPN Draft Results'!$A$2:$D$2000,4,FALSE)),B509,IF(VLOOKUP(A509,'2014 ESPN Draft Results'!$A$2:$D$2000,4,FALSE)&lt;5,B509,VLOOKUP(A509,'2014 ESPN Draft Results'!$A$2:$D$2000,4,FALSE))),2)</f>
        <v>1</v>
      </c>
      <c r="E509" s="7">
        <f>ROUND(B509/IF(ISNA(VLOOKUP(A509,'2014 ESPN Draft Results'!$A$2:$D$2000,4,FALSE)),B509,IF(VLOOKUP(A509,'2014 ESPN Draft Results'!$A$2:$D$2000,4,FALSE)&lt;5,B509,CEILING(VLOOKUP(A509,'2014 ESPN Draft Results'!$A$2:$D$2000,4,FALSE),1))),2)</f>
        <v>1</v>
      </c>
      <c r="F509" s="7">
        <f>IF(I509&lt;2,0,E509)</f>
        <v>0</v>
      </c>
      <c r="G509" s="7">
        <f>ROUND(B509/IF(ISNA(VLOOKUP(A509,'2014 ESPN Draft Results'!$A$2:$D$2000,4,FALSE)),B509,IF(VLOOKUP(A509,'2014 ESPN Draft Results'!$A$2:$D$2000,4,FALSE)&lt;1,B509,CEILING(VLOOKUP(A509,'2014 ESPN Draft Results'!$A$2:$D$2000,4,FALSE),1))),2)</f>
        <v>1</v>
      </c>
      <c r="H509" s="7">
        <f>IF(I509&lt;2,0,G509)</f>
        <v>0</v>
      </c>
      <c r="I509" s="7">
        <f>B509/K509</f>
        <v>0.60869565217391308</v>
      </c>
      <c r="J509" s="16">
        <v>0</v>
      </c>
      <c r="K509" s="5">
        <v>69</v>
      </c>
      <c r="L509" s="5">
        <v>179</v>
      </c>
      <c r="M509" s="5">
        <f>L509+W509+Z509+AB509+AA509</f>
        <v>189</v>
      </c>
      <c r="N509" s="5">
        <v>19</v>
      </c>
      <c r="O509" s="5">
        <v>45</v>
      </c>
      <c r="P509" s="5">
        <v>39</v>
      </c>
      <c r="Q509" s="5">
        <v>5</v>
      </c>
      <c r="R509" s="5">
        <v>0</v>
      </c>
      <c r="S509" s="5">
        <v>1</v>
      </c>
      <c r="T509" s="5">
        <v>9</v>
      </c>
      <c r="U509" s="5">
        <v>1</v>
      </c>
      <c r="V509" s="5">
        <v>0</v>
      </c>
      <c r="W509" s="5">
        <v>8</v>
      </c>
      <c r="X509" s="5">
        <v>48</v>
      </c>
      <c r="Y509" s="5">
        <v>0</v>
      </c>
      <c r="Z509" s="5">
        <v>0</v>
      </c>
      <c r="AA509" s="5">
        <v>2</v>
      </c>
      <c r="AB509" s="5">
        <v>0</v>
      </c>
      <c r="AC509" s="4">
        <v>4</v>
      </c>
      <c r="AD509" s="6">
        <v>0.251</v>
      </c>
    </row>
    <row r="510" spans="1:30">
      <c r="A510" s="4" t="s">
        <v>726</v>
      </c>
      <c r="B510" s="7">
        <f>(M510*'H2H Points'!$B$16)+(N510*'H2H Points'!$B$2)+(O510*'H2H Points'!$B$17)+(P510*'H2H Points'!$B$4)+(Q510*'H2H Points'!$B$5)+(R510*'H2H Points'!$B$6)+(S510*'H2H Points'!$B$7)+(T510*'H2H Points'!$B$3)+(U510*'H2H Points'!$B$11)+(V510*'H2H Points'!$B$12)+(W510*'H2H Points'!$B$8)+(X510*'H2H Points'!$B$9)+(Y510*'H2H Points'!$B$18)+(Z510*'H2H Points'!$B$10)+(AB510*'H2H Points'!$B$13)</f>
        <v>9</v>
      </c>
      <c r="C510" s="7">
        <f>ROUND(B510/IF(ISNA(VLOOKUP(A510,'2014 ESPN Draft Results'!$A$2:$D$2000,4,FALSE)),1,IF(VLOOKUP(A510,'2014 ESPN Draft Results'!$A$2:$D$2000,4,FALSE)&lt;1,1,VLOOKUP(A510,'2014 ESPN Draft Results'!$A$2:$D$2000,4,FALSE))),2)</f>
        <v>9</v>
      </c>
      <c r="D510" s="7">
        <f>ROUND(B510/IF(ISNA(VLOOKUP(A510,'2014 ESPN Draft Results'!$A$2:$D$2000,4,FALSE)),B510,IF(VLOOKUP(A510,'2014 ESPN Draft Results'!$A$2:$D$2000,4,FALSE)&lt;5,B510,VLOOKUP(A510,'2014 ESPN Draft Results'!$A$2:$D$2000,4,FALSE))),2)</f>
        <v>1</v>
      </c>
      <c r="E510" s="7">
        <f>ROUND(B510/IF(ISNA(VLOOKUP(A510,'2014 ESPN Draft Results'!$A$2:$D$2000,4,FALSE)),B510,IF(VLOOKUP(A510,'2014 ESPN Draft Results'!$A$2:$D$2000,4,FALSE)&lt;5,B510,CEILING(VLOOKUP(A510,'2014 ESPN Draft Results'!$A$2:$D$2000,4,FALSE),1))),2)</f>
        <v>1</v>
      </c>
      <c r="F510" s="7">
        <f>IF(I510&lt;2,0,E510)</f>
        <v>0</v>
      </c>
      <c r="G510" s="7">
        <f>ROUND(B510/IF(ISNA(VLOOKUP(A510,'2014 ESPN Draft Results'!$A$2:$D$2000,4,FALSE)),B510,IF(VLOOKUP(A510,'2014 ESPN Draft Results'!$A$2:$D$2000,4,FALSE)&lt;1,B510,CEILING(VLOOKUP(A510,'2014 ESPN Draft Results'!$A$2:$D$2000,4,FALSE),1))),2)</f>
        <v>1</v>
      </c>
      <c r="H510" s="7">
        <f>IF(I510&lt;2,0,G510)</f>
        <v>0</v>
      </c>
      <c r="I510" s="7">
        <f>B510/K510</f>
        <v>0.6</v>
      </c>
      <c r="J510" s="16">
        <v>0</v>
      </c>
      <c r="K510" s="5">
        <v>15</v>
      </c>
      <c r="L510" s="5">
        <v>29</v>
      </c>
      <c r="M510" s="5">
        <f>L510+W510+Z510+AB510+AA510</f>
        <v>31</v>
      </c>
      <c r="N510" s="5">
        <v>2</v>
      </c>
      <c r="O510" s="5">
        <v>6</v>
      </c>
      <c r="P510" s="5">
        <v>5</v>
      </c>
      <c r="Q510" s="5">
        <v>1</v>
      </c>
      <c r="R510" s="5">
        <v>0</v>
      </c>
      <c r="S510" s="5">
        <v>0</v>
      </c>
      <c r="T510" s="5">
        <v>3</v>
      </c>
      <c r="U510" s="5">
        <v>0</v>
      </c>
      <c r="V510" s="5">
        <v>0</v>
      </c>
      <c r="W510" s="5">
        <v>2</v>
      </c>
      <c r="X510" s="5">
        <v>5</v>
      </c>
      <c r="Y510" s="5">
        <v>0</v>
      </c>
      <c r="Z510" s="5">
        <v>0</v>
      </c>
      <c r="AA510" s="5">
        <v>0</v>
      </c>
      <c r="AB510" s="5">
        <v>0</v>
      </c>
      <c r="AC510" s="4">
        <v>1</v>
      </c>
      <c r="AD510" s="6">
        <v>0.20699999999999999</v>
      </c>
    </row>
    <row r="511" spans="1:30">
      <c r="A511" s="4" t="s">
        <v>754</v>
      </c>
      <c r="B511" s="7">
        <f>(M511*'H2H Points'!$B$16)+(N511*'H2H Points'!$B$2)+(O511*'H2H Points'!$B$17)+(P511*'H2H Points'!$B$4)+(Q511*'H2H Points'!$B$5)+(R511*'H2H Points'!$B$6)+(S511*'H2H Points'!$B$7)+(T511*'H2H Points'!$B$3)+(U511*'H2H Points'!$B$11)+(V511*'H2H Points'!$B$12)+(W511*'H2H Points'!$B$8)+(X511*'H2H Points'!$B$9)+(Y511*'H2H Points'!$B$18)+(Z511*'H2H Points'!$B$10)+(AB511*'H2H Points'!$B$13)</f>
        <v>6</v>
      </c>
      <c r="C511" s="7">
        <f>ROUND(B511/IF(ISNA(VLOOKUP(A511,'2014 ESPN Draft Results'!$A$2:$D$2000,4,FALSE)),1,IF(VLOOKUP(A511,'2014 ESPN Draft Results'!$A$2:$D$2000,4,FALSE)&lt;1,1,VLOOKUP(A511,'2014 ESPN Draft Results'!$A$2:$D$2000,4,FALSE))),2)</f>
        <v>6</v>
      </c>
      <c r="D511" s="7">
        <f>ROUND(B511/IF(ISNA(VLOOKUP(A511,'2014 ESPN Draft Results'!$A$2:$D$2000,4,FALSE)),B511,IF(VLOOKUP(A511,'2014 ESPN Draft Results'!$A$2:$D$2000,4,FALSE)&lt;5,B511,VLOOKUP(A511,'2014 ESPN Draft Results'!$A$2:$D$2000,4,FALSE))),2)</f>
        <v>1</v>
      </c>
      <c r="E511" s="7">
        <f>ROUND(B511/IF(ISNA(VLOOKUP(A511,'2014 ESPN Draft Results'!$A$2:$D$2000,4,FALSE)),B511,IF(VLOOKUP(A511,'2014 ESPN Draft Results'!$A$2:$D$2000,4,FALSE)&lt;5,B511,CEILING(VLOOKUP(A511,'2014 ESPN Draft Results'!$A$2:$D$2000,4,FALSE),1))),2)</f>
        <v>1</v>
      </c>
      <c r="F511" s="7">
        <f>IF(I511&lt;2,0,E511)</f>
        <v>0</v>
      </c>
      <c r="G511" s="7">
        <f>ROUND(B511/IF(ISNA(VLOOKUP(A511,'2014 ESPN Draft Results'!$A$2:$D$2000,4,FALSE)),B511,IF(VLOOKUP(A511,'2014 ESPN Draft Results'!$A$2:$D$2000,4,FALSE)&lt;1,B511,CEILING(VLOOKUP(A511,'2014 ESPN Draft Results'!$A$2:$D$2000,4,FALSE),1))),2)</f>
        <v>1</v>
      </c>
      <c r="H511" s="7">
        <f>IF(I511&lt;2,0,G511)</f>
        <v>0</v>
      </c>
      <c r="I511" s="7">
        <f>B511/K511</f>
        <v>0.6</v>
      </c>
      <c r="J511" s="16">
        <v>0</v>
      </c>
      <c r="K511" s="5">
        <v>10</v>
      </c>
      <c r="L511" s="5">
        <v>25</v>
      </c>
      <c r="M511" s="5">
        <f>L511+W511+Z511+AB511+AA511</f>
        <v>28</v>
      </c>
      <c r="N511" s="5">
        <v>1</v>
      </c>
      <c r="O511" s="5">
        <v>4</v>
      </c>
      <c r="P511" s="5">
        <v>3</v>
      </c>
      <c r="Q511" s="5">
        <v>1</v>
      </c>
      <c r="R511" s="5">
        <v>0</v>
      </c>
      <c r="S511" s="5">
        <v>0</v>
      </c>
      <c r="T511" s="5">
        <v>0</v>
      </c>
      <c r="U511" s="5">
        <v>2</v>
      </c>
      <c r="V511" s="5">
        <v>0</v>
      </c>
      <c r="W511" s="5">
        <v>1</v>
      </c>
      <c r="X511" s="5">
        <v>4</v>
      </c>
      <c r="Y511" s="5">
        <v>0</v>
      </c>
      <c r="Z511" s="5">
        <v>1</v>
      </c>
      <c r="AA511" s="5">
        <v>1</v>
      </c>
      <c r="AB511" s="5">
        <v>0</v>
      </c>
      <c r="AC511" s="4">
        <v>1</v>
      </c>
      <c r="AD511" s="6">
        <v>0.16</v>
      </c>
    </row>
    <row r="512" spans="1:30">
      <c r="A512" s="4" t="s">
        <v>626</v>
      </c>
      <c r="B512" s="7">
        <f>(M512*'H2H Points'!$B$16)+(N512*'H2H Points'!$B$2)+(O512*'H2H Points'!$B$17)+(P512*'H2H Points'!$B$4)+(Q512*'H2H Points'!$B$5)+(R512*'H2H Points'!$B$6)+(S512*'H2H Points'!$B$7)+(T512*'H2H Points'!$B$3)+(U512*'H2H Points'!$B$11)+(V512*'H2H Points'!$B$12)+(W512*'H2H Points'!$B$8)+(X512*'H2H Points'!$B$9)+(Y512*'H2H Points'!$B$18)+(Z512*'H2H Points'!$B$10)+(AB512*'H2H Points'!$B$13)</f>
        <v>42</v>
      </c>
      <c r="C512" s="7">
        <f>ROUND(B512/IF(ISNA(VLOOKUP(A512,'2014 ESPN Draft Results'!$A$2:$D$2000,4,FALSE)),1,IF(VLOOKUP(A512,'2014 ESPN Draft Results'!$A$2:$D$2000,4,FALSE)&lt;1,1,VLOOKUP(A512,'2014 ESPN Draft Results'!$A$2:$D$2000,4,FALSE))),2)</f>
        <v>42</v>
      </c>
      <c r="D512" s="7">
        <f>ROUND(B512/IF(ISNA(VLOOKUP(A512,'2014 ESPN Draft Results'!$A$2:$D$2000,4,FALSE)),B512,IF(VLOOKUP(A512,'2014 ESPN Draft Results'!$A$2:$D$2000,4,FALSE)&lt;5,B512,VLOOKUP(A512,'2014 ESPN Draft Results'!$A$2:$D$2000,4,FALSE))),2)</f>
        <v>1</v>
      </c>
      <c r="E512" s="7">
        <f>ROUND(B512/IF(ISNA(VLOOKUP(A512,'2014 ESPN Draft Results'!$A$2:$D$2000,4,FALSE)),B512,IF(VLOOKUP(A512,'2014 ESPN Draft Results'!$A$2:$D$2000,4,FALSE)&lt;5,B512,CEILING(VLOOKUP(A512,'2014 ESPN Draft Results'!$A$2:$D$2000,4,FALSE),1))),2)</f>
        <v>1</v>
      </c>
      <c r="F512" s="7">
        <f>IF(I512&lt;2,0,E512)</f>
        <v>0</v>
      </c>
      <c r="G512" s="7">
        <f>ROUND(B512/IF(ISNA(VLOOKUP(A512,'2014 ESPN Draft Results'!$A$2:$D$2000,4,FALSE)),B512,IF(VLOOKUP(A512,'2014 ESPN Draft Results'!$A$2:$D$2000,4,FALSE)&lt;1,B512,CEILING(VLOOKUP(A512,'2014 ESPN Draft Results'!$A$2:$D$2000,4,FALSE),1))),2)</f>
        <v>1</v>
      </c>
      <c r="H512" s="7">
        <f>IF(I512&lt;2,0,G512)</f>
        <v>0</v>
      </c>
      <c r="I512" s="7">
        <f>B512/K512</f>
        <v>0.58333333333333337</v>
      </c>
      <c r="J512" s="16">
        <v>0</v>
      </c>
      <c r="K512" s="5">
        <v>72</v>
      </c>
      <c r="L512" s="5">
        <v>177</v>
      </c>
      <c r="M512" s="5">
        <f>L512+W512+Z512+AB512+AA512</f>
        <v>190</v>
      </c>
      <c r="N512" s="5">
        <v>19</v>
      </c>
      <c r="O512" s="5">
        <v>34</v>
      </c>
      <c r="P512" s="5">
        <v>23</v>
      </c>
      <c r="Q512" s="5">
        <v>6</v>
      </c>
      <c r="R512" s="5">
        <v>2</v>
      </c>
      <c r="S512" s="5">
        <v>3</v>
      </c>
      <c r="T512" s="5">
        <v>11</v>
      </c>
      <c r="U512" s="5">
        <v>0</v>
      </c>
      <c r="V512" s="5">
        <v>4</v>
      </c>
      <c r="W512" s="5">
        <v>4</v>
      </c>
      <c r="X512" s="5">
        <v>48</v>
      </c>
      <c r="Y512" s="5">
        <v>0</v>
      </c>
      <c r="Z512" s="5">
        <v>6</v>
      </c>
      <c r="AA512" s="5">
        <v>2</v>
      </c>
      <c r="AB512" s="5">
        <v>1</v>
      </c>
      <c r="AC512" s="4">
        <v>5</v>
      </c>
      <c r="AD512" s="6">
        <v>0.192</v>
      </c>
    </row>
    <row r="513" spans="1:30">
      <c r="A513" s="4" t="s">
        <v>746</v>
      </c>
      <c r="B513" s="7">
        <f>(M513*'H2H Points'!$B$16)+(N513*'H2H Points'!$B$2)+(O513*'H2H Points'!$B$17)+(P513*'H2H Points'!$B$4)+(Q513*'H2H Points'!$B$5)+(R513*'H2H Points'!$B$6)+(S513*'H2H Points'!$B$7)+(T513*'H2H Points'!$B$3)+(U513*'H2H Points'!$B$11)+(V513*'H2H Points'!$B$12)+(W513*'H2H Points'!$B$8)+(X513*'H2H Points'!$B$9)+(Y513*'H2H Points'!$B$18)+(Z513*'H2H Points'!$B$10)+(AB513*'H2H Points'!$B$13)</f>
        <v>7</v>
      </c>
      <c r="C513" s="7">
        <f>ROUND(B513/IF(ISNA(VLOOKUP(A513,'2014 ESPN Draft Results'!$A$2:$D$2000,4,FALSE)),1,IF(VLOOKUP(A513,'2014 ESPN Draft Results'!$A$2:$D$2000,4,FALSE)&lt;1,1,VLOOKUP(A513,'2014 ESPN Draft Results'!$A$2:$D$2000,4,FALSE))),2)</f>
        <v>7</v>
      </c>
      <c r="D513" s="7">
        <f>ROUND(B513/IF(ISNA(VLOOKUP(A513,'2014 ESPN Draft Results'!$A$2:$D$2000,4,FALSE)),B513,IF(VLOOKUP(A513,'2014 ESPN Draft Results'!$A$2:$D$2000,4,FALSE)&lt;5,B513,VLOOKUP(A513,'2014 ESPN Draft Results'!$A$2:$D$2000,4,FALSE))),2)</f>
        <v>1</v>
      </c>
      <c r="E513" s="7">
        <f>ROUND(B513/IF(ISNA(VLOOKUP(A513,'2014 ESPN Draft Results'!$A$2:$D$2000,4,FALSE)),B513,IF(VLOOKUP(A513,'2014 ESPN Draft Results'!$A$2:$D$2000,4,FALSE)&lt;5,B513,CEILING(VLOOKUP(A513,'2014 ESPN Draft Results'!$A$2:$D$2000,4,FALSE),1))),2)</f>
        <v>1</v>
      </c>
      <c r="F513" s="7">
        <f>IF(I513&lt;2,0,E513)</f>
        <v>0</v>
      </c>
      <c r="G513" s="7">
        <f>ROUND(B513/IF(ISNA(VLOOKUP(A513,'2014 ESPN Draft Results'!$A$2:$D$2000,4,FALSE)),B513,IF(VLOOKUP(A513,'2014 ESPN Draft Results'!$A$2:$D$2000,4,FALSE)&lt;1,B513,CEILING(VLOOKUP(A513,'2014 ESPN Draft Results'!$A$2:$D$2000,4,FALSE),1))),2)</f>
        <v>1</v>
      </c>
      <c r="H513" s="7">
        <f>IF(I513&lt;2,0,G513)</f>
        <v>0</v>
      </c>
      <c r="I513" s="7">
        <f>B513/K513</f>
        <v>0.58333333333333337</v>
      </c>
      <c r="J513" s="16">
        <v>0</v>
      </c>
      <c r="K513" s="5">
        <v>12</v>
      </c>
      <c r="L513" s="5">
        <v>21</v>
      </c>
      <c r="M513" s="5">
        <f>L513+W513+Z513+AB513+AA513</f>
        <v>22</v>
      </c>
      <c r="N513" s="5">
        <v>1</v>
      </c>
      <c r="O513" s="5">
        <v>4</v>
      </c>
      <c r="P513" s="5">
        <v>3</v>
      </c>
      <c r="Q513" s="5">
        <v>0</v>
      </c>
      <c r="R513" s="5">
        <v>0</v>
      </c>
      <c r="S513" s="5">
        <v>1</v>
      </c>
      <c r="T513" s="5">
        <v>4</v>
      </c>
      <c r="U513" s="5">
        <v>0</v>
      </c>
      <c r="V513" s="5">
        <v>0</v>
      </c>
      <c r="W513" s="5">
        <v>0</v>
      </c>
      <c r="X513" s="5">
        <v>6</v>
      </c>
      <c r="Y513" s="5">
        <v>0</v>
      </c>
      <c r="Z513" s="5">
        <v>1</v>
      </c>
      <c r="AA513" s="5">
        <v>0</v>
      </c>
      <c r="AB513" s="5">
        <v>0</v>
      </c>
      <c r="AC513" s="4">
        <v>2</v>
      </c>
      <c r="AD513" s="6">
        <v>0.19</v>
      </c>
    </row>
    <row r="514" spans="1:30">
      <c r="A514" s="4" t="s">
        <v>683</v>
      </c>
      <c r="B514" s="7">
        <f>(M514*'H2H Points'!$B$16)+(N514*'H2H Points'!$B$2)+(O514*'H2H Points'!$B$17)+(P514*'H2H Points'!$B$4)+(Q514*'H2H Points'!$B$5)+(R514*'H2H Points'!$B$6)+(S514*'H2H Points'!$B$7)+(T514*'H2H Points'!$B$3)+(U514*'H2H Points'!$B$11)+(V514*'H2H Points'!$B$12)+(W514*'H2H Points'!$B$8)+(X514*'H2H Points'!$B$9)+(Y514*'H2H Points'!$B$18)+(Z514*'H2H Points'!$B$10)+(AB514*'H2H Points'!$B$13)</f>
        <v>19</v>
      </c>
      <c r="C514" s="7">
        <f>ROUND(B514/IF(ISNA(VLOOKUP(A514,'2014 ESPN Draft Results'!$A$2:$D$2000,4,FALSE)),1,IF(VLOOKUP(A514,'2014 ESPN Draft Results'!$A$2:$D$2000,4,FALSE)&lt;1,1,VLOOKUP(A514,'2014 ESPN Draft Results'!$A$2:$D$2000,4,FALSE))),2)</f>
        <v>19</v>
      </c>
      <c r="D514" s="7">
        <f>ROUND(B514/IF(ISNA(VLOOKUP(A514,'2014 ESPN Draft Results'!$A$2:$D$2000,4,FALSE)),B514,IF(VLOOKUP(A514,'2014 ESPN Draft Results'!$A$2:$D$2000,4,FALSE)&lt;5,B514,VLOOKUP(A514,'2014 ESPN Draft Results'!$A$2:$D$2000,4,FALSE))),2)</f>
        <v>1</v>
      </c>
      <c r="E514" s="7">
        <f>ROUND(B514/IF(ISNA(VLOOKUP(A514,'2014 ESPN Draft Results'!$A$2:$D$2000,4,FALSE)),B514,IF(VLOOKUP(A514,'2014 ESPN Draft Results'!$A$2:$D$2000,4,FALSE)&lt;5,B514,CEILING(VLOOKUP(A514,'2014 ESPN Draft Results'!$A$2:$D$2000,4,FALSE),1))),2)</f>
        <v>1</v>
      </c>
      <c r="F514" s="7">
        <f>IF(I514&lt;2,0,E514)</f>
        <v>0</v>
      </c>
      <c r="G514" s="7">
        <f>ROUND(B514/IF(ISNA(VLOOKUP(A514,'2014 ESPN Draft Results'!$A$2:$D$2000,4,FALSE)),B514,IF(VLOOKUP(A514,'2014 ESPN Draft Results'!$A$2:$D$2000,4,FALSE)&lt;1,B514,CEILING(VLOOKUP(A514,'2014 ESPN Draft Results'!$A$2:$D$2000,4,FALSE),1))),2)</f>
        <v>1</v>
      </c>
      <c r="H514" s="7">
        <f>IF(I514&lt;2,0,G514)</f>
        <v>0</v>
      </c>
      <c r="I514" s="7">
        <f>B514/K514</f>
        <v>0.5757575757575758</v>
      </c>
      <c r="J514" s="16">
        <v>0</v>
      </c>
      <c r="K514" s="5">
        <v>33</v>
      </c>
      <c r="L514" s="5">
        <v>75</v>
      </c>
      <c r="M514" s="5">
        <f>L514+W514+Z514+AB514+AA514</f>
        <v>79</v>
      </c>
      <c r="N514" s="5">
        <v>8</v>
      </c>
      <c r="O514" s="5">
        <v>16</v>
      </c>
      <c r="P514" s="5">
        <v>13</v>
      </c>
      <c r="Q514" s="5">
        <v>3</v>
      </c>
      <c r="R514" s="5">
        <v>0</v>
      </c>
      <c r="S514" s="5">
        <v>0</v>
      </c>
      <c r="T514" s="5">
        <v>4</v>
      </c>
      <c r="U514" s="5">
        <v>1</v>
      </c>
      <c r="V514" s="5">
        <v>0</v>
      </c>
      <c r="W514" s="5">
        <v>4</v>
      </c>
      <c r="X514" s="5">
        <v>17</v>
      </c>
      <c r="Y514" s="5">
        <v>0</v>
      </c>
      <c r="Z514" s="5">
        <v>0</v>
      </c>
      <c r="AA514" s="5">
        <v>0</v>
      </c>
      <c r="AB514" s="5">
        <v>0</v>
      </c>
      <c r="AC514" s="4">
        <v>2</v>
      </c>
      <c r="AD514" s="6">
        <v>0.21299999999999999</v>
      </c>
    </row>
    <row r="515" spans="1:30">
      <c r="A515" s="4" t="s">
        <v>762</v>
      </c>
      <c r="B515" s="7">
        <f>(M515*'H2H Points'!$B$16)+(N515*'H2H Points'!$B$2)+(O515*'H2H Points'!$B$17)+(P515*'H2H Points'!$B$4)+(Q515*'H2H Points'!$B$5)+(R515*'H2H Points'!$B$6)+(S515*'H2H Points'!$B$7)+(T515*'H2H Points'!$B$3)+(U515*'H2H Points'!$B$11)+(V515*'H2H Points'!$B$12)+(W515*'H2H Points'!$B$8)+(X515*'H2H Points'!$B$9)+(Y515*'H2H Points'!$B$18)+(Z515*'H2H Points'!$B$10)+(AB515*'H2H Points'!$B$13)</f>
        <v>4</v>
      </c>
      <c r="C515" s="7">
        <f>ROUND(B515/IF(ISNA(VLOOKUP(A515,'2014 ESPN Draft Results'!$A$2:$D$2000,4,FALSE)),1,IF(VLOOKUP(A515,'2014 ESPN Draft Results'!$A$2:$D$2000,4,FALSE)&lt;1,1,VLOOKUP(A515,'2014 ESPN Draft Results'!$A$2:$D$2000,4,FALSE))),2)</f>
        <v>4</v>
      </c>
      <c r="D515" s="7">
        <f>ROUND(B515/IF(ISNA(VLOOKUP(A515,'2014 ESPN Draft Results'!$A$2:$D$2000,4,FALSE)),B515,IF(VLOOKUP(A515,'2014 ESPN Draft Results'!$A$2:$D$2000,4,FALSE)&lt;5,B515,VLOOKUP(A515,'2014 ESPN Draft Results'!$A$2:$D$2000,4,FALSE))),2)</f>
        <v>1</v>
      </c>
      <c r="E515" s="7">
        <f>ROUND(B515/IF(ISNA(VLOOKUP(A515,'2014 ESPN Draft Results'!$A$2:$D$2000,4,FALSE)),B515,IF(VLOOKUP(A515,'2014 ESPN Draft Results'!$A$2:$D$2000,4,FALSE)&lt;5,B515,CEILING(VLOOKUP(A515,'2014 ESPN Draft Results'!$A$2:$D$2000,4,FALSE),1))),2)</f>
        <v>1</v>
      </c>
      <c r="F515" s="7">
        <f>IF(I515&lt;2,0,E515)</f>
        <v>0</v>
      </c>
      <c r="G515" s="7">
        <f>ROUND(B515/IF(ISNA(VLOOKUP(A515,'2014 ESPN Draft Results'!$A$2:$D$2000,4,FALSE)),B515,IF(VLOOKUP(A515,'2014 ESPN Draft Results'!$A$2:$D$2000,4,FALSE)&lt;1,B515,CEILING(VLOOKUP(A515,'2014 ESPN Draft Results'!$A$2:$D$2000,4,FALSE),1))),2)</f>
        <v>1</v>
      </c>
      <c r="H515" s="7">
        <f>IF(I515&lt;2,0,G515)</f>
        <v>0</v>
      </c>
      <c r="I515" s="7">
        <f>B515/K515</f>
        <v>0.5714285714285714</v>
      </c>
      <c r="J515" s="16">
        <v>0</v>
      </c>
      <c r="K515" s="5">
        <v>7</v>
      </c>
      <c r="L515" s="5">
        <v>7</v>
      </c>
      <c r="M515" s="5">
        <f>L515+W515+Z515+AB515+AA515</f>
        <v>9</v>
      </c>
      <c r="N515" s="5">
        <v>2</v>
      </c>
      <c r="O515" s="5">
        <v>2</v>
      </c>
      <c r="P515" s="5">
        <v>2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1</v>
      </c>
      <c r="X515" s="5">
        <v>2</v>
      </c>
      <c r="Y515" s="5">
        <v>0</v>
      </c>
      <c r="Z515" s="5">
        <v>1</v>
      </c>
      <c r="AA515" s="5">
        <v>0</v>
      </c>
      <c r="AB515" s="5">
        <v>0</v>
      </c>
      <c r="AC515" s="4">
        <v>0</v>
      </c>
      <c r="AD515" s="6">
        <v>0.28599999999999998</v>
      </c>
    </row>
    <row r="516" spans="1:30">
      <c r="A516" s="4" t="s">
        <v>643</v>
      </c>
      <c r="B516" s="7">
        <f>(M516*'H2H Points'!$B$16)+(N516*'H2H Points'!$B$2)+(O516*'H2H Points'!$B$17)+(P516*'H2H Points'!$B$4)+(Q516*'H2H Points'!$B$5)+(R516*'H2H Points'!$B$6)+(S516*'H2H Points'!$B$7)+(T516*'H2H Points'!$B$3)+(U516*'H2H Points'!$B$11)+(V516*'H2H Points'!$B$12)+(W516*'H2H Points'!$B$8)+(X516*'H2H Points'!$B$9)+(Y516*'H2H Points'!$B$18)+(Z516*'H2H Points'!$B$10)+(AB516*'H2H Points'!$B$13)</f>
        <v>29</v>
      </c>
      <c r="C516" s="7">
        <f>ROUND(B516/IF(ISNA(VLOOKUP(A516,'2014 ESPN Draft Results'!$A$2:$D$2000,4,FALSE)),1,IF(VLOOKUP(A516,'2014 ESPN Draft Results'!$A$2:$D$2000,4,FALSE)&lt;1,1,VLOOKUP(A516,'2014 ESPN Draft Results'!$A$2:$D$2000,4,FALSE))),2)</f>
        <v>29</v>
      </c>
      <c r="D516" s="7">
        <f>ROUND(B516/IF(ISNA(VLOOKUP(A516,'2014 ESPN Draft Results'!$A$2:$D$2000,4,FALSE)),B516,IF(VLOOKUP(A516,'2014 ESPN Draft Results'!$A$2:$D$2000,4,FALSE)&lt;5,B516,VLOOKUP(A516,'2014 ESPN Draft Results'!$A$2:$D$2000,4,FALSE))),2)</f>
        <v>1</v>
      </c>
      <c r="E516" s="7">
        <f>ROUND(B516/IF(ISNA(VLOOKUP(A516,'2014 ESPN Draft Results'!$A$2:$D$2000,4,FALSE)),B516,IF(VLOOKUP(A516,'2014 ESPN Draft Results'!$A$2:$D$2000,4,FALSE)&lt;5,B516,CEILING(VLOOKUP(A516,'2014 ESPN Draft Results'!$A$2:$D$2000,4,FALSE),1))),2)</f>
        <v>1</v>
      </c>
      <c r="F516" s="7">
        <f>IF(I516&lt;2,0,E516)</f>
        <v>0</v>
      </c>
      <c r="G516" s="7">
        <f>ROUND(B516/IF(ISNA(VLOOKUP(A516,'2014 ESPN Draft Results'!$A$2:$D$2000,4,FALSE)),B516,IF(VLOOKUP(A516,'2014 ESPN Draft Results'!$A$2:$D$2000,4,FALSE)&lt;1,B516,CEILING(VLOOKUP(A516,'2014 ESPN Draft Results'!$A$2:$D$2000,4,FALSE),1))),2)</f>
        <v>1</v>
      </c>
      <c r="H516" s="7">
        <f>IF(I516&lt;2,0,G516)</f>
        <v>0</v>
      </c>
      <c r="I516" s="7">
        <f>B516/K516</f>
        <v>0.56862745098039214</v>
      </c>
      <c r="J516" s="16">
        <v>0</v>
      </c>
      <c r="K516" s="5">
        <v>51</v>
      </c>
      <c r="L516" s="5">
        <v>117</v>
      </c>
      <c r="M516" s="5">
        <f>L516+W516+Z516+AB516+AA516</f>
        <v>132</v>
      </c>
      <c r="N516" s="5">
        <v>14</v>
      </c>
      <c r="O516" s="5">
        <v>26</v>
      </c>
      <c r="P516" s="5">
        <v>22</v>
      </c>
      <c r="Q516" s="5">
        <v>2</v>
      </c>
      <c r="R516" s="5">
        <v>0</v>
      </c>
      <c r="S516" s="5">
        <v>2</v>
      </c>
      <c r="T516" s="5">
        <v>10</v>
      </c>
      <c r="U516" s="5">
        <v>5</v>
      </c>
      <c r="V516" s="5">
        <v>3</v>
      </c>
      <c r="W516" s="5">
        <v>14</v>
      </c>
      <c r="X516" s="5">
        <v>46</v>
      </c>
      <c r="Y516" s="5">
        <v>1</v>
      </c>
      <c r="Z516" s="5">
        <v>0</v>
      </c>
      <c r="AA516" s="5">
        <v>0</v>
      </c>
      <c r="AB516" s="5">
        <v>1</v>
      </c>
      <c r="AC516" s="4">
        <v>1</v>
      </c>
      <c r="AD516" s="6">
        <v>0.222</v>
      </c>
    </row>
    <row r="517" spans="1:30">
      <c r="A517" s="4" t="s">
        <v>582</v>
      </c>
      <c r="B517" s="7">
        <f>(M517*'H2H Points'!$B$16)+(N517*'H2H Points'!$B$2)+(O517*'H2H Points'!$B$17)+(P517*'H2H Points'!$B$4)+(Q517*'H2H Points'!$B$5)+(R517*'H2H Points'!$B$6)+(S517*'H2H Points'!$B$7)+(T517*'H2H Points'!$B$3)+(U517*'H2H Points'!$B$11)+(V517*'H2H Points'!$B$12)+(W517*'H2H Points'!$B$8)+(X517*'H2H Points'!$B$9)+(Y517*'H2H Points'!$B$18)+(Z517*'H2H Points'!$B$10)+(AB517*'H2H Points'!$B$13)</f>
        <v>46</v>
      </c>
      <c r="C517" s="7">
        <f>ROUND(B517/IF(ISNA(VLOOKUP(A517,'2014 ESPN Draft Results'!$A$2:$D$2000,4,FALSE)),1,IF(VLOOKUP(A517,'2014 ESPN Draft Results'!$A$2:$D$2000,4,FALSE)&lt;1,1,VLOOKUP(A517,'2014 ESPN Draft Results'!$A$2:$D$2000,4,FALSE))),2)</f>
        <v>46</v>
      </c>
      <c r="D517" s="7">
        <f>ROUND(B517/IF(ISNA(VLOOKUP(A517,'2014 ESPN Draft Results'!$A$2:$D$2000,4,FALSE)),B517,IF(VLOOKUP(A517,'2014 ESPN Draft Results'!$A$2:$D$2000,4,FALSE)&lt;5,B517,VLOOKUP(A517,'2014 ESPN Draft Results'!$A$2:$D$2000,4,FALSE))),2)</f>
        <v>1</v>
      </c>
      <c r="E517" s="7">
        <f>ROUND(B517/IF(ISNA(VLOOKUP(A517,'2014 ESPN Draft Results'!$A$2:$D$2000,4,FALSE)),B517,IF(VLOOKUP(A517,'2014 ESPN Draft Results'!$A$2:$D$2000,4,FALSE)&lt;5,B517,CEILING(VLOOKUP(A517,'2014 ESPN Draft Results'!$A$2:$D$2000,4,FALSE),1))),2)</f>
        <v>1</v>
      </c>
      <c r="F517" s="7">
        <f>IF(I517&lt;2,0,E517)</f>
        <v>0</v>
      </c>
      <c r="G517" s="7">
        <f>ROUND(B517/IF(ISNA(VLOOKUP(A517,'2014 ESPN Draft Results'!$A$2:$D$2000,4,FALSE)),B517,IF(VLOOKUP(A517,'2014 ESPN Draft Results'!$A$2:$D$2000,4,FALSE)&lt;1,B517,CEILING(VLOOKUP(A517,'2014 ESPN Draft Results'!$A$2:$D$2000,4,FALSE),1))),2)</f>
        <v>1</v>
      </c>
      <c r="H517" s="7">
        <f>IF(I517&lt;2,0,G517)</f>
        <v>0</v>
      </c>
      <c r="I517" s="7">
        <f>B517/K517</f>
        <v>0.5679012345679012</v>
      </c>
      <c r="J517" s="16">
        <v>0</v>
      </c>
      <c r="K517" s="5">
        <v>81</v>
      </c>
      <c r="L517" s="5">
        <v>147</v>
      </c>
      <c r="M517" s="5">
        <f>L517+W517+Z517+AB517+AA517</f>
        <v>165</v>
      </c>
      <c r="N517" s="5">
        <v>9</v>
      </c>
      <c r="O517" s="5">
        <v>36</v>
      </c>
      <c r="P517" s="5">
        <v>27</v>
      </c>
      <c r="Q517" s="5">
        <v>6</v>
      </c>
      <c r="R517" s="5">
        <v>0</v>
      </c>
      <c r="S517" s="5">
        <v>3</v>
      </c>
      <c r="T517" s="5">
        <v>9</v>
      </c>
      <c r="U517" s="5">
        <v>1</v>
      </c>
      <c r="V517" s="5">
        <v>0</v>
      </c>
      <c r="W517" s="5">
        <v>13</v>
      </c>
      <c r="X517" s="5">
        <v>38</v>
      </c>
      <c r="Y517" s="5">
        <v>3</v>
      </c>
      <c r="Z517" s="5">
        <v>0</v>
      </c>
      <c r="AA517" s="5">
        <v>4</v>
      </c>
      <c r="AB517" s="5">
        <v>1</v>
      </c>
      <c r="AC517" s="4">
        <v>0</v>
      </c>
      <c r="AD517" s="6">
        <v>0.245</v>
      </c>
    </row>
    <row r="518" spans="1:30">
      <c r="A518" s="4" t="s">
        <v>573</v>
      </c>
      <c r="B518" s="7">
        <f>(M518*'H2H Points'!$B$16)+(N518*'H2H Points'!$B$2)+(O518*'H2H Points'!$B$17)+(P518*'H2H Points'!$B$4)+(Q518*'H2H Points'!$B$5)+(R518*'H2H Points'!$B$6)+(S518*'H2H Points'!$B$7)+(T518*'H2H Points'!$B$3)+(U518*'H2H Points'!$B$11)+(V518*'H2H Points'!$B$12)+(W518*'H2H Points'!$B$8)+(X518*'H2H Points'!$B$9)+(Y518*'H2H Points'!$B$18)+(Z518*'H2H Points'!$B$10)+(AB518*'H2H Points'!$B$13)</f>
        <v>54</v>
      </c>
      <c r="C518" s="7">
        <f>ROUND(B518/IF(ISNA(VLOOKUP(A518,'2014 ESPN Draft Results'!$A$2:$D$2000,4,FALSE)),1,IF(VLOOKUP(A518,'2014 ESPN Draft Results'!$A$2:$D$2000,4,FALSE)&lt;1,1,VLOOKUP(A518,'2014 ESPN Draft Results'!$A$2:$D$2000,4,FALSE))),2)</f>
        <v>54</v>
      </c>
      <c r="D518" s="7">
        <f>ROUND(B518/IF(ISNA(VLOOKUP(A518,'2014 ESPN Draft Results'!$A$2:$D$2000,4,FALSE)),B518,IF(VLOOKUP(A518,'2014 ESPN Draft Results'!$A$2:$D$2000,4,FALSE)&lt;5,B518,VLOOKUP(A518,'2014 ESPN Draft Results'!$A$2:$D$2000,4,FALSE))),2)</f>
        <v>1</v>
      </c>
      <c r="E518" s="7">
        <f>ROUND(B518/IF(ISNA(VLOOKUP(A518,'2014 ESPN Draft Results'!$A$2:$D$2000,4,FALSE)),B518,IF(VLOOKUP(A518,'2014 ESPN Draft Results'!$A$2:$D$2000,4,FALSE)&lt;5,B518,CEILING(VLOOKUP(A518,'2014 ESPN Draft Results'!$A$2:$D$2000,4,FALSE),1))),2)</f>
        <v>1</v>
      </c>
      <c r="F518" s="7">
        <f>IF(I518&lt;2,0,E518)</f>
        <v>0</v>
      </c>
      <c r="G518" s="7">
        <f>ROUND(B518/IF(ISNA(VLOOKUP(A518,'2014 ESPN Draft Results'!$A$2:$D$2000,4,FALSE)),B518,IF(VLOOKUP(A518,'2014 ESPN Draft Results'!$A$2:$D$2000,4,FALSE)&lt;1,B518,CEILING(VLOOKUP(A518,'2014 ESPN Draft Results'!$A$2:$D$2000,4,FALSE),1))),2)</f>
        <v>1</v>
      </c>
      <c r="H518" s="7">
        <f>IF(I518&lt;2,0,G518)</f>
        <v>0</v>
      </c>
      <c r="I518" s="7">
        <f>B518/K518</f>
        <v>0.5625</v>
      </c>
      <c r="J518" s="16">
        <v>0</v>
      </c>
      <c r="K518" s="5">
        <v>96</v>
      </c>
      <c r="L518" s="5">
        <v>161</v>
      </c>
      <c r="M518" s="5">
        <f>L518+W518+Z518+AB518+AA518</f>
        <v>170</v>
      </c>
      <c r="N518" s="5">
        <v>22</v>
      </c>
      <c r="O518" s="5">
        <v>37</v>
      </c>
      <c r="P518" s="5">
        <v>25</v>
      </c>
      <c r="Q518" s="5">
        <v>8</v>
      </c>
      <c r="R518" s="5">
        <v>2</v>
      </c>
      <c r="S518" s="5">
        <v>2</v>
      </c>
      <c r="T518" s="5">
        <v>9</v>
      </c>
      <c r="U518" s="5">
        <v>3</v>
      </c>
      <c r="V518" s="5">
        <v>1</v>
      </c>
      <c r="W518" s="5">
        <v>8</v>
      </c>
      <c r="X518" s="5">
        <v>43</v>
      </c>
      <c r="Y518" s="5">
        <v>0</v>
      </c>
      <c r="Z518" s="5">
        <v>0</v>
      </c>
      <c r="AA518" s="5">
        <v>0</v>
      </c>
      <c r="AB518" s="5">
        <v>1</v>
      </c>
      <c r="AC518" s="4">
        <v>1</v>
      </c>
      <c r="AD518" s="6">
        <v>0.23</v>
      </c>
    </row>
    <row r="519" spans="1:30">
      <c r="A519" s="4" t="s">
        <v>691</v>
      </c>
      <c r="B519" s="7">
        <f>(M519*'H2H Points'!$B$16)+(N519*'H2H Points'!$B$2)+(O519*'H2H Points'!$B$17)+(P519*'H2H Points'!$B$4)+(Q519*'H2H Points'!$B$5)+(R519*'H2H Points'!$B$6)+(S519*'H2H Points'!$B$7)+(T519*'H2H Points'!$B$3)+(U519*'H2H Points'!$B$11)+(V519*'H2H Points'!$B$12)+(W519*'H2H Points'!$B$8)+(X519*'H2H Points'!$B$9)+(Y519*'H2H Points'!$B$18)+(Z519*'H2H Points'!$B$10)+(AB519*'H2H Points'!$B$13)</f>
        <v>19</v>
      </c>
      <c r="C519" s="7">
        <f>ROUND(B519/IF(ISNA(VLOOKUP(A519,'2014 ESPN Draft Results'!$A$2:$D$2000,4,FALSE)),1,IF(VLOOKUP(A519,'2014 ESPN Draft Results'!$A$2:$D$2000,4,FALSE)&lt;1,1,VLOOKUP(A519,'2014 ESPN Draft Results'!$A$2:$D$2000,4,FALSE))),2)</f>
        <v>19</v>
      </c>
      <c r="D519" s="7">
        <f>ROUND(B519/IF(ISNA(VLOOKUP(A519,'2014 ESPN Draft Results'!$A$2:$D$2000,4,FALSE)),B519,IF(VLOOKUP(A519,'2014 ESPN Draft Results'!$A$2:$D$2000,4,FALSE)&lt;5,B519,VLOOKUP(A519,'2014 ESPN Draft Results'!$A$2:$D$2000,4,FALSE))),2)</f>
        <v>1</v>
      </c>
      <c r="E519" s="7">
        <f>ROUND(B519/IF(ISNA(VLOOKUP(A519,'2014 ESPN Draft Results'!$A$2:$D$2000,4,FALSE)),B519,IF(VLOOKUP(A519,'2014 ESPN Draft Results'!$A$2:$D$2000,4,FALSE)&lt;5,B519,CEILING(VLOOKUP(A519,'2014 ESPN Draft Results'!$A$2:$D$2000,4,FALSE),1))),2)</f>
        <v>1</v>
      </c>
      <c r="F519" s="7">
        <f>IF(I519&lt;2,0,E519)</f>
        <v>0</v>
      </c>
      <c r="G519" s="7">
        <f>ROUND(B519/IF(ISNA(VLOOKUP(A519,'2014 ESPN Draft Results'!$A$2:$D$2000,4,FALSE)),B519,IF(VLOOKUP(A519,'2014 ESPN Draft Results'!$A$2:$D$2000,4,FALSE)&lt;1,B519,CEILING(VLOOKUP(A519,'2014 ESPN Draft Results'!$A$2:$D$2000,4,FALSE),1))),2)</f>
        <v>1</v>
      </c>
      <c r="H519" s="7">
        <f>IF(I519&lt;2,0,G519)</f>
        <v>0</v>
      </c>
      <c r="I519" s="7">
        <f>B519/K519</f>
        <v>0.55882352941176472</v>
      </c>
      <c r="J519" s="16">
        <v>0</v>
      </c>
      <c r="K519" s="5">
        <v>34</v>
      </c>
      <c r="L519" s="5">
        <v>60</v>
      </c>
      <c r="M519" s="5">
        <f>L519+W519+Z519+AB519+AA519</f>
        <v>64</v>
      </c>
      <c r="N519" s="5">
        <v>5</v>
      </c>
      <c r="O519" s="5">
        <v>16</v>
      </c>
      <c r="P519" s="5">
        <v>14</v>
      </c>
      <c r="Q519" s="5">
        <v>2</v>
      </c>
      <c r="R519" s="5">
        <v>0</v>
      </c>
      <c r="S519" s="5">
        <v>0</v>
      </c>
      <c r="T519" s="5">
        <v>8</v>
      </c>
      <c r="U519" s="5">
        <v>0</v>
      </c>
      <c r="V519" s="5">
        <v>1</v>
      </c>
      <c r="W519" s="5">
        <v>1</v>
      </c>
      <c r="X519" s="5">
        <v>14</v>
      </c>
      <c r="Y519" s="5">
        <v>0</v>
      </c>
      <c r="Z519" s="5">
        <v>2</v>
      </c>
      <c r="AA519" s="5">
        <v>1</v>
      </c>
      <c r="AB519" s="5">
        <v>0</v>
      </c>
      <c r="AC519" s="4">
        <v>1</v>
      </c>
      <c r="AD519" s="6">
        <v>0.26700000000000002</v>
      </c>
    </row>
    <row r="520" spans="1:30">
      <c r="A520" s="4" t="s">
        <v>750</v>
      </c>
      <c r="B520" s="7">
        <f>(M520*'H2H Points'!$B$16)+(N520*'H2H Points'!$B$2)+(O520*'H2H Points'!$B$17)+(P520*'H2H Points'!$B$4)+(Q520*'H2H Points'!$B$5)+(R520*'H2H Points'!$B$6)+(S520*'H2H Points'!$B$7)+(T520*'H2H Points'!$B$3)+(U520*'H2H Points'!$B$11)+(V520*'H2H Points'!$B$12)+(W520*'H2H Points'!$B$8)+(X520*'H2H Points'!$B$9)+(Y520*'H2H Points'!$B$18)+(Z520*'H2H Points'!$B$10)+(AB520*'H2H Points'!$B$13)</f>
        <v>5</v>
      </c>
      <c r="C520" s="7">
        <f>ROUND(B520/IF(ISNA(VLOOKUP(A520,'2014 ESPN Draft Results'!$A$2:$D$2000,4,FALSE)),1,IF(VLOOKUP(A520,'2014 ESPN Draft Results'!$A$2:$D$2000,4,FALSE)&lt;1,1,VLOOKUP(A520,'2014 ESPN Draft Results'!$A$2:$D$2000,4,FALSE))),2)</f>
        <v>5</v>
      </c>
      <c r="D520" s="7">
        <f>ROUND(B520/IF(ISNA(VLOOKUP(A520,'2014 ESPN Draft Results'!$A$2:$D$2000,4,FALSE)),B520,IF(VLOOKUP(A520,'2014 ESPN Draft Results'!$A$2:$D$2000,4,FALSE)&lt;5,B520,VLOOKUP(A520,'2014 ESPN Draft Results'!$A$2:$D$2000,4,FALSE))),2)</f>
        <v>1</v>
      </c>
      <c r="E520" s="7">
        <f>ROUND(B520/IF(ISNA(VLOOKUP(A520,'2014 ESPN Draft Results'!$A$2:$D$2000,4,FALSE)),B520,IF(VLOOKUP(A520,'2014 ESPN Draft Results'!$A$2:$D$2000,4,FALSE)&lt;5,B520,CEILING(VLOOKUP(A520,'2014 ESPN Draft Results'!$A$2:$D$2000,4,FALSE),1))),2)</f>
        <v>1</v>
      </c>
      <c r="F520" s="7">
        <f>IF(I520&lt;2,0,E520)</f>
        <v>0</v>
      </c>
      <c r="G520" s="7">
        <f>ROUND(B520/IF(ISNA(VLOOKUP(A520,'2014 ESPN Draft Results'!$A$2:$D$2000,4,FALSE)),B520,IF(VLOOKUP(A520,'2014 ESPN Draft Results'!$A$2:$D$2000,4,FALSE)&lt;1,B520,CEILING(VLOOKUP(A520,'2014 ESPN Draft Results'!$A$2:$D$2000,4,FALSE),1))),2)</f>
        <v>1</v>
      </c>
      <c r="H520" s="7">
        <f>IF(I520&lt;2,0,G520)</f>
        <v>0</v>
      </c>
      <c r="I520" s="7">
        <f>B520/K520</f>
        <v>0.55555555555555558</v>
      </c>
      <c r="J520" s="16">
        <v>0</v>
      </c>
      <c r="K520" s="5">
        <v>9</v>
      </c>
      <c r="L520" s="5">
        <v>12</v>
      </c>
      <c r="M520" s="5">
        <f>L520+W520+Z520+AB520+AA520</f>
        <v>12</v>
      </c>
      <c r="N520" s="5">
        <v>2</v>
      </c>
      <c r="O520" s="5">
        <v>3</v>
      </c>
      <c r="P520" s="5">
        <v>2</v>
      </c>
      <c r="Q520" s="5">
        <v>1</v>
      </c>
      <c r="R520" s="5">
        <v>0</v>
      </c>
      <c r="S520" s="5">
        <v>0</v>
      </c>
      <c r="T520" s="5">
        <v>0</v>
      </c>
      <c r="U520" s="5">
        <v>1</v>
      </c>
      <c r="V520" s="5">
        <v>0</v>
      </c>
      <c r="W520" s="5">
        <v>0</v>
      </c>
      <c r="X520" s="5">
        <v>2</v>
      </c>
      <c r="Y520" s="5">
        <v>0</v>
      </c>
      <c r="Z520" s="5">
        <v>0</v>
      </c>
      <c r="AA520" s="5">
        <v>0</v>
      </c>
      <c r="AB520" s="5">
        <v>0</v>
      </c>
      <c r="AC520" s="4">
        <v>0</v>
      </c>
      <c r="AD520" s="6">
        <v>0.25</v>
      </c>
    </row>
    <row r="521" spans="1:30">
      <c r="A521" s="4" t="s">
        <v>645</v>
      </c>
      <c r="B521" s="7">
        <f>(M521*'H2H Points'!$B$16)+(N521*'H2H Points'!$B$2)+(O521*'H2H Points'!$B$17)+(P521*'H2H Points'!$B$4)+(Q521*'H2H Points'!$B$5)+(R521*'H2H Points'!$B$6)+(S521*'H2H Points'!$B$7)+(T521*'H2H Points'!$B$3)+(U521*'H2H Points'!$B$11)+(V521*'H2H Points'!$B$12)+(W521*'H2H Points'!$B$8)+(X521*'H2H Points'!$B$9)+(Y521*'H2H Points'!$B$18)+(Z521*'H2H Points'!$B$10)+(AB521*'H2H Points'!$B$13)</f>
        <v>29</v>
      </c>
      <c r="C521" s="7">
        <f>ROUND(B521/IF(ISNA(VLOOKUP(A521,'2014 ESPN Draft Results'!$A$2:$D$2000,4,FALSE)),1,IF(VLOOKUP(A521,'2014 ESPN Draft Results'!$A$2:$D$2000,4,FALSE)&lt;1,1,VLOOKUP(A521,'2014 ESPN Draft Results'!$A$2:$D$2000,4,FALSE))),2)</f>
        <v>29</v>
      </c>
      <c r="D521" s="7">
        <f>ROUND(B521/IF(ISNA(VLOOKUP(A521,'2014 ESPN Draft Results'!$A$2:$D$2000,4,FALSE)),B521,IF(VLOOKUP(A521,'2014 ESPN Draft Results'!$A$2:$D$2000,4,FALSE)&lt;5,B521,VLOOKUP(A521,'2014 ESPN Draft Results'!$A$2:$D$2000,4,FALSE))),2)</f>
        <v>1</v>
      </c>
      <c r="E521" s="7">
        <f>ROUND(B521/IF(ISNA(VLOOKUP(A521,'2014 ESPN Draft Results'!$A$2:$D$2000,4,FALSE)),B521,IF(VLOOKUP(A521,'2014 ESPN Draft Results'!$A$2:$D$2000,4,FALSE)&lt;5,B521,CEILING(VLOOKUP(A521,'2014 ESPN Draft Results'!$A$2:$D$2000,4,FALSE),1))),2)</f>
        <v>1</v>
      </c>
      <c r="F521" s="7">
        <f>IF(I521&lt;2,0,E521)</f>
        <v>0</v>
      </c>
      <c r="G521" s="7">
        <f>ROUND(B521/IF(ISNA(VLOOKUP(A521,'2014 ESPN Draft Results'!$A$2:$D$2000,4,FALSE)),B521,IF(VLOOKUP(A521,'2014 ESPN Draft Results'!$A$2:$D$2000,4,FALSE)&lt;1,B521,CEILING(VLOOKUP(A521,'2014 ESPN Draft Results'!$A$2:$D$2000,4,FALSE),1))),2)</f>
        <v>1</v>
      </c>
      <c r="H521" s="7">
        <f>IF(I521&lt;2,0,G521)</f>
        <v>0</v>
      </c>
      <c r="I521" s="7">
        <f>B521/K521</f>
        <v>0.54716981132075471</v>
      </c>
      <c r="J521" s="16">
        <v>0</v>
      </c>
      <c r="K521" s="5">
        <v>53</v>
      </c>
      <c r="L521" s="5">
        <v>97</v>
      </c>
      <c r="M521" s="5">
        <f>L521+W521+Z521+AB521+AA521</f>
        <v>106</v>
      </c>
      <c r="N521" s="5">
        <v>10</v>
      </c>
      <c r="O521" s="5">
        <v>23</v>
      </c>
      <c r="P521" s="5">
        <v>17</v>
      </c>
      <c r="Q521" s="5">
        <v>6</v>
      </c>
      <c r="R521" s="5">
        <v>0</v>
      </c>
      <c r="S521" s="5">
        <v>0</v>
      </c>
      <c r="T521" s="5">
        <v>5</v>
      </c>
      <c r="U521" s="5">
        <v>1</v>
      </c>
      <c r="V521" s="5">
        <v>1</v>
      </c>
      <c r="W521" s="5">
        <v>5</v>
      </c>
      <c r="X521" s="5">
        <v>22</v>
      </c>
      <c r="Y521" s="5">
        <v>1</v>
      </c>
      <c r="Z521" s="5">
        <v>1</v>
      </c>
      <c r="AA521" s="5">
        <v>2</v>
      </c>
      <c r="AB521" s="5">
        <v>1</v>
      </c>
      <c r="AC521" s="4">
        <v>2</v>
      </c>
      <c r="AD521" s="6">
        <v>0.23699999999999999</v>
      </c>
    </row>
    <row r="522" spans="1:30">
      <c r="A522" s="4" t="s">
        <v>737</v>
      </c>
      <c r="B522" s="7">
        <f>(M522*'H2H Points'!$B$16)+(N522*'H2H Points'!$B$2)+(O522*'H2H Points'!$B$17)+(P522*'H2H Points'!$B$4)+(Q522*'H2H Points'!$B$5)+(R522*'H2H Points'!$B$6)+(S522*'H2H Points'!$B$7)+(T522*'H2H Points'!$B$3)+(U522*'H2H Points'!$B$11)+(V522*'H2H Points'!$B$12)+(W522*'H2H Points'!$B$8)+(X522*'H2H Points'!$B$9)+(Y522*'H2H Points'!$B$18)+(Z522*'H2H Points'!$B$10)+(AB522*'H2H Points'!$B$13)</f>
        <v>7</v>
      </c>
      <c r="C522" s="7">
        <f>ROUND(B522/IF(ISNA(VLOOKUP(A522,'2014 ESPN Draft Results'!$A$2:$D$2000,4,FALSE)),1,IF(VLOOKUP(A522,'2014 ESPN Draft Results'!$A$2:$D$2000,4,FALSE)&lt;1,1,VLOOKUP(A522,'2014 ESPN Draft Results'!$A$2:$D$2000,4,FALSE))),2)</f>
        <v>7</v>
      </c>
      <c r="D522" s="7">
        <f>ROUND(B522/IF(ISNA(VLOOKUP(A522,'2014 ESPN Draft Results'!$A$2:$D$2000,4,FALSE)),B522,IF(VLOOKUP(A522,'2014 ESPN Draft Results'!$A$2:$D$2000,4,FALSE)&lt;5,B522,VLOOKUP(A522,'2014 ESPN Draft Results'!$A$2:$D$2000,4,FALSE))),2)</f>
        <v>1</v>
      </c>
      <c r="E522" s="7">
        <f>ROUND(B522/IF(ISNA(VLOOKUP(A522,'2014 ESPN Draft Results'!$A$2:$D$2000,4,FALSE)),B522,IF(VLOOKUP(A522,'2014 ESPN Draft Results'!$A$2:$D$2000,4,FALSE)&lt;5,B522,CEILING(VLOOKUP(A522,'2014 ESPN Draft Results'!$A$2:$D$2000,4,FALSE),1))),2)</f>
        <v>1</v>
      </c>
      <c r="F522" s="7">
        <f>IF(I522&lt;2,0,E522)</f>
        <v>0</v>
      </c>
      <c r="G522" s="7">
        <f>ROUND(B522/IF(ISNA(VLOOKUP(A522,'2014 ESPN Draft Results'!$A$2:$D$2000,4,FALSE)),B522,IF(VLOOKUP(A522,'2014 ESPN Draft Results'!$A$2:$D$2000,4,FALSE)&lt;1,B522,CEILING(VLOOKUP(A522,'2014 ESPN Draft Results'!$A$2:$D$2000,4,FALSE),1))),2)</f>
        <v>1</v>
      </c>
      <c r="H522" s="7">
        <f>IF(I522&lt;2,0,G522)</f>
        <v>0</v>
      </c>
      <c r="I522" s="7">
        <f>B522/K522</f>
        <v>0.53846153846153844</v>
      </c>
      <c r="J522" s="16">
        <v>0</v>
      </c>
      <c r="K522" s="5">
        <v>13</v>
      </c>
      <c r="L522" s="5">
        <v>6</v>
      </c>
      <c r="M522" s="5">
        <f>L522+W522+Z522+AB522+AA522</f>
        <v>6</v>
      </c>
      <c r="N522" s="5">
        <v>4</v>
      </c>
      <c r="O522" s="5">
        <v>1</v>
      </c>
      <c r="P522" s="5">
        <v>1</v>
      </c>
      <c r="Q522" s="5">
        <v>0</v>
      </c>
      <c r="R522" s="5">
        <v>0</v>
      </c>
      <c r="S522" s="5">
        <v>0</v>
      </c>
      <c r="T522" s="5">
        <v>0</v>
      </c>
      <c r="U522" s="5">
        <v>3</v>
      </c>
      <c r="V522" s="5">
        <v>1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  <c r="AB522" s="5">
        <v>0</v>
      </c>
      <c r="AC522" s="4">
        <v>0</v>
      </c>
      <c r="AD522" s="6">
        <v>0.16700000000000001</v>
      </c>
    </row>
    <row r="523" spans="1:30">
      <c r="A523" s="4" t="s">
        <v>735</v>
      </c>
      <c r="B523" s="7">
        <f>(M523*'H2H Points'!$B$16)+(N523*'H2H Points'!$B$2)+(O523*'H2H Points'!$B$17)+(P523*'H2H Points'!$B$4)+(Q523*'H2H Points'!$B$5)+(R523*'H2H Points'!$B$6)+(S523*'H2H Points'!$B$7)+(T523*'H2H Points'!$B$3)+(U523*'H2H Points'!$B$11)+(V523*'H2H Points'!$B$12)+(W523*'H2H Points'!$B$8)+(X523*'H2H Points'!$B$9)+(Y523*'H2H Points'!$B$18)+(Z523*'H2H Points'!$B$10)+(AB523*'H2H Points'!$B$13)</f>
        <v>9</v>
      </c>
      <c r="C523" s="7">
        <f>ROUND(B523/IF(ISNA(VLOOKUP(A523,'2014 ESPN Draft Results'!$A$2:$D$2000,4,FALSE)),1,IF(VLOOKUP(A523,'2014 ESPN Draft Results'!$A$2:$D$2000,4,FALSE)&lt;1,1,VLOOKUP(A523,'2014 ESPN Draft Results'!$A$2:$D$2000,4,FALSE))),2)</f>
        <v>9</v>
      </c>
      <c r="D523" s="7">
        <f>ROUND(B523/IF(ISNA(VLOOKUP(A523,'2014 ESPN Draft Results'!$A$2:$D$2000,4,FALSE)),B523,IF(VLOOKUP(A523,'2014 ESPN Draft Results'!$A$2:$D$2000,4,FALSE)&lt;5,B523,VLOOKUP(A523,'2014 ESPN Draft Results'!$A$2:$D$2000,4,FALSE))),2)</f>
        <v>1</v>
      </c>
      <c r="E523" s="7">
        <f>ROUND(B523/IF(ISNA(VLOOKUP(A523,'2014 ESPN Draft Results'!$A$2:$D$2000,4,FALSE)),B523,IF(VLOOKUP(A523,'2014 ESPN Draft Results'!$A$2:$D$2000,4,FALSE)&lt;5,B523,CEILING(VLOOKUP(A523,'2014 ESPN Draft Results'!$A$2:$D$2000,4,FALSE),1))),2)</f>
        <v>1</v>
      </c>
      <c r="F523" s="7">
        <f>IF(I523&lt;2,0,E523)</f>
        <v>0</v>
      </c>
      <c r="G523" s="7">
        <f>ROUND(B523/IF(ISNA(VLOOKUP(A523,'2014 ESPN Draft Results'!$A$2:$D$2000,4,FALSE)),B523,IF(VLOOKUP(A523,'2014 ESPN Draft Results'!$A$2:$D$2000,4,FALSE)&lt;1,B523,CEILING(VLOOKUP(A523,'2014 ESPN Draft Results'!$A$2:$D$2000,4,FALSE),1))),2)</f>
        <v>1</v>
      </c>
      <c r="H523" s="7">
        <f>IF(I523&lt;2,0,G523)</f>
        <v>0</v>
      </c>
      <c r="I523" s="7">
        <f>B523/K523</f>
        <v>0.52941176470588236</v>
      </c>
      <c r="J523" s="16">
        <v>0</v>
      </c>
      <c r="K523" s="5">
        <v>17</v>
      </c>
      <c r="L523" s="5">
        <v>39</v>
      </c>
      <c r="M523" s="5">
        <f>L523+W523+Z523+AB523+AA523</f>
        <v>43</v>
      </c>
      <c r="N523" s="5">
        <v>5</v>
      </c>
      <c r="O523" s="5">
        <v>8</v>
      </c>
      <c r="P523" s="5">
        <v>4</v>
      </c>
      <c r="Q523" s="5">
        <v>3</v>
      </c>
      <c r="R523" s="5">
        <v>0</v>
      </c>
      <c r="S523" s="5">
        <v>1</v>
      </c>
      <c r="T523" s="5">
        <v>5</v>
      </c>
      <c r="U523" s="5">
        <v>0</v>
      </c>
      <c r="V523" s="5">
        <v>2</v>
      </c>
      <c r="W523" s="5">
        <v>3</v>
      </c>
      <c r="X523" s="5">
        <v>17</v>
      </c>
      <c r="Y523" s="5">
        <v>0</v>
      </c>
      <c r="Z523" s="5">
        <v>1</v>
      </c>
      <c r="AA523" s="5">
        <v>0</v>
      </c>
      <c r="AB523" s="5">
        <v>0</v>
      </c>
      <c r="AC523" s="4">
        <v>1</v>
      </c>
      <c r="AD523" s="6">
        <v>0.20499999999999999</v>
      </c>
    </row>
    <row r="524" spans="1:30">
      <c r="A524" s="4" t="s">
        <v>719</v>
      </c>
      <c r="B524" s="7">
        <f>(M524*'H2H Points'!$B$16)+(N524*'H2H Points'!$B$2)+(O524*'H2H Points'!$B$17)+(P524*'H2H Points'!$B$4)+(Q524*'H2H Points'!$B$5)+(R524*'H2H Points'!$B$6)+(S524*'H2H Points'!$B$7)+(T524*'H2H Points'!$B$3)+(U524*'H2H Points'!$B$11)+(V524*'H2H Points'!$B$12)+(W524*'H2H Points'!$B$8)+(X524*'H2H Points'!$B$9)+(Y524*'H2H Points'!$B$18)+(Z524*'H2H Points'!$B$10)+(AB524*'H2H Points'!$B$13)</f>
        <v>11</v>
      </c>
      <c r="C524" s="7">
        <f>ROUND(B524/IF(ISNA(VLOOKUP(A524,'2014 ESPN Draft Results'!$A$2:$D$2000,4,FALSE)),1,IF(VLOOKUP(A524,'2014 ESPN Draft Results'!$A$2:$D$2000,4,FALSE)&lt;1,1,VLOOKUP(A524,'2014 ESPN Draft Results'!$A$2:$D$2000,4,FALSE))),2)</f>
        <v>11</v>
      </c>
      <c r="D524" s="7">
        <f>ROUND(B524/IF(ISNA(VLOOKUP(A524,'2014 ESPN Draft Results'!$A$2:$D$2000,4,FALSE)),B524,IF(VLOOKUP(A524,'2014 ESPN Draft Results'!$A$2:$D$2000,4,FALSE)&lt;5,B524,VLOOKUP(A524,'2014 ESPN Draft Results'!$A$2:$D$2000,4,FALSE))),2)</f>
        <v>1</v>
      </c>
      <c r="E524" s="7">
        <f>ROUND(B524/IF(ISNA(VLOOKUP(A524,'2014 ESPN Draft Results'!$A$2:$D$2000,4,FALSE)),B524,IF(VLOOKUP(A524,'2014 ESPN Draft Results'!$A$2:$D$2000,4,FALSE)&lt;5,B524,CEILING(VLOOKUP(A524,'2014 ESPN Draft Results'!$A$2:$D$2000,4,FALSE),1))),2)</f>
        <v>1</v>
      </c>
      <c r="F524" s="7">
        <f>IF(I524&lt;2,0,E524)</f>
        <v>0</v>
      </c>
      <c r="G524" s="7">
        <f>ROUND(B524/IF(ISNA(VLOOKUP(A524,'2014 ESPN Draft Results'!$A$2:$D$2000,4,FALSE)),B524,IF(VLOOKUP(A524,'2014 ESPN Draft Results'!$A$2:$D$2000,4,FALSE)&lt;1,B524,CEILING(VLOOKUP(A524,'2014 ESPN Draft Results'!$A$2:$D$2000,4,FALSE),1))),2)</f>
        <v>1</v>
      </c>
      <c r="H524" s="7">
        <f>IF(I524&lt;2,0,G524)</f>
        <v>0</v>
      </c>
      <c r="I524" s="7">
        <f>B524/K524</f>
        <v>0.52380952380952384</v>
      </c>
      <c r="J524" s="16">
        <v>0</v>
      </c>
      <c r="K524" s="5">
        <v>21</v>
      </c>
      <c r="L524" s="5">
        <v>46</v>
      </c>
      <c r="M524" s="5">
        <f>L524+W524+Z524+AB524+AA524</f>
        <v>51</v>
      </c>
      <c r="N524" s="5">
        <v>4</v>
      </c>
      <c r="O524" s="5">
        <v>7</v>
      </c>
      <c r="P524" s="5">
        <v>3</v>
      </c>
      <c r="Q524" s="5">
        <v>3</v>
      </c>
      <c r="R524" s="5">
        <v>0</v>
      </c>
      <c r="S524" s="5">
        <v>1</v>
      </c>
      <c r="T524" s="5">
        <v>3</v>
      </c>
      <c r="U524" s="5">
        <v>0</v>
      </c>
      <c r="V524" s="5">
        <v>0</v>
      </c>
      <c r="W524" s="5">
        <v>3</v>
      </c>
      <c r="X524" s="5">
        <v>14</v>
      </c>
      <c r="Y524" s="5">
        <v>0</v>
      </c>
      <c r="Z524" s="5">
        <v>1</v>
      </c>
      <c r="AA524" s="5">
        <v>0</v>
      </c>
      <c r="AB524" s="5">
        <v>1</v>
      </c>
      <c r="AC524" s="4">
        <v>1</v>
      </c>
      <c r="AD524" s="6">
        <v>0.152</v>
      </c>
    </row>
    <row r="525" spans="1:30">
      <c r="A525" s="4" t="s">
        <v>708</v>
      </c>
      <c r="B525" s="7">
        <f>(M525*'H2H Points'!$B$16)+(N525*'H2H Points'!$B$2)+(O525*'H2H Points'!$B$17)+(P525*'H2H Points'!$B$4)+(Q525*'H2H Points'!$B$5)+(R525*'H2H Points'!$B$6)+(S525*'H2H Points'!$B$7)+(T525*'H2H Points'!$B$3)+(U525*'H2H Points'!$B$11)+(V525*'H2H Points'!$B$12)+(W525*'H2H Points'!$B$8)+(X525*'H2H Points'!$B$9)+(Y525*'H2H Points'!$B$18)+(Z525*'H2H Points'!$B$10)+(AB525*'H2H Points'!$B$13)</f>
        <v>11</v>
      </c>
      <c r="C525" s="7">
        <f>ROUND(B525/IF(ISNA(VLOOKUP(A525,'2014 ESPN Draft Results'!$A$2:$D$2000,4,FALSE)),1,IF(VLOOKUP(A525,'2014 ESPN Draft Results'!$A$2:$D$2000,4,FALSE)&lt;1,1,VLOOKUP(A525,'2014 ESPN Draft Results'!$A$2:$D$2000,4,FALSE))),2)</f>
        <v>11</v>
      </c>
      <c r="D525" s="7">
        <f>ROUND(B525/IF(ISNA(VLOOKUP(A525,'2014 ESPN Draft Results'!$A$2:$D$2000,4,FALSE)),B525,IF(VLOOKUP(A525,'2014 ESPN Draft Results'!$A$2:$D$2000,4,FALSE)&lt;5,B525,VLOOKUP(A525,'2014 ESPN Draft Results'!$A$2:$D$2000,4,FALSE))),2)</f>
        <v>1</v>
      </c>
      <c r="E525" s="7">
        <f>ROUND(B525/IF(ISNA(VLOOKUP(A525,'2014 ESPN Draft Results'!$A$2:$D$2000,4,FALSE)),B525,IF(VLOOKUP(A525,'2014 ESPN Draft Results'!$A$2:$D$2000,4,FALSE)&lt;5,B525,CEILING(VLOOKUP(A525,'2014 ESPN Draft Results'!$A$2:$D$2000,4,FALSE),1))),2)</f>
        <v>1</v>
      </c>
      <c r="F525" s="7">
        <f>IF(I525&lt;2,0,E525)</f>
        <v>0</v>
      </c>
      <c r="G525" s="7">
        <f>ROUND(B525/IF(ISNA(VLOOKUP(A525,'2014 ESPN Draft Results'!$A$2:$D$2000,4,FALSE)),B525,IF(VLOOKUP(A525,'2014 ESPN Draft Results'!$A$2:$D$2000,4,FALSE)&lt;1,B525,CEILING(VLOOKUP(A525,'2014 ESPN Draft Results'!$A$2:$D$2000,4,FALSE),1))),2)</f>
        <v>1</v>
      </c>
      <c r="H525" s="7">
        <f>IF(I525&lt;2,0,G525)</f>
        <v>0</v>
      </c>
      <c r="I525" s="7">
        <f>B525/K525</f>
        <v>0.52380952380952384</v>
      </c>
      <c r="J525" s="16">
        <v>0</v>
      </c>
      <c r="K525" s="5">
        <v>21</v>
      </c>
      <c r="L525" s="5">
        <v>54</v>
      </c>
      <c r="M525" s="5">
        <f>L525+W525+Z525+AB525+AA525</f>
        <v>60</v>
      </c>
      <c r="N525" s="5">
        <v>3</v>
      </c>
      <c r="O525" s="5">
        <v>10</v>
      </c>
      <c r="P525" s="5">
        <v>9</v>
      </c>
      <c r="Q525" s="5">
        <v>0</v>
      </c>
      <c r="R525" s="5">
        <v>0</v>
      </c>
      <c r="S525" s="5">
        <v>1</v>
      </c>
      <c r="T525" s="5">
        <v>1</v>
      </c>
      <c r="U525" s="5">
        <v>0</v>
      </c>
      <c r="V525" s="5">
        <v>0</v>
      </c>
      <c r="W525" s="5">
        <v>4</v>
      </c>
      <c r="X525" s="5">
        <v>10</v>
      </c>
      <c r="Y525" s="5">
        <v>1</v>
      </c>
      <c r="Z525" s="5">
        <v>0</v>
      </c>
      <c r="AA525" s="5">
        <v>2</v>
      </c>
      <c r="AB525" s="5">
        <v>0</v>
      </c>
      <c r="AC525" s="4">
        <v>0</v>
      </c>
      <c r="AD525" s="6">
        <v>0.185</v>
      </c>
    </row>
    <row r="526" spans="1:30">
      <c r="A526" s="4" t="s">
        <v>622</v>
      </c>
      <c r="B526" s="7">
        <f>(M526*'H2H Points'!$B$16)+(N526*'H2H Points'!$B$2)+(O526*'H2H Points'!$B$17)+(P526*'H2H Points'!$B$4)+(Q526*'H2H Points'!$B$5)+(R526*'H2H Points'!$B$6)+(S526*'H2H Points'!$B$7)+(T526*'H2H Points'!$B$3)+(U526*'H2H Points'!$B$11)+(V526*'H2H Points'!$B$12)+(W526*'H2H Points'!$B$8)+(X526*'H2H Points'!$B$9)+(Y526*'H2H Points'!$B$18)+(Z526*'H2H Points'!$B$10)+(AB526*'H2H Points'!$B$13)</f>
        <v>36</v>
      </c>
      <c r="C526" s="7">
        <f>ROUND(B526/IF(ISNA(VLOOKUP(A526,'2014 ESPN Draft Results'!$A$2:$D$2000,4,FALSE)),1,IF(VLOOKUP(A526,'2014 ESPN Draft Results'!$A$2:$D$2000,4,FALSE)&lt;1,1,VLOOKUP(A526,'2014 ESPN Draft Results'!$A$2:$D$2000,4,FALSE))),2)</f>
        <v>36</v>
      </c>
      <c r="D526" s="7">
        <f>ROUND(B526/IF(ISNA(VLOOKUP(A526,'2014 ESPN Draft Results'!$A$2:$D$2000,4,FALSE)),B526,IF(VLOOKUP(A526,'2014 ESPN Draft Results'!$A$2:$D$2000,4,FALSE)&lt;5,B526,VLOOKUP(A526,'2014 ESPN Draft Results'!$A$2:$D$2000,4,FALSE))),2)</f>
        <v>1</v>
      </c>
      <c r="E526" s="7">
        <f>ROUND(B526/IF(ISNA(VLOOKUP(A526,'2014 ESPN Draft Results'!$A$2:$D$2000,4,FALSE)),B526,IF(VLOOKUP(A526,'2014 ESPN Draft Results'!$A$2:$D$2000,4,FALSE)&lt;5,B526,CEILING(VLOOKUP(A526,'2014 ESPN Draft Results'!$A$2:$D$2000,4,FALSE),1))),2)</f>
        <v>1</v>
      </c>
      <c r="F526" s="7">
        <f>IF(I526&lt;2,0,E526)</f>
        <v>0</v>
      </c>
      <c r="G526" s="7">
        <f>ROUND(B526/IF(ISNA(VLOOKUP(A526,'2014 ESPN Draft Results'!$A$2:$D$2000,4,FALSE)),B526,IF(VLOOKUP(A526,'2014 ESPN Draft Results'!$A$2:$D$2000,4,FALSE)&lt;1,B526,CEILING(VLOOKUP(A526,'2014 ESPN Draft Results'!$A$2:$D$2000,4,FALSE),1))),2)</f>
        <v>1</v>
      </c>
      <c r="H526" s="7">
        <f>IF(I526&lt;2,0,G526)</f>
        <v>0</v>
      </c>
      <c r="I526" s="7">
        <f>B526/K526</f>
        <v>0.52173913043478259</v>
      </c>
      <c r="J526" s="16">
        <v>0</v>
      </c>
      <c r="K526" s="5">
        <v>69</v>
      </c>
      <c r="L526" s="5">
        <v>135</v>
      </c>
      <c r="M526" s="5">
        <f>L526+W526+Z526+AB526+AA526</f>
        <v>140</v>
      </c>
      <c r="N526" s="5">
        <v>14</v>
      </c>
      <c r="O526" s="5">
        <v>37</v>
      </c>
      <c r="P526" s="5">
        <v>29</v>
      </c>
      <c r="Q526" s="5">
        <v>7</v>
      </c>
      <c r="R526" s="5">
        <v>1</v>
      </c>
      <c r="S526" s="5">
        <v>0</v>
      </c>
      <c r="T526" s="5">
        <v>5</v>
      </c>
      <c r="U526" s="5">
        <v>4</v>
      </c>
      <c r="V526" s="5">
        <v>1</v>
      </c>
      <c r="W526" s="5">
        <v>3</v>
      </c>
      <c r="X526" s="5">
        <v>36</v>
      </c>
      <c r="Y526" s="5">
        <v>1</v>
      </c>
      <c r="Z526" s="5">
        <v>0</v>
      </c>
      <c r="AA526" s="5">
        <v>1</v>
      </c>
      <c r="AB526" s="5">
        <v>1</v>
      </c>
      <c r="AC526" s="4">
        <v>1</v>
      </c>
      <c r="AD526" s="6">
        <v>0.27400000000000002</v>
      </c>
    </row>
    <row r="527" spans="1:30">
      <c r="A527" s="4" t="s">
        <v>625</v>
      </c>
      <c r="B527" s="7">
        <f>(M527*'H2H Points'!$B$16)+(N527*'H2H Points'!$B$2)+(O527*'H2H Points'!$B$17)+(P527*'H2H Points'!$B$4)+(Q527*'H2H Points'!$B$5)+(R527*'H2H Points'!$B$6)+(S527*'H2H Points'!$B$7)+(T527*'H2H Points'!$B$3)+(U527*'H2H Points'!$B$11)+(V527*'H2H Points'!$B$12)+(W527*'H2H Points'!$B$8)+(X527*'H2H Points'!$B$9)+(Y527*'H2H Points'!$B$18)+(Z527*'H2H Points'!$B$10)+(AB527*'H2H Points'!$B$13)</f>
        <v>40</v>
      </c>
      <c r="C527" s="7">
        <f>ROUND(B527/IF(ISNA(VLOOKUP(A527,'2014 ESPN Draft Results'!$A$2:$D$2000,4,FALSE)),1,IF(VLOOKUP(A527,'2014 ESPN Draft Results'!$A$2:$D$2000,4,FALSE)&lt;1,1,VLOOKUP(A527,'2014 ESPN Draft Results'!$A$2:$D$2000,4,FALSE))),2)</f>
        <v>40</v>
      </c>
      <c r="D527" s="7">
        <f>ROUND(B527/IF(ISNA(VLOOKUP(A527,'2014 ESPN Draft Results'!$A$2:$D$2000,4,FALSE)),B527,IF(VLOOKUP(A527,'2014 ESPN Draft Results'!$A$2:$D$2000,4,FALSE)&lt;5,B527,VLOOKUP(A527,'2014 ESPN Draft Results'!$A$2:$D$2000,4,FALSE))),2)</f>
        <v>1</v>
      </c>
      <c r="E527" s="7">
        <f>ROUND(B527/IF(ISNA(VLOOKUP(A527,'2014 ESPN Draft Results'!$A$2:$D$2000,4,FALSE)),B527,IF(VLOOKUP(A527,'2014 ESPN Draft Results'!$A$2:$D$2000,4,FALSE)&lt;5,B527,CEILING(VLOOKUP(A527,'2014 ESPN Draft Results'!$A$2:$D$2000,4,FALSE),1))),2)</f>
        <v>1</v>
      </c>
      <c r="F527" s="7">
        <f>IF(I527&lt;2,0,E527)</f>
        <v>0</v>
      </c>
      <c r="G527" s="7">
        <f>ROUND(B527/IF(ISNA(VLOOKUP(A527,'2014 ESPN Draft Results'!$A$2:$D$2000,4,FALSE)),B527,IF(VLOOKUP(A527,'2014 ESPN Draft Results'!$A$2:$D$2000,4,FALSE)&lt;1,B527,CEILING(VLOOKUP(A527,'2014 ESPN Draft Results'!$A$2:$D$2000,4,FALSE),1))),2)</f>
        <v>1</v>
      </c>
      <c r="H527" s="7">
        <f>IF(I527&lt;2,0,G527)</f>
        <v>0</v>
      </c>
      <c r="I527" s="7">
        <f>B527/K527</f>
        <v>0.50632911392405067</v>
      </c>
      <c r="J527" s="16">
        <v>0</v>
      </c>
      <c r="K527" s="5">
        <v>79</v>
      </c>
      <c r="L527" s="5">
        <v>139</v>
      </c>
      <c r="M527" s="5">
        <f>L527+W527+Z527+AB527+AA527</f>
        <v>162</v>
      </c>
      <c r="N527" s="5">
        <v>10</v>
      </c>
      <c r="O527" s="5">
        <v>24</v>
      </c>
      <c r="P527" s="5">
        <v>17</v>
      </c>
      <c r="Q527" s="5">
        <v>6</v>
      </c>
      <c r="R527" s="5">
        <v>0</v>
      </c>
      <c r="S527" s="5">
        <v>1</v>
      </c>
      <c r="T527" s="5">
        <v>7</v>
      </c>
      <c r="U527" s="5">
        <v>4</v>
      </c>
      <c r="V527" s="5">
        <v>1</v>
      </c>
      <c r="W527" s="5">
        <v>16</v>
      </c>
      <c r="X527" s="5">
        <v>35</v>
      </c>
      <c r="Y527" s="5">
        <v>1</v>
      </c>
      <c r="Z527" s="5">
        <v>5</v>
      </c>
      <c r="AA527" s="5">
        <v>1</v>
      </c>
      <c r="AB527" s="5">
        <v>1</v>
      </c>
      <c r="AC527" s="4">
        <v>0</v>
      </c>
      <c r="AD527" s="6">
        <v>0.17299999999999999</v>
      </c>
    </row>
    <row r="528" spans="1:30">
      <c r="A528" s="4" t="s">
        <v>674</v>
      </c>
      <c r="B528" s="7">
        <f>(M528*'H2H Points'!$B$16)+(N528*'H2H Points'!$B$2)+(O528*'H2H Points'!$B$17)+(P528*'H2H Points'!$B$4)+(Q528*'H2H Points'!$B$5)+(R528*'H2H Points'!$B$6)+(S528*'H2H Points'!$B$7)+(T528*'H2H Points'!$B$3)+(U528*'H2H Points'!$B$11)+(V528*'H2H Points'!$B$12)+(W528*'H2H Points'!$B$8)+(X528*'H2H Points'!$B$9)+(Y528*'H2H Points'!$B$18)+(Z528*'H2H Points'!$B$10)+(AB528*'H2H Points'!$B$13)</f>
        <v>22</v>
      </c>
      <c r="C528" s="7">
        <f>ROUND(B528/IF(ISNA(VLOOKUP(A528,'2014 ESPN Draft Results'!$A$2:$D$2000,4,FALSE)),1,IF(VLOOKUP(A528,'2014 ESPN Draft Results'!$A$2:$D$2000,4,FALSE)&lt;1,1,VLOOKUP(A528,'2014 ESPN Draft Results'!$A$2:$D$2000,4,FALSE))),2)</f>
        <v>22</v>
      </c>
      <c r="D528" s="7">
        <f>ROUND(B528/IF(ISNA(VLOOKUP(A528,'2014 ESPN Draft Results'!$A$2:$D$2000,4,FALSE)),B528,IF(VLOOKUP(A528,'2014 ESPN Draft Results'!$A$2:$D$2000,4,FALSE)&lt;5,B528,VLOOKUP(A528,'2014 ESPN Draft Results'!$A$2:$D$2000,4,FALSE))),2)</f>
        <v>1</v>
      </c>
      <c r="E528" s="7">
        <f>ROUND(B528/IF(ISNA(VLOOKUP(A528,'2014 ESPN Draft Results'!$A$2:$D$2000,4,FALSE)),B528,IF(VLOOKUP(A528,'2014 ESPN Draft Results'!$A$2:$D$2000,4,FALSE)&lt;5,B528,CEILING(VLOOKUP(A528,'2014 ESPN Draft Results'!$A$2:$D$2000,4,FALSE),1))),2)</f>
        <v>1</v>
      </c>
      <c r="F528" s="7">
        <f>IF(I528&lt;2,0,E528)</f>
        <v>0</v>
      </c>
      <c r="G528" s="7">
        <f>ROUND(B528/IF(ISNA(VLOOKUP(A528,'2014 ESPN Draft Results'!$A$2:$D$2000,4,FALSE)),B528,IF(VLOOKUP(A528,'2014 ESPN Draft Results'!$A$2:$D$2000,4,FALSE)&lt;1,B528,CEILING(VLOOKUP(A528,'2014 ESPN Draft Results'!$A$2:$D$2000,4,FALSE),1))),2)</f>
        <v>1</v>
      </c>
      <c r="H528" s="7">
        <f>IF(I528&lt;2,0,G528)</f>
        <v>0</v>
      </c>
      <c r="I528" s="7">
        <f>B528/K528</f>
        <v>0.5</v>
      </c>
      <c r="J528" s="16">
        <v>0</v>
      </c>
      <c r="K528" s="5">
        <v>44</v>
      </c>
      <c r="L528" s="5">
        <v>106</v>
      </c>
      <c r="M528" s="5">
        <f>L528+W528+Z528+AB528+AA528</f>
        <v>114</v>
      </c>
      <c r="N528" s="5">
        <v>8</v>
      </c>
      <c r="O528" s="5">
        <v>18</v>
      </c>
      <c r="P528" s="5">
        <v>10</v>
      </c>
      <c r="Q528" s="5">
        <v>5</v>
      </c>
      <c r="R528" s="5">
        <v>1</v>
      </c>
      <c r="S528" s="5">
        <v>2</v>
      </c>
      <c r="T528" s="5">
        <v>9</v>
      </c>
      <c r="U528" s="5">
        <v>1</v>
      </c>
      <c r="V528" s="5">
        <v>0</v>
      </c>
      <c r="W528" s="5">
        <v>6</v>
      </c>
      <c r="X528" s="5">
        <v>34</v>
      </c>
      <c r="Y528" s="5">
        <v>0</v>
      </c>
      <c r="Z528" s="5">
        <v>1</v>
      </c>
      <c r="AA528" s="5">
        <v>1</v>
      </c>
      <c r="AB528" s="5">
        <v>0</v>
      </c>
      <c r="AC528" s="4">
        <v>2</v>
      </c>
      <c r="AD528" s="6">
        <v>0.17</v>
      </c>
    </row>
    <row r="529" spans="1:30">
      <c r="A529" s="4" t="s">
        <v>706</v>
      </c>
      <c r="B529" s="7">
        <f>(M529*'H2H Points'!$B$16)+(N529*'H2H Points'!$B$2)+(O529*'H2H Points'!$B$17)+(P529*'H2H Points'!$B$4)+(Q529*'H2H Points'!$B$5)+(R529*'H2H Points'!$B$6)+(S529*'H2H Points'!$B$7)+(T529*'H2H Points'!$B$3)+(U529*'H2H Points'!$B$11)+(V529*'H2H Points'!$B$12)+(W529*'H2H Points'!$B$8)+(X529*'H2H Points'!$B$9)+(Y529*'H2H Points'!$B$18)+(Z529*'H2H Points'!$B$10)+(AB529*'H2H Points'!$B$13)</f>
        <v>15</v>
      </c>
      <c r="C529" s="7">
        <f>ROUND(B529/IF(ISNA(VLOOKUP(A529,'2014 ESPN Draft Results'!$A$2:$D$2000,4,FALSE)),1,IF(VLOOKUP(A529,'2014 ESPN Draft Results'!$A$2:$D$2000,4,FALSE)&lt;1,1,VLOOKUP(A529,'2014 ESPN Draft Results'!$A$2:$D$2000,4,FALSE))),2)</f>
        <v>15</v>
      </c>
      <c r="D529" s="7">
        <f>ROUND(B529/IF(ISNA(VLOOKUP(A529,'2014 ESPN Draft Results'!$A$2:$D$2000,4,FALSE)),B529,IF(VLOOKUP(A529,'2014 ESPN Draft Results'!$A$2:$D$2000,4,FALSE)&lt;5,B529,VLOOKUP(A529,'2014 ESPN Draft Results'!$A$2:$D$2000,4,FALSE))),2)</f>
        <v>1</v>
      </c>
      <c r="E529" s="7">
        <f>ROUND(B529/IF(ISNA(VLOOKUP(A529,'2014 ESPN Draft Results'!$A$2:$D$2000,4,FALSE)),B529,IF(VLOOKUP(A529,'2014 ESPN Draft Results'!$A$2:$D$2000,4,FALSE)&lt;5,B529,CEILING(VLOOKUP(A529,'2014 ESPN Draft Results'!$A$2:$D$2000,4,FALSE),1))),2)</f>
        <v>1</v>
      </c>
      <c r="F529" s="7">
        <f>IF(I529&lt;2,0,E529)</f>
        <v>0</v>
      </c>
      <c r="G529" s="7">
        <f>ROUND(B529/IF(ISNA(VLOOKUP(A529,'2014 ESPN Draft Results'!$A$2:$D$2000,4,FALSE)),B529,IF(VLOOKUP(A529,'2014 ESPN Draft Results'!$A$2:$D$2000,4,FALSE)&lt;1,B529,CEILING(VLOOKUP(A529,'2014 ESPN Draft Results'!$A$2:$D$2000,4,FALSE),1))),2)</f>
        <v>1</v>
      </c>
      <c r="H529" s="7">
        <f>IF(I529&lt;2,0,G529)</f>
        <v>0</v>
      </c>
      <c r="I529" s="7">
        <f>B529/K529</f>
        <v>0.5</v>
      </c>
      <c r="J529" s="16">
        <v>0</v>
      </c>
      <c r="K529" s="5">
        <v>30</v>
      </c>
      <c r="L529" s="5">
        <v>72</v>
      </c>
      <c r="M529" s="5">
        <f>L529+W529+Z529+AB529+AA529</f>
        <v>84</v>
      </c>
      <c r="N529" s="5">
        <v>10</v>
      </c>
      <c r="O529" s="5">
        <v>12</v>
      </c>
      <c r="P529" s="5">
        <v>9</v>
      </c>
      <c r="Q529" s="5">
        <v>3</v>
      </c>
      <c r="R529" s="5">
        <v>0</v>
      </c>
      <c r="S529" s="5">
        <v>0</v>
      </c>
      <c r="T529" s="5">
        <v>3</v>
      </c>
      <c r="U529" s="5">
        <v>0</v>
      </c>
      <c r="V529" s="5">
        <v>0</v>
      </c>
      <c r="W529" s="5">
        <v>8</v>
      </c>
      <c r="X529" s="5">
        <v>23</v>
      </c>
      <c r="Y529" s="5">
        <v>0</v>
      </c>
      <c r="Z529" s="5">
        <v>2</v>
      </c>
      <c r="AA529" s="5">
        <v>2</v>
      </c>
      <c r="AB529" s="5">
        <v>0</v>
      </c>
      <c r="AC529" s="4">
        <v>2</v>
      </c>
      <c r="AD529" s="6">
        <v>0.16700000000000001</v>
      </c>
    </row>
    <row r="530" spans="1:30">
      <c r="A530" s="4" t="s">
        <v>700</v>
      </c>
      <c r="B530" s="7">
        <f>(M530*'H2H Points'!$B$16)+(N530*'H2H Points'!$B$2)+(O530*'H2H Points'!$B$17)+(P530*'H2H Points'!$B$4)+(Q530*'H2H Points'!$B$5)+(R530*'H2H Points'!$B$6)+(S530*'H2H Points'!$B$7)+(T530*'H2H Points'!$B$3)+(U530*'H2H Points'!$B$11)+(V530*'H2H Points'!$B$12)+(W530*'H2H Points'!$B$8)+(X530*'H2H Points'!$B$9)+(Y530*'H2H Points'!$B$18)+(Z530*'H2H Points'!$B$10)+(AB530*'H2H Points'!$B$13)</f>
        <v>15</v>
      </c>
      <c r="C530" s="7">
        <f>ROUND(B530/IF(ISNA(VLOOKUP(A530,'2014 ESPN Draft Results'!$A$2:$D$2000,4,FALSE)),1,IF(VLOOKUP(A530,'2014 ESPN Draft Results'!$A$2:$D$2000,4,FALSE)&lt;1,1,VLOOKUP(A530,'2014 ESPN Draft Results'!$A$2:$D$2000,4,FALSE))),2)</f>
        <v>15</v>
      </c>
      <c r="D530" s="7">
        <f>ROUND(B530/IF(ISNA(VLOOKUP(A530,'2014 ESPN Draft Results'!$A$2:$D$2000,4,FALSE)),B530,IF(VLOOKUP(A530,'2014 ESPN Draft Results'!$A$2:$D$2000,4,FALSE)&lt;5,B530,VLOOKUP(A530,'2014 ESPN Draft Results'!$A$2:$D$2000,4,FALSE))),2)</f>
        <v>1</v>
      </c>
      <c r="E530" s="7">
        <f>ROUND(B530/IF(ISNA(VLOOKUP(A530,'2014 ESPN Draft Results'!$A$2:$D$2000,4,FALSE)),B530,IF(VLOOKUP(A530,'2014 ESPN Draft Results'!$A$2:$D$2000,4,FALSE)&lt;5,B530,CEILING(VLOOKUP(A530,'2014 ESPN Draft Results'!$A$2:$D$2000,4,FALSE),1))),2)</f>
        <v>1</v>
      </c>
      <c r="F530" s="7">
        <f>IF(I530&lt;2,0,E530)</f>
        <v>0</v>
      </c>
      <c r="G530" s="7">
        <f>ROUND(B530/IF(ISNA(VLOOKUP(A530,'2014 ESPN Draft Results'!$A$2:$D$2000,4,FALSE)),B530,IF(VLOOKUP(A530,'2014 ESPN Draft Results'!$A$2:$D$2000,4,FALSE)&lt;1,B530,CEILING(VLOOKUP(A530,'2014 ESPN Draft Results'!$A$2:$D$2000,4,FALSE),1))),2)</f>
        <v>1</v>
      </c>
      <c r="H530" s="7">
        <f>IF(I530&lt;2,0,G530)</f>
        <v>0</v>
      </c>
      <c r="I530" s="7">
        <f>B530/K530</f>
        <v>0.5</v>
      </c>
      <c r="J530" s="16">
        <v>0</v>
      </c>
      <c r="K530" s="5">
        <v>30</v>
      </c>
      <c r="L530" s="5">
        <v>57</v>
      </c>
      <c r="M530" s="5">
        <f>L530+W530+Z530+AB530+AA530</f>
        <v>64</v>
      </c>
      <c r="N530" s="5">
        <v>7</v>
      </c>
      <c r="O530" s="5">
        <v>9</v>
      </c>
      <c r="P530" s="5">
        <v>8</v>
      </c>
      <c r="Q530" s="5">
        <v>1</v>
      </c>
      <c r="R530" s="5">
        <v>0</v>
      </c>
      <c r="S530" s="5">
        <v>0</v>
      </c>
      <c r="T530" s="5">
        <v>5</v>
      </c>
      <c r="U530" s="5">
        <v>0</v>
      </c>
      <c r="V530" s="5">
        <v>0</v>
      </c>
      <c r="W530" s="5">
        <v>5</v>
      </c>
      <c r="X530" s="5">
        <v>14</v>
      </c>
      <c r="Y530" s="5">
        <v>0</v>
      </c>
      <c r="Z530" s="5">
        <v>1</v>
      </c>
      <c r="AA530" s="5">
        <v>0</v>
      </c>
      <c r="AB530" s="5">
        <v>1</v>
      </c>
      <c r="AC530" s="4">
        <v>0</v>
      </c>
      <c r="AD530" s="6">
        <v>0.158</v>
      </c>
    </row>
    <row r="531" spans="1:30">
      <c r="A531" s="4" t="s">
        <v>720</v>
      </c>
      <c r="B531" s="7">
        <f>(M531*'H2H Points'!$B$16)+(N531*'H2H Points'!$B$2)+(O531*'H2H Points'!$B$17)+(P531*'H2H Points'!$B$4)+(Q531*'H2H Points'!$B$5)+(R531*'H2H Points'!$B$6)+(S531*'H2H Points'!$B$7)+(T531*'H2H Points'!$B$3)+(U531*'H2H Points'!$B$11)+(V531*'H2H Points'!$B$12)+(W531*'H2H Points'!$B$8)+(X531*'H2H Points'!$B$9)+(Y531*'H2H Points'!$B$18)+(Z531*'H2H Points'!$B$10)+(AB531*'H2H Points'!$B$13)</f>
        <v>10</v>
      </c>
      <c r="C531" s="7">
        <f>ROUND(B531/IF(ISNA(VLOOKUP(A531,'2014 ESPN Draft Results'!$A$2:$D$2000,4,FALSE)),1,IF(VLOOKUP(A531,'2014 ESPN Draft Results'!$A$2:$D$2000,4,FALSE)&lt;1,1,VLOOKUP(A531,'2014 ESPN Draft Results'!$A$2:$D$2000,4,FALSE))),2)</f>
        <v>10</v>
      </c>
      <c r="D531" s="7">
        <f>ROUND(B531/IF(ISNA(VLOOKUP(A531,'2014 ESPN Draft Results'!$A$2:$D$2000,4,FALSE)),B531,IF(VLOOKUP(A531,'2014 ESPN Draft Results'!$A$2:$D$2000,4,FALSE)&lt;5,B531,VLOOKUP(A531,'2014 ESPN Draft Results'!$A$2:$D$2000,4,FALSE))),2)</f>
        <v>1</v>
      </c>
      <c r="E531" s="7">
        <f>ROUND(B531/IF(ISNA(VLOOKUP(A531,'2014 ESPN Draft Results'!$A$2:$D$2000,4,FALSE)),B531,IF(VLOOKUP(A531,'2014 ESPN Draft Results'!$A$2:$D$2000,4,FALSE)&lt;5,B531,CEILING(VLOOKUP(A531,'2014 ESPN Draft Results'!$A$2:$D$2000,4,FALSE),1))),2)</f>
        <v>1</v>
      </c>
      <c r="F531" s="7">
        <f>IF(I531&lt;2,0,E531)</f>
        <v>0</v>
      </c>
      <c r="G531" s="7">
        <f>ROUND(B531/IF(ISNA(VLOOKUP(A531,'2014 ESPN Draft Results'!$A$2:$D$2000,4,FALSE)),B531,IF(VLOOKUP(A531,'2014 ESPN Draft Results'!$A$2:$D$2000,4,FALSE)&lt;1,B531,CEILING(VLOOKUP(A531,'2014 ESPN Draft Results'!$A$2:$D$2000,4,FALSE),1))),2)</f>
        <v>1</v>
      </c>
      <c r="H531" s="7">
        <f>IF(I531&lt;2,0,G531)</f>
        <v>0</v>
      </c>
      <c r="I531" s="7">
        <f>B531/K531</f>
        <v>0.5</v>
      </c>
      <c r="J531" s="16">
        <v>0</v>
      </c>
      <c r="K531" s="5">
        <v>20</v>
      </c>
      <c r="L531" s="5">
        <v>64</v>
      </c>
      <c r="M531" s="5">
        <f>L531+W531+Z531+AB531+AA531</f>
        <v>70</v>
      </c>
      <c r="N531" s="5">
        <v>7</v>
      </c>
      <c r="O531" s="5">
        <v>10</v>
      </c>
      <c r="P531" s="5">
        <v>8</v>
      </c>
      <c r="Q531" s="5">
        <v>1</v>
      </c>
      <c r="R531" s="5">
        <v>0</v>
      </c>
      <c r="S531" s="5">
        <v>1</v>
      </c>
      <c r="T531" s="5">
        <v>3</v>
      </c>
      <c r="U531" s="5">
        <v>0</v>
      </c>
      <c r="V531" s="5">
        <v>0</v>
      </c>
      <c r="W531" s="5">
        <v>6</v>
      </c>
      <c r="X531" s="5">
        <v>20</v>
      </c>
      <c r="Y531" s="5">
        <v>0</v>
      </c>
      <c r="Z531" s="5">
        <v>0</v>
      </c>
      <c r="AA531" s="5">
        <v>0</v>
      </c>
      <c r="AB531" s="5">
        <v>0</v>
      </c>
      <c r="AC531" s="4">
        <v>1</v>
      </c>
      <c r="AD531" s="6">
        <v>0.156</v>
      </c>
    </row>
    <row r="532" spans="1:30">
      <c r="A532" s="4" t="s">
        <v>729</v>
      </c>
      <c r="B532" s="7">
        <f>(M532*'H2H Points'!$B$16)+(N532*'H2H Points'!$B$2)+(O532*'H2H Points'!$B$17)+(P532*'H2H Points'!$B$4)+(Q532*'H2H Points'!$B$5)+(R532*'H2H Points'!$B$6)+(S532*'H2H Points'!$B$7)+(T532*'H2H Points'!$B$3)+(U532*'H2H Points'!$B$11)+(V532*'H2H Points'!$B$12)+(W532*'H2H Points'!$B$8)+(X532*'H2H Points'!$B$9)+(Y532*'H2H Points'!$B$18)+(Z532*'H2H Points'!$B$10)+(AB532*'H2H Points'!$B$13)</f>
        <v>9</v>
      </c>
      <c r="C532" s="7">
        <f>ROUND(B532/IF(ISNA(VLOOKUP(A532,'2014 ESPN Draft Results'!$A$2:$D$2000,4,FALSE)),1,IF(VLOOKUP(A532,'2014 ESPN Draft Results'!$A$2:$D$2000,4,FALSE)&lt;1,1,VLOOKUP(A532,'2014 ESPN Draft Results'!$A$2:$D$2000,4,FALSE))),2)</f>
        <v>9</v>
      </c>
      <c r="D532" s="7">
        <f>ROUND(B532/IF(ISNA(VLOOKUP(A532,'2014 ESPN Draft Results'!$A$2:$D$2000,4,FALSE)),B532,IF(VLOOKUP(A532,'2014 ESPN Draft Results'!$A$2:$D$2000,4,FALSE)&lt;5,B532,VLOOKUP(A532,'2014 ESPN Draft Results'!$A$2:$D$2000,4,FALSE))),2)</f>
        <v>1</v>
      </c>
      <c r="E532" s="7">
        <f>ROUND(B532/IF(ISNA(VLOOKUP(A532,'2014 ESPN Draft Results'!$A$2:$D$2000,4,FALSE)),B532,IF(VLOOKUP(A532,'2014 ESPN Draft Results'!$A$2:$D$2000,4,FALSE)&lt;5,B532,CEILING(VLOOKUP(A532,'2014 ESPN Draft Results'!$A$2:$D$2000,4,FALSE),1))),2)</f>
        <v>1</v>
      </c>
      <c r="F532" s="7">
        <f>IF(I532&lt;2,0,E532)</f>
        <v>0</v>
      </c>
      <c r="G532" s="7">
        <f>ROUND(B532/IF(ISNA(VLOOKUP(A532,'2014 ESPN Draft Results'!$A$2:$D$2000,4,FALSE)),B532,IF(VLOOKUP(A532,'2014 ESPN Draft Results'!$A$2:$D$2000,4,FALSE)&lt;1,B532,CEILING(VLOOKUP(A532,'2014 ESPN Draft Results'!$A$2:$D$2000,4,FALSE),1))),2)</f>
        <v>1</v>
      </c>
      <c r="H532" s="7">
        <f>IF(I532&lt;2,0,G532)</f>
        <v>0</v>
      </c>
      <c r="I532" s="7">
        <f>B532/K532</f>
        <v>0.5</v>
      </c>
      <c r="J532" s="16">
        <v>0</v>
      </c>
      <c r="K532" s="5">
        <v>18</v>
      </c>
      <c r="L532" s="5">
        <v>60</v>
      </c>
      <c r="M532" s="5">
        <f>L532+W532+Z532+AB532+AA532</f>
        <v>64</v>
      </c>
      <c r="N532" s="5">
        <v>4</v>
      </c>
      <c r="O532" s="5">
        <v>11</v>
      </c>
      <c r="P532" s="5">
        <v>7</v>
      </c>
      <c r="Q532" s="5">
        <v>4</v>
      </c>
      <c r="R532" s="5">
        <v>0</v>
      </c>
      <c r="S532" s="5">
        <v>0</v>
      </c>
      <c r="T532" s="5">
        <v>6</v>
      </c>
      <c r="U532" s="5">
        <v>0</v>
      </c>
      <c r="V532" s="5">
        <v>0</v>
      </c>
      <c r="W532" s="5">
        <v>4</v>
      </c>
      <c r="X532" s="5">
        <v>20</v>
      </c>
      <c r="Y532" s="5">
        <v>0</v>
      </c>
      <c r="Z532" s="5">
        <v>0</v>
      </c>
      <c r="AA532" s="5">
        <v>0</v>
      </c>
      <c r="AB532" s="5">
        <v>0</v>
      </c>
      <c r="AC532" s="4">
        <v>5</v>
      </c>
      <c r="AD532" s="6">
        <v>0.183</v>
      </c>
    </row>
    <row r="533" spans="1:30">
      <c r="A533" s="4" t="s">
        <v>736</v>
      </c>
      <c r="B533" s="7">
        <f>(M533*'H2H Points'!$B$16)+(N533*'H2H Points'!$B$2)+(O533*'H2H Points'!$B$17)+(P533*'H2H Points'!$B$4)+(Q533*'H2H Points'!$B$5)+(R533*'H2H Points'!$B$6)+(S533*'H2H Points'!$B$7)+(T533*'H2H Points'!$B$3)+(U533*'H2H Points'!$B$11)+(V533*'H2H Points'!$B$12)+(W533*'H2H Points'!$B$8)+(X533*'H2H Points'!$B$9)+(Y533*'H2H Points'!$B$18)+(Z533*'H2H Points'!$B$10)+(AB533*'H2H Points'!$B$13)</f>
        <v>9</v>
      </c>
      <c r="C533" s="7">
        <f>ROUND(B533/IF(ISNA(VLOOKUP(A533,'2014 ESPN Draft Results'!$A$2:$D$2000,4,FALSE)),1,IF(VLOOKUP(A533,'2014 ESPN Draft Results'!$A$2:$D$2000,4,FALSE)&lt;1,1,VLOOKUP(A533,'2014 ESPN Draft Results'!$A$2:$D$2000,4,FALSE))),2)</f>
        <v>9</v>
      </c>
      <c r="D533" s="7">
        <f>ROUND(B533/IF(ISNA(VLOOKUP(A533,'2014 ESPN Draft Results'!$A$2:$D$2000,4,FALSE)),B533,IF(VLOOKUP(A533,'2014 ESPN Draft Results'!$A$2:$D$2000,4,FALSE)&lt;5,B533,VLOOKUP(A533,'2014 ESPN Draft Results'!$A$2:$D$2000,4,FALSE))),2)</f>
        <v>1</v>
      </c>
      <c r="E533" s="7">
        <f>ROUND(B533/IF(ISNA(VLOOKUP(A533,'2014 ESPN Draft Results'!$A$2:$D$2000,4,FALSE)),B533,IF(VLOOKUP(A533,'2014 ESPN Draft Results'!$A$2:$D$2000,4,FALSE)&lt;5,B533,CEILING(VLOOKUP(A533,'2014 ESPN Draft Results'!$A$2:$D$2000,4,FALSE),1))),2)</f>
        <v>1</v>
      </c>
      <c r="F533" s="7">
        <f>IF(I533&lt;2,0,E533)</f>
        <v>0</v>
      </c>
      <c r="G533" s="7">
        <f>ROUND(B533/IF(ISNA(VLOOKUP(A533,'2014 ESPN Draft Results'!$A$2:$D$2000,4,FALSE)),B533,IF(VLOOKUP(A533,'2014 ESPN Draft Results'!$A$2:$D$2000,4,FALSE)&lt;1,B533,CEILING(VLOOKUP(A533,'2014 ESPN Draft Results'!$A$2:$D$2000,4,FALSE),1))),2)</f>
        <v>1</v>
      </c>
      <c r="H533" s="7">
        <f>IF(I533&lt;2,0,G533)</f>
        <v>0</v>
      </c>
      <c r="I533" s="7">
        <f>B533/K533</f>
        <v>0.5</v>
      </c>
      <c r="J533" s="16">
        <v>0</v>
      </c>
      <c r="K533" s="5">
        <v>18</v>
      </c>
      <c r="L533" s="5">
        <v>42</v>
      </c>
      <c r="M533" s="5">
        <f>L533+W533+Z533+AB533+AA533</f>
        <v>46</v>
      </c>
      <c r="N533" s="5">
        <v>5</v>
      </c>
      <c r="O533" s="5">
        <v>7</v>
      </c>
      <c r="P533" s="5">
        <v>6</v>
      </c>
      <c r="Q533" s="5">
        <v>1</v>
      </c>
      <c r="R533" s="5">
        <v>0</v>
      </c>
      <c r="S533" s="5">
        <v>0</v>
      </c>
      <c r="T533" s="5">
        <v>5</v>
      </c>
      <c r="U533" s="5">
        <v>0</v>
      </c>
      <c r="V533" s="5">
        <v>1</v>
      </c>
      <c r="W533" s="5">
        <v>2</v>
      </c>
      <c r="X533" s="5">
        <v>12</v>
      </c>
      <c r="Y533" s="5">
        <v>0</v>
      </c>
      <c r="Z533" s="5">
        <v>1</v>
      </c>
      <c r="AA533" s="5">
        <v>0</v>
      </c>
      <c r="AB533" s="5">
        <v>1</v>
      </c>
      <c r="AC533" s="4">
        <v>1</v>
      </c>
      <c r="AD533" s="6">
        <v>0.16700000000000001</v>
      </c>
    </row>
    <row r="534" spans="1:30">
      <c r="A534" s="4" t="s">
        <v>753</v>
      </c>
      <c r="B534" s="7">
        <f>(M534*'H2H Points'!$B$16)+(N534*'H2H Points'!$B$2)+(O534*'H2H Points'!$B$17)+(P534*'H2H Points'!$B$4)+(Q534*'H2H Points'!$B$5)+(R534*'H2H Points'!$B$6)+(S534*'H2H Points'!$B$7)+(T534*'H2H Points'!$B$3)+(U534*'H2H Points'!$B$11)+(V534*'H2H Points'!$B$12)+(W534*'H2H Points'!$B$8)+(X534*'H2H Points'!$B$9)+(Y534*'H2H Points'!$B$18)+(Z534*'H2H Points'!$B$10)+(AB534*'H2H Points'!$B$13)</f>
        <v>5</v>
      </c>
      <c r="C534" s="7">
        <f>ROUND(B534/IF(ISNA(VLOOKUP(A534,'2014 ESPN Draft Results'!$A$2:$D$2000,4,FALSE)),1,IF(VLOOKUP(A534,'2014 ESPN Draft Results'!$A$2:$D$2000,4,FALSE)&lt;1,1,VLOOKUP(A534,'2014 ESPN Draft Results'!$A$2:$D$2000,4,FALSE))),2)</f>
        <v>5</v>
      </c>
      <c r="D534" s="7">
        <f>ROUND(B534/IF(ISNA(VLOOKUP(A534,'2014 ESPN Draft Results'!$A$2:$D$2000,4,FALSE)),B534,IF(VLOOKUP(A534,'2014 ESPN Draft Results'!$A$2:$D$2000,4,FALSE)&lt;5,B534,VLOOKUP(A534,'2014 ESPN Draft Results'!$A$2:$D$2000,4,FALSE))),2)</f>
        <v>1</v>
      </c>
      <c r="E534" s="7">
        <f>ROUND(B534/IF(ISNA(VLOOKUP(A534,'2014 ESPN Draft Results'!$A$2:$D$2000,4,FALSE)),B534,IF(VLOOKUP(A534,'2014 ESPN Draft Results'!$A$2:$D$2000,4,FALSE)&lt;5,B534,CEILING(VLOOKUP(A534,'2014 ESPN Draft Results'!$A$2:$D$2000,4,FALSE),1))),2)</f>
        <v>1</v>
      </c>
      <c r="F534" s="7">
        <f>IF(I534&lt;2,0,E534)</f>
        <v>0</v>
      </c>
      <c r="G534" s="7">
        <f>ROUND(B534/IF(ISNA(VLOOKUP(A534,'2014 ESPN Draft Results'!$A$2:$D$2000,4,FALSE)),B534,IF(VLOOKUP(A534,'2014 ESPN Draft Results'!$A$2:$D$2000,4,FALSE)&lt;1,B534,CEILING(VLOOKUP(A534,'2014 ESPN Draft Results'!$A$2:$D$2000,4,FALSE),1))),2)</f>
        <v>1</v>
      </c>
      <c r="H534" s="7">
        <f>IF(I534&lt;2,0,G534)</f>
        <v>0</v>
      </c>
      <c r="I534" s="7">
        <f>B534/K534</f>
        <v>0.5</v>
      </c>
      <c r="J534" s="16">
        <v>0</v>
      </c>
      <c r="K534" s="5">
        <v>10</v>
      </c>
      <c r="L534" s="5">
        <v>21</v>
      </c>
      <c r="M534" s="5">
        <f>L534+W534+Z534+AB534+AA534</f>
        <v>22</v>
      </c>
      <c r="N534" s="5">
        <v>2</v>
      </c>
      <c r="O534" s="5">
        <v>5</v>
      </c>
      <c r="P534" s="5">
        <v>4</v>
      </c>
      <c r="Q534" s="5">
        <v>1</v>
      </c>
      <c r="R534" s="5">
        <v>0</v>
      </c>
      <c r="S534" s="5">
        <v>0</v>
      </c>
      <c r="T534" s="5">
        <v>1</v>
      </c>
      <c r="U534" s="5">
        <v>0</v>
      </c>
      <c r="V534" s="5">
        <v>0</v>
      </c>
      <c r="W534" s="5">
        <v>1</v>
      </c>
      <c r="X534" s="5">
        <v>5</v>
      </c>
      <c r="Y534" s="5">
        <v>0</v>
      </c>
      <c r="Z534" s="5">
        <v>0</v>
      </c>
      <c r="AA534" s="5">
        <v>0</v>
      </c>
      <c r="AB534" s="5">
        <v>0</v>
      </c>
      <c r="AC534" s="4">
        <v>0</v>
      </c>
      <c r="AD534" s="6">
        <v>0.23799999999999999</v>
      </c>
    </row>
    <row r="535" spans="1:30">
      <c r="A535" s="4" t="s">
        <v>752</v>
      </c>
      <c r="B535" s="7">
        <f>(M535*'H2H Points'!$B$16)+(N535*'H2H Points'!$B$2)+(O535*'H2H Points'!$B$17)+(P535*'H2H Points'!$B$4)+(Q535*'H2H Points'!$B$5)+(R535*'H2H Points'!$B$6)+(S535*'H2H Points'!$B$7)+(T535*'H2H Points'!$B$3)+(U535*'H2H Points'!$B$11)+(V535*'H2H Points'!$B$12)+(W535*'H2H Points'!$B$8)+(X535*'H2H Points'!$B$9)+(Y535*'H2H Points'!$B$18)+(Z535*'H2H Points'!$B$10)+(AB535*'H2H Points'!$B$13)</f>
        <v>4</v>
      </c>
      <c r="C535" s="7">
        <f>ROUND(B535/IF(ISNA(VLOOKUP(A535,'2014 ESPN Draft Results'!$A$2:$D$2000,4,FALSE)),1,IF(VLOOKUP(A535,'2014 ESPN Draft Results'!$A$2:$D$2000,4,FALSE)&lt;1,1,VLOOKUP(A535,'2014 ESPN Draft Results'!$A$2:$D$2000,4,FALSE))),2)</f>
        <v>4</v>
      </c>
      <c r="D535" s="7">
        <f>ROUND(B535/IF(ISNA(VLOOKUP(A535,'2014 ESPN Draft Results'!$A$2:$D$2000,4,FALSE)),B535,IF(VLOOKUP(A535,'2014 ESPN Draft Results'!$A$2:$D$2000,4,FALSE)&lt;5,B535,VLOOKUP(A535,'2014 ESPN Draft Results'!$A$2:$D$2000,4,FALSE))),2)</f>
        <v>1</v>
      </c>
      <c r="E535" s="7">
        <f>ROUND(B535/IF(ISNA(VLOOKUP(A535,'2014 ESPN Draft Results'!$A$2:$D$2000,4,FALSE)),B535,IF(VLOOKUP(A535,'2014 ESPN Draft Results'!$A$2:$D$2000,4,FALSE)&lt;5,B535,CEILING(VLOOKUP(A535,'2014 ESPN Draft Results'!$A$2:$D$2000,4,FALSE),1))),2)</f>
        <v>1</v>
      </c>
      <c r="F535" s="7">
        <f>IF(I535&lt;2,0,E535)</f>
        <v>0</v>
      </c>
      <c r="G535" s="7">
        <f>ROUND(B535/IF(ISNA(VLOOKUP(A535,'2014 ESPN Draft Results'!$A$2:$D$2000,4,FALSE)),B535,IF(VLOOKUP(A535,'2014 ESPN Draft Results'!$A$2:$D$2000,4,FALSE)&lt;1,B535,CEILING(VLOOKUP(A535,'2014 ESPN Draft Results'!$A$2:$D$2000,4,FALSE),1))),2)</f>
        <v>1</v>
      </c>
      <c r="H535" s="7">
        <f>IF(I535&lt;2,0,G535)</f>
        <v>0</v>
      </c>
      <c r="I535" s="7">
        <f>B535/K535</f>
        <v>0.5</v>
      </c>
      <c r="J535" s="16">
        <v>0</v>
      </c>
      <c r="K535" s="5">
        <v>8</v>
      </c>
      <c r="L535" s="5">
        <v>17</v>
      </c>
      <c r="M535" s="5">
        <f>L535+W535+Z535+AB535+AA535</f>
        <v>18</v>
      </c>
      <c r="N535" s="5">
        <v>1</v>
      </c>
      <c r="O535" s="5">
        <v>1</v>
      </c>
      <c r="P535" s="5">
        <v>0</v>
      </c>
      <c r="Q535" s="5">
        <v>0</v>
      </c>
      <c r="R535" s="5">
        <v>0</v>
      </c>
      <c r="S535" s="5">
        <v>1</v>
      </c>
      <c r="T535" s="5">
        <v>2</v>
      </c>
      <c r="U535" s="5">
        <v>0</v>
      </c>
      <c r="V535" s="5">
        <v>0</v>
      </c>
      <c r="W535" s="5">
        <v>1</v>
      </c>
      <c r="X535" s="5">
        <v>4</v>
      </c>
      <c r="Y535" s="5">
        <v>1</v>
      </c>
      <c r="Z535" s="5">
        <v>0</v>
      </c>
      <c r="AA535" s="5">
        <v>0</v>
      </c>
      <c r="AB535" s="5">
        <v>0</v>
      </c>
      <c r="AC535" s="4">
        <v>2</v>
      </c>
      <c r="AD535" s="6">
        <v>5.8999999999999997E-2</v>
      </c>
    </row>
    <row r="536" spans="1:30">
      <c r="A536" s="4" t="s">
        <v>769</v>
      </c>
      <c r="B536" s="7">
        <f>(M536*'H2H Points'!$B$16)+(N536*'H2H Points'!$B$2)+(O536*'H2H Points'!$B$17)+(P536*'H2H Points'!$B$4)+(Q536*'H2H Points'!$B$5)+(R536*'H2H Points'!$B$6)+(S536*'H2H Points'!$B$7)+(T536*'H2H Points'!$B$3)+(U536*'H2H Points'!$B$11)+(V536*'H2H Points'!$B$12)+(W536*'H2H Points'!$B$8)+(X536*'H2H Points'!$B$9)+(Y536*'H2H Points'!$B$18)+(Z536*'H2H Points'!$B$10)+(AB536*'H2H Points'!$B$13)</f>
        <v>2</v>
      </c>
      <c r="C536" s="7">
        <f>ROUND(B536/IF(ISNA(VLOOKUP(A536,'2014 ESPN Draft Results'!$A$2:$D$2000,4,FALSE)),1,IF(VLOOKUP(A536,'2014 ESPN Draft Results'!$A$2:$D$2000,4,FALSE)&lt;1,1,VLOOKUP(A536,'2014 ESPN Draft Results'!$A$2:$D$2000,4,FALSE))),2)</f>
        <v>2</v>
      </c>
      <c r="D536" s="7">
        <f>ROUND(B536/IF(ISNA(VLOOKUP(A536,'2014 ESPN Draft Results'!$A$2:$D$2000,4,FALSE)),B536,IF(VLOOKUP(A536,'2014 ESPN Draft Results'!$A$2:$D$2000,4,FALSE)&lt;5,B536,VLOOKUP(A536,'2014 ESPN Draft Results'!$A$2:$D$2000,4,FALSE))),2)</f>
        <v>1</v>
      </c>
      <c r="E536" s="7">
        <f>ROUND(B536/IF(ISNA(VLOOKUP(A536,'2014 ESPN Draft Results'!$A$2:$D$2000,4,FALSE)),B536,IF(VLOOKUP(A536,'2014 ESPN Draft Results'!$A$2:$D$2000,4,FALSE)&lt;5,B536,CEILING(VLOOKUP(A536,'2014 ESPN Draft Results'!$A$2:$D$2000,4,FALSE),1))),2)</f>
        <v>1</v>
      </c>
      <c r="F536" s="7">
        <f>IF(I536&lt;2,0,E536)</f>
        <v>0</v>
      </c>
      <c r="G536" s="7">
        <f>ROUND(B536/IF(ISNA(VLOOKUP(A536,'2014 ESPN Draft Results'!$A$2:$D$2000,4,FALSE)),B536,IF(VLOOKUP(A536,'2014 ESPN Draft Results'!$A$2:$D$2000,4,FALSE)&lt;1,B536,CEILING(VLOOKUP(A536,'2014 ESPN Draft Results'!$A$2:$D$2000,4,FALSE),1))),2)</f>
        <v>1</v>
      </c>
      <c r="H536" s="7">
        <f>IF(I536&lt;2,0,G536)</f>
        <v>0</v>
      </c>
      <c r="I536" s="7">
        <f>B536/K536</f>
        <v>0.5</v>
      </c>
      <c r="J536" s="16">
        <v>0</v>
      </c>
      <c r="K536" s="5">
        <v>4</v>
      </c>
      <c r="L536" s="5">
        <v>10</v>
      </c>
      <c r="M536" s="5">
        <f>L536+W536+Z536+AB536+AA536</f>
        <v>10</v>
      </c>
      <c r="N536" s="5">
        <v>2</v>
      </c>
      <c r="O536" s="5">
        <v>2</v>
      </c>
      <c r="P536" s="5">
        <v>2</v>
      </c>
      <c r="Q536" s="5">
        <v>0</v>
      </c>
      <c r="R536" s="5">
        <v>0</v>
      </c>
      <c r="S536" s="5">
        <v>0</v>
      </c>
      <c r="T536" s="5">
        <v>0</v>
      </c>
      <c r="U536" s="5">
        <v>1</v>
      </c>
      <c r="V536" s="5">
        <v>0</v>
      </c>
      <c r="W536" s="5">
        <v>0</v>
      </c>
      <c r="X536" s="5">
        <v>3</v>
      </c>
      <c r="Y536" s="5">
        <v>0</v>
      </c>
      <c r="Z536" s="5">
        <v>0</v>
      </c>
      <c r="AA536" s="5">
        <v>0</v>
      </c>
      <c r="AB536" s="5">
        <v>0</v>
      </c>
      <c r="AC536" s="4">
        <v>0</v>
      </c>
      <c r="AD536" s="6">
        <v>0.2</v>
      </c>
    </row>
    <row r="537" spans="1:30">
      <c r="A537" s="4" t="s">
        <v>778</v>
      </c>
      <c r="B537" s="7">
        <f>(M537*'H2H Points'!$B$16)+(N537*'H2H Points'!$B$2)+(O537*'H2H Points'!$B$17)+(P537*'H2H Points'!$B$4)+(Q537*'H2H Points'!$B$5)+(R537*'H2H Points'!$B$6)+(S537*'H2H Points'!$B$7)+(T537*'H2H Points'!$B$3)+(U537*'H2H Points'!$B$11)+(V537*'H2H Points'!$B$12)+(W537*'H2H Points'!$B$8)+(X537*'H2H Points'!$B$9)+(Y537*'H2H Points'!$B$18)+(Z537*'H2H Points'!$B$10)+(AB537*'H2H Points'!$B$13)</f>
        <v>1</v>
      </c>
      <c r="C537" s="7">
        <f>ROUND(B537/IF(ISNA(VLOOKUP(A537,'2014 ESPN Draft Results'!$A$2:$D$2000,4,FALSE)),1,IF(VLOOKUP(A537,'2014 ESPN Draft Results'!$A$2:$D$2000,4,FALSE)&lt;1,1,VLOOKUP(A537,'2014 ESPN Draft Results'!$A$2:$D$2000,4,FALSE))),2)</f>
        <v>1</v>
      </c>
      <c r="D537" s="7">
        <f>ROUND(B537/IF(ISNA(VLOOKUP(A537,'2014 ESPN Draft Results'!$A$2:$D$2000,4,FALSE)),B537,IF(VLOOKUP(A537,'2014 ESPN Draft Results'!$A$2:$D$2000,4,FALSE)&lt;5,B537,VLOOKUP(A537,'2014 ESPN Draft Results'!$A$2:$D$2000,4,FALSE))),2)</f>
        <v>1</v>
      </c>
      <c r="E537" s="7">
        <f>ROUND(B537/IF(ISNA(VLOOKUP(A537,'2014 ESPN Draft Results'!$A$2:$D$2000,4,FALSE)),B537,IF(VLOOKUP(A537,'2014 ESPN Draft Results'!$A$2:$D$2000,4,FALSE)&lt;5,B537,CEILING(VLOOKUP(A537,'2014 ESPN Draft Results'!$A$2:$D$2000,4,FALSE),1))),2)</f>
        <v>1</v>
      </c>
      <c r="F537" s="7">
        <f>IF(I537&lt;2,0,E537)</f>
        <v>0</v>
      </c>
      <c r="G537" s="7">
        <f>ROUND(B537/IF(ISNA(VLOOKUP(A537,'2014 ESPN Draft Results'!$A$2:$D$2000,4,FALSE)),B537,IF(VLOOKUP(A537,'2014 ESPN Draft Results'!$A$2:$D$2000,4,FALSE)&lt;1,B537,CEILING(VLOOKUP(A537,'2014 ESPN Draft Results'!$A$2:$D$2000,4,FALSE),1))),2)</f>
        <v>1</v>
      </c>
      <c r="H537" s="7">
        <f>IF(I537&lt;2,0,G537)</f>
        <v>0</v>
      </c>
      <c r="I537" s="7">
        <f>B537/K537</f>
        <v>0.5</v>
      </c>
      <c r="J537" s="16">
        <v>0</v>
      </c>
      <c r="K537" s="5">
        <v>2</v>
      </c>
      <c r="L537" s="5">
        <v>4</v>
      </c>
      <c r="M537" s="5">
        <f>L537+W537+Z537+AB537+AA537</f>
        <v>4</v>
      </c>
      <c r="N537" s="5">
        <v>0</v>
      </c>
      <c r="O537" s="5">
        <v>1</v>
      </c>
      <c r="P537" s="5">
        <v>1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4">
        <v>0</v>
      </c>
      <c r="AD537" s="6">
        <v>0.25</v>
      </c>
    </row>
    <row r="538" spans="1:30">
      <c r="A538" s="4" t="s">
        <v>604</v>
      </c>
      <c r="B538" s="7">
        <f>(M538*'H2H Points'!$B$16)+(N538*'H2H Points'!$B$2)+(O538*'H2H Points'!$B$17)+(P538*'H2H Points'!$B$4)+(Q538*'H2H Points'!$B$5)+(R538*'H2H Points'!$B$6)+(S538*'H2H Points'!$B$7)+(T538*'H2H Points'!$B$3)+(U538*'H2H Points'!$B$11)+(V538*'H2H Points'!$B$12)+(W538*'H2H Points'!$B$8)+(X538*'H2H Points'!$B$9)+(Y538*'H2H Points'!$B$18)+(Z538*'H2H Points'!$B$10)+(AB538*'H2H Points'!$B$13)</f>
        <v>42</v>
      </c>
      <c r="C538" s="7">
        <f>ROUND(B538/IF(ISNA(VLOOKUP(A538,'2014 ESPN Draft Results'!$A$2:$D$2000,4,FALSE)),1,IF(VLOOKUP(A538,'2014 ESPN Draft Results'!$A$2:$D$2000,4,FALSE)&lt;1,1,VLOOKUP(A538,'2014 ESPN Draft Results'!$A$2:$D$2000,4,FALSE))),2)</f>
        <v>42</v>
      </c>
      <c r="D538" s="7">
        <f>ROUND(B538/IF(ISNA(VLOOKUP(A538,'2014 ESPN Draft Results'!$A$2:$D$2000,4,FALSE)),B538,IF(VLOOKUP(A538,'2014 ESPN Draft Results'!$A$2:$D$2000,4,FALSE)&lt;5,B538,VLOOKUP(A538,'2014 ESPN Draft Results'!$A$2:$D$2000,4,FALSE))),2)</f>
        <v>1</v>
      </c>
      <c r="E538" s="7">
        <f>ROUND(B538/IF(ISNA(VLOOKUP(A538,'2014 ESPN Draft Results'!$A$2:$D$2000,4,FALSE)),B538,IF(VLOOKUP(A538,'2014 ESPN Draft Results'!$A$2:$D$2000,4,FALSE)&lt;5,B538,CEILING(VLOOKUP(A538,'2014 ESPN Draft Results'!$A$2:$D$2000,4,FALSE),1))),2)</f>
        <v>1</v>
      </c>
      <c r="F538" s="7">
        <f>IF(I538&lt;2,0,E538)</f>
        <v>0</v>
      </c>
      <c r="G538" s="7">
        <f>ROUND(B538/IF(ISNA(VLOOKUP(A538,'2014 ESPN Draft Results'!$A$2:$D$2000,4,FALSE)),B538,IF(VLOOKUP(A538,'2014 ESPN Draft Results'!$A$2:$D$2000,4,FALSE)&lt;1,B538,CEILING(VLOOKUP(A538,'2014 ESPN Draft Results'!$A$2:$D$2000,4,FALSE),1))),2)</f>
        <v>1</v>
      </c>
      <c r="H538" s="7">
        <f>IF(I538&lt;2,0,G538)</f>
        <v>0</v>
      </c>
      <c r="I538" s="7">
        <f>B538/K538</f>
        <v>0.49411764705882355</v>
      </c>
      <c r="J538" s="16">
        <v>0</v>
      </c>
      <c r="K538" s="5">
        <v>85</v>
      </c>
      <c r="L538" s="5">
        <v>149</v>
      </c>
      <c r="M538" s="5">
        <f>L538+W538+Z538+AB538+AA538</f>
        <v>162</v>
      </c>
      <c r="N538" s="5">
        <v>16</v>
      </c>
      <c r="O538" s="5">
        <v>27</v>
      </c>
      <c r="P538" s="5">
        <v>23</v>
      </c>
      <c r="Q538" s="5">
        <v>3</v>
      </c>
      <c r="R538" s="5">
        <v>0</v>
      </c>
      <c r="S538" s="5">
        <v>1</v>
      </c>
      <c r="T538" s="5">
        <v>9</v>
      </c>
      <c r="U538" s="5">
        <v>0</v>
      </c>
      <c r="V538" s="5">
        <v>0</v>
      </c>
      <c r="W538" s="5">
        <v>10</v>
      </c>
      <c r="X538" s="5">
        <v>28</v>
      </c>
      <c r="Y538" s="5">
        <v>1</v>
      </c>
      <c r="Z538" s="5">
        <v>2</v>
      </c>
      <c r="AA538" s="5">
        <v>1</v>
      </c>
      <c r="AB538" s="5">
        <v>0</v>
      </c>
      <c r="AC538" s="4">
        <v>5</v>
      </c>
      <c r="AD538" s="6">
        <v>0.18099999999999999</v>
      </c>
    </row>
    <row r="539" spans="1:30">
      <c r="A539" s="4" t="s">
        <v>668</v>
      </c>
      <c r="B539" s="7">
        <f>(M539*'H2H Points'!$B$16)+(N539*'H2H Points'!$B$2)+(O539*'H2H Points'!$B$17)+(P539*'H2H Points'!$B$4)+(Q539*'H2H Points'!$B$5)+(R539*'H2H Points'!$B$6)+(S539*'H2H Points'!$B$7)+(T539*'H2H Points'!$B$3)+(U539*'H2H Points'!$B$11)+(V539*'H2H Points'!$B$12)+(W539*'H2H Points'!$B$8)+(X539*'H2H Points'!$B$9)+(Y539*'H2H Points'!$B$18)+(Z539*'H2H Points'!$B$10)+(AB539*'H2H Points'!$B$13)</f>
        <v>26</v>
      </c>
      <c r="C539" s="7">
        <f>ROUND(B539/IF(ISNA(VLOOKUP(A539,'2014 ESPN Draft Results'!$A$2:$D$2000,4,FALSE)),1,IF(VLOOKUP(A539,'2014 ESPN Draft Results'!$A$2:$D$2000,4,FALSE)&lt;1,1,VLOOKUP(A539,'2014 ESPN Draft Results'!$A$2:$D$2000,4,FALSE))),2)</f>
        <v>26</v>
      </c>
      <c r="D539" s="7">
        <f>ROUND(B539/IF(ISNA(VLOOKUP(A539,'2014 ESPN Draft Results'!$A$2:$D$2000,4,FALSE)),B539,IF(VLOOKUP(A539,'2014 ESPN Draft Results'!$A$2:$D$2000,4,FALSE)&lt;5,B539,VLOOKUP(A539,'2014 ESPN Draft Results'!$A$2:$D$2000,4,FALSE))),2)</f>
        <v>1</v>
      </c>
      <c r="E539" s="7">
        <f>ROUND(B539/IF(ISNA(VLOOKUP(A539,'2014 ESPN Draft Results'!$A$2:$D$2000,4,FALSE)),B539,IF(VLOOKUP(A539,'2014 ESPN Draft Results'!$A$2:$D$2000,4,FALSE)&lt;5,B539,CEILING(VLOOKUP(A539,'2014 ESPN Draft Results'!$A$2:$D$2000,4,FALSE),1))),2)</f>
        <v>1</v>
      </c>
      <c r="F539" s="7">
        <f>IF(I539&lt;2,0,E539)</f>
        <v>0</v>
      </c>
      <c r="G539" s="7">
        <f>ROUND(B539/IF(ISNA(VLOOKUP(A539,'2014 ESPN Draft Results'!$A$2:$D$2000,4,FALSE)),B539,IF(VLOOKUP(A539,'2014 ESPN Draft Results'!$A$2:$D$2000,4,FALSE)&lt;1,B539,CEILING(VLOOKUP(A539,'2014 ESPN Draft Results'!$A$2:$D$2000,4,FALSE),1))),2)</f>
        <v>1</v>
      </c>
      <c r="H539" s="7">
        <f>IF(I539&lt;2,0,G539)</f>
        <v>0</v>
      </c>
      <c r="I539" s="7">
        <f>B539/K539</f>
        <v>0.49056603773584906</v>
      </c>
      <c r="J539" s="16">
        <v>0</v>
      </c>
      <c r="K539" s="5">
        <v>53</v>
      </c>
      <c r="L539" s="5">
        <v>66</v>
      </c>
      <c r="M539" s="5">
        <f>L539+W539+Z539+AB539+AA539</f>
        <v>80</v>
      </c>
      <c r="N539" s="5">
        <v>5</v>
      </c>
      <c r="O539" s="5">
        <v>11</v>
      </c>
      <c r="P539" s="5">
        <v>7</v>
      </c>
      <c r="Q539" s="5">
        <v>3</v>
      </c>
      <c r="R539" s="5">
        <v>0</v>
      </c>
      <c r="S539" s="5">
        <v>1</v>
      </c>
      <c r="T539" s="5">
        <v>9</v>
      </c>
      <c r="U539" s="5">
        <v>2</v>
      </c>
      <c r="V539" s="5">
        <v>1</v>
      </c>
      <c r="W539" s="5">
        <v>10</v>
      </c>
      <c r="X539" s="5">
        <v>19</v>
      </c>
      <c r="Y539" s="5">
        <v>0</v>
      </c>
      <c r="Z539" s="5">
        <v>3</v>
      </c>
      <c r="AA539" s="5">
        <v>1</v>
      </c>
      <c r="AB539" s="5">
        <v>0</v>
      </c>
      <c r="AC539" s="4">
        <v>2</v>
      </c>
      <c r="AD539" s="6">
        <v>0.16700000000000001</v>
      </c>
    </row>
    <row r="540" spans="1:30">
      <c r="A540" s="4" t="s">
        <v>686</v>
      </c>
      <c r="B540" s="7">
        <f>(M540*'H2H Points'!$B$16)+(N540*'H2H Points'!$B$2)+(O540*'H2H Points'!$B$17)+(P540*'H2H Points'!$B$4)+(Q540*'H2H Points'!$B$5)+(R540*'H2H Points'!$B$6)+(S540*'H2H Points'!$B$7)+(T540*'H2H Points'!$B$3)+(U540*'H2H Points'!$B$11)+(V540*'H2H Points'!$B$12)+(W540*'H2H Points'!$B$8)+(X540*'H2H Points'!$B$9)+(Y540*'H2H Points'!$B$18)+(Z540*'H2H Points'!$B$10)+(AB540*'H2H Points'!$B$13)</f>
        <v>18</v>
      </c>
      <c r="C540" s="7">
        <f>ROUND(B540/IF(ISNA(VLOOKUP(A540,'2014 ESPN Draft Results'!$A$2:$D$2000,4,FALSE)),1,IF(VLOOKUP(A540,'2014 ESPN Draft Results'!$A$2:$D$2000,4,FALSE)&lt;1,1,VLOOKUP(A540,'2014 ESPN Draft Results'!$A$2:$D$2000,4,FALSE))),2)</f>
        <v>18</v>
      </c>
      <c r="D540" s="7">
        <f>ROUND(B540/IF(ISNA(VLOOKUP(A540,'2014 ESPN Draft Results'!$A$2:$D$2000,4,FALSE)),B540,IF(VLOOKUP(A540,'2014 ESPN Draft Results'!$A$2:$D$2000,4,FALSE)&lt;5,B540,VLOOKUP(A540,'2014 ESPN Draft Results'!$A$2:$D$2000,4,FALSE))),2)</f>
        <v>1</v>
      </c>
      <c r="E540" s="7">
        <f>ROUND(B540/IF(ISNA(VLOOKUP(A540,'2014 ESPN Draft Results'!$A$2:$D$2000,4,FALSE)),B540,IF(VLOOKUP(A540,'2014 ESPN Draft Results'!$A$2:$D$2000,4,FALSE)&lt;5,B540,CEILING(VLOOKUP(A540,'2014 ESPN Draft Results'!$A$2:$D$2000,4,FALSE),1))),2)</f>
        <v>1</v>
      </c>
      <c r="F540" s="7">
        <f>IF(I540&lt;2,0,E540)</f>
        <v>0</v>
      </c>
      <c r="G540" s="7">
        <f>ROUND(B540/IF(ISNA(VLOOKUP(A540,'2014 ESPN Draft Results'!$A$2:$D$2000,4,FALSE)),B540,IF(VLOOKUP(A540,'2014 ESPN Draft Results'!$A$2:$D$2000,4,FALSE)&lt;1,B540,CEILING(VLOOKUP(A540,'2014 ESPN Draft Results'!$A$2:$D$2000,4,FALSE),1))),2)</f>
        <v>1</v>
      </c>
      <c r="H540" s="7">
        <f>IF(I540&lt;2,0,G540)</f>
        <v>0</v>
      </c>
      <c r="I540" s="7">
        <f>B540/K540</f>
        <v>0.48648648648648651</v>
      </c>
      <c r="J540" s="16">
        <v>0</v>
      </c>
      <c r="K540" s="5">
        <v>37</v>
      </c>
      <c r="L540" s="5">
        <v>81</v>
      </c>
      <c r="M540" s="5">
        <f>L540+W540+Z540+AB540+AA540</f>
        <v>91</v>
      </c>
      <c r="N540" s="5">
        <v>4</v>
      </c>
      <c r="O540" s="5">
        <v>18</v>
      </c>
      <c r="P540" s="5">
        <v>11</v>
      </c>
      <c r="Q540" s="5">
        <v>5</v>
      </c>
      <c r="R540" s="5">
        <v>1</v>
      </c>
      <c r="S540" s="5">
        <v>1</v>
      </c>
      <c r="T540" s="5">
        <v>10</v>
      </c>
      <c r="U540" s="5">
        <v>1</v>
      </c>
      <c r="V540" s="5">
        <v>1</v>
      </c>
      <c r="W540" s="5">
        <v>9</v>
      </c>
      <c r="X540" s="5">
        <v>33</v>
      </c>
      <c r="Y540" s="5">
        <v>1</v>
      </c>
      <c r="Z540" s="5">
        <v>0</v>
      </c>
      <c r="AA540" s="5">
        <v>1</v>
      </c>
      <c r="AB540" s="5">
        <v>0</v>
      </c>
      <c r="AC540" s="4">
        <v>2</v>
      </c>
      <c r="AD540" s="6">
        <v>0.222</v>
      </c>
    </row>
    <row r="541" spans="1:30">
      <c r="A541" s="4" t="s">
        <v>717</v>
      </c>
      <c r="B541" s="7">
        <f>(M541*'H2H Points'!$B$16)+(N541*'H2H Points'!$B$2)+(O541*'H2H Points'!$B$17)+(P541*'H2H Points'!$B$4)+(Q541*'H2H Points'!$B$5)+(R541*'H2H Points'!$B$6)+(S541*'H2H Points'!$B$7)+(T541*'H2H Points'!$B$3)+(U541*'H2H Points'!$B$11)+(V541*'H2H Points'!$B$12)+(W541*'H2H Points'!$B$8)+(X541*'H2H Points'!$B$9)+(Y541*'H2H Points'!$B$18)+(Z541*'H2H Points'!$B$10)+(AB541*'H2H Points'!$B$13)</f>
        <v>10</v>
      </c>
      <c r="C541" s="7">
        <f>ROUND(B541/IF(ISNA(VLOOKUP(A541,'2014 ESPN Draft Results'!$A$2:$D$2000,4,FALSE)),1,IF(VLOOKUP(A541,'2014 ESPN Draft Results'!$A$2:$D$2000,4,FALSE)&lt;1,1,VLOOKUP(A541,'2014 ESPN Draft Results'!$A$2:$D$2000,4,FALSE))),2)</f>
        <v>10</v>
      </c>
      <c r="D541" s="7">
        <f>ROUND(B541/IF(ISNA(VLOOKUP(A541,'2014 ESPN Draft Results'!$A$2:$D$2000,4,FALSE)),B541,IF(VLOOKUP(A541,'2014 ESPN Draft Results'!$A$2:$D$2000,4,FALSE)&lt;5,B541,VLOOKUP(A541,'2014 ESPN Draft Results'!$A$2:$D$2000,4,FALSE))),2)</f>
        <v>1</v>
      </c>
      <c r="E541" s="7">
        <f>ROUND(B541/IF(ISNA(VLOOKUP(A541,'2014 ESPN Draft Results'!$A$2:$D$2000,4,FALSE)),B541,IF(VLOOKUP(A541,'2014 ESPN Draft Results'!$A$2:$D$2000,4,FALSE)&lt;5,B541,CEILING(VLOOKUP(A541,'2014 ESPN Draft Results'!$A$2:$D$2000,4,FALSE),1))),2)</f>
        <v>1</v>
      </c>
      <c r="F541" s="7">
        <f>IF(I541&lt;2,0,E541)</f>
        <v>0</v>
      </c>
      <c r="G541" s="7">
        <f>ROUND(B541/IF(ISNA(VLOOKUP(A541,'2014 ESPN Draft Results'!$A$2:$D$2000,4,FALSE)),B541,IF(VLOOKUP(A541,'2014 ESPN Draft Results'!$A$2:$D$2000,4,FALSE)&lt;1,B541,CEILING(VLOOKUP(A541,'2014 ESPN Draft Results'!$A$2:$D$2000,4,FALSE),1))),2)</f>
        <v>1</v>
      </c>
      <c r="H541" s="7">
        <f>IF(I541&lt;2,0,G541)</f>
        <v>0</v>
      </c>
      <c r="I541" s="7">
        <f>B541/K541</f>
        <v>0.47619047619047616</v>
      </c>
      <c r="J541" s="16">
        <v>0</v>
      </c>
      <c r="K541" s="5">
        <v>21</v>
      </c>
      <c r="L541" s="5">
        <v>39</v>
      </c>
      <c r="M541" s="5">
        <f>L541+W541+Z541+AB541+AA541</f>
        <v>39</v>
      </c>
      <c r="N541" s="5">
        <v>3</v>
      </c>
      <c r="O541" s="5">
        <v>10</v>
      </c>
      <c r="P541" s="5">
        <v>6</v>
      </c>
      <c r="Q541" s="5">
        <v>4</v>
      </c>
      <c r="R541" s="5">
        <v>0</v>
      </c>
      <c r="S541" s="5">
        <v>0</v>
      </c>
      <c r="T541" s="5">
        <v>1</v>
      </c>
      <c r="U541" s="5">
        <v>0</v>
      </c>
      <c r="V541" s="5">
        <v>0</v>
      </c>
      <c r="W541" s="5">
        <v>0</v>
      </c>
      <c r="X541" s="5">
        <v>8</v>
      </c>
      <c r="Y541" s="5">
        <v>0</v>
      </c>
      <c r="Z541" s="5">
        <v>0</v>
      </c>
      <c r="AA541" s="5">
        <v>0</v>
      </c>
      <c r="AB541" s="5">
        <v>0</v>
      </c>
      <c r="AC541" s="4">
        <v>2</v>
      </c>
      <c r="AD541" s="6">
        <v>0.25600000000000001</v>
      </c>
    </row>
    <row r="542" spans="1:30">
      <c r="A542" s="4" t="s">
        <v>277</v>
      </c>
      <c r="B542" s="7">
        <f>(M542*'H2H Points'!$B$16)+(N542*'H2H Points'!$B$2)+(O542*'H2H Points'!$B$17)+(P542*'H2H Points'!$B$4)+(Q542*'H2H Points'!$B$5)+(R542*'H2H Points'!$B$6)+(S542*'H2H Points'!$B$7)+(T542*'H2H Points'!$B$3)+(U542*'H2H Points'!$B$11)+(V542*'H2H Points'!$B$12)+(W542*'H2H Points'!$B$8)+(X542*'H2H Points'!$B$9)+(Y542*'H2H Points'!$B$18)+(Z542*'H2H Points'!$B$10)+(AB542*'H2H Points'!$B$13)</f>
        <v>24</v>
      </c>
      <c r="C542" s="7">
        <f>ROUND(B542/IF(ISNA(VLOOKUP(A542,'2014 ESPN Draft Results'!$A$2:$D$2000,4,FALSE)),1,IF(VLOOKUP(A542,'2014 ESPN Draft Results'!$A$2:$D$2000,4,FALSE)&lt;1,1,VLOOKUP(A542,'2014 ESPN Draft Results'!$A$2:$D$2000,4,FALSE))),2)</f>
        <v>24</v>
      </c>
      <c r="D542" s="7">
        <f>ROUND(B542/IF(ISNA(VLOOKUP(A542,'2014 ESPN Draft Results'!$A$2:$D$2000,4,FALSE)),B542,IF(VLOOKUP(A542,'2014 ESPN Draft Results'!$A$2:$D$2000,4,FALSE)&lt;5,B542,VLOOKUP(A542,'2014 ESPN Draft Results'!$A$2:$D$2000,4,FALSE))),2)</f>
        <v>1</v>
      </c>
      <c r="E542" s="7">
        <f>ROUND(B542/IF(ISNA(VLOOKUP(A542,'2014 ESPN Draft Results'!$A$2:$D$2000,4,FALSE)),B542,IF(VLOOKUP(A542,'2014 ESPN Draft Results'!$A$2:$D$2000,4,FALSE)&lt;5,B542,CEILING(VLOOKUP(A542,'2014 ESPN Draft Results'!$A$2:$D$2000,4,FALSE),1))),2)</f>
        <v>1</v>
      </c>
      <c r="F542" s="7">
        <f>IF(I542&lt;2,0,E542)</f>
        <v>0</v>
      </c>
      <c r="G542" s="7">
        <f>ROUND(B542/IF(ISNA(VLOOKUP(A542,'2014 ESPN Draft Results'!$A$2:$D$2000,4,FALSE)),B542,IF(VLOOKUP(A542,'2014 ESPN Draft Results'!$A$2:$D$2000,4,FALSE)&lt;1,B542,CEILING(VLOOKUP(A542,'2014 ESPN Draft Results'!$A$2:$D$2000,4,FALSE),1))),2)</f>
        <v>1</v>
      </c>
      <c r="H542" s="7">
        <f>IF(I542&lt;2,0,G542)</f>
        <v>0</v>
      </c>
      <c r="I542" s="7">
        <f>B542/K542</f>
        <v>0.46153846153846156</v>
      </c>
      <c r="J542" s="16">
        <v>0</v>
      </c>
      <c r="K542" s="5">
        <v>52</v>
      </c>
      <c r="L542" s="5">
        <v>141</v>
      </c>
      <c r="M542" s="5">
        <f>L542+W542+Z542+AB542+AA542</f>
        <v>157</v>
      </c>
      <c r="N542" s="5">
        <v>14</v>
      </c>
      <c r="O542" s="5">
        <v>21</v>
      </c>
      <c r="P542" s="5">
        <v>16</v>
      </c>
      <c r="Q542" s="5">
        <v>3</v>
      </c>
      <c r="R542" s="5">
        <v>0</v>
      </c>
      <c r="S542" s="5">
        <v>2</v>
      </c>
      <c r="T542" s="5">
        <v>10</v>
      </c>
      <c r="U542" s="5">
        <v>0</v>
      </c>
      <c r="V542" s="5">
        <v>0</v>
      </c>
      <c r="W542" s="5">
        <v>11</v>
      </c>
      <c r="X542" s="5">
        <v>46</v>
      </c>
      <c r="Y542" s="5">
        <v>0</v>
      </c>
      <c r="Z542" s="5">
        <v>4</v>
      </c>
      <c r="AA542" s="5">
        <v>0</v>
      </c>
      <c r="AB542" s="5">
        <v>1</v>
      </c>
      <c r="AC542" s="4">
        <v>3</v>
      </c>
      <c r="AD542" s="6">
        <v>0.14899999999999999</v>
      </c>
    </row>
    <row r="543" spans="1:30">
      <c r="A543" s="4" t="s">
        <v>546</v>
      </c>
      <c r="B543" s="7">
        <f>(M543*'H2H Points'!$B$16)+(N543*'H2H Points'!$B$2)+(O543*'H2H Points'!$B$17)+(P543*'H2H Points'!$B$4)+(Q543*'H2H Points'!$B$5)+(R543*'H2H Points'!$B$6)+(S543*'H2H Points'!$B$7)+(T543*'H2H Points'!$B$3)+(U543*'H2H Points'!$B$11)+(V543*'H2H Points'!$B$12)+(W543*'H2H Points'!$B$8)+(X543*'H2H Points'!$B$9)+(Y543*'H2H Points'!$B$18)+(Z543*'H2H Points'!$B$10)+(AB543*'H2H Points'!$B$13)</f>
        <v>31</v>
      </c>
      <c r="C543" s="7">
        <f>ROUND(B543/IF(ISNA(VLOOKUP(A543,'2014 ESPN Draft Results'!$A$2:$D$2000,4,FALSE)),1,IF(VLOOKUP(A543,'2014 ESPN Draft Results'!$A$2:$D$2000,4,FALSE)&lt;1,1,VLOOKUP(A543,'2014 ESPN Draft Results'!$A$2:$D$2000,4,FALSE))),2)</f>
        <v>31</v>
      </c>
      <c r="D543" s="7">
        <f>ROUND(B543/IF(ISNA(VLOOKUP(A543,'2014 ESPN Draft Results'!$A$2:$D$2000,4,FALSE)),B543,IF(VLOOKUP(A543,'2014 ESPN Draft Results'!$A$2:$D$2000,4,FALSE)&lt;5,B543,VLOOKUP(A543,'2014 ESPN Draft Results'!$A$2:$D$2000,4,FALSE))),2)</f>
        <v>1</v>
      </c>
      <c r="E543" s="7">
        <f>ROUND(B543/IF(ISNA(VLOOKUP(A543,'2014 ESPN Draft Results'!$A$2:$D$2000,4,FALSE)),B543,IF(VLOOKUP(A543,'2014 ESPN Draft Results'!$A$2:$D$2000,4,FALSE)&lt;5,B543,CEILING(VLOOKUP(A543,'2014 ESPN Draft Results'!$A$2:$D$2000,4,FALSE),1))),2)</f>
        <v>1</v>
      </c>
      <c r="F543" s="7">
        <f>IF(I543&lt;2,0,E543)</f>
        <v>0</v>
      </c>
      <c r="G543" s="7">
        <f>ROUND(B543/IF(ISNA(VLOOKUP(A543,'2014 ESPN Draft Results'!$A$2:$D$2000,4,FALSE)),B543,IF(VLOOKUP(A543,'2014 ESPN Draft Results'!$A$2:$D$2000,4,FALSE)&lt;1,B543,CEILING(VLOOKUP(A543,'2014 ESPN Draft Results'!$A$2:$D$2000,4,FALSE),1))),2)</f>
        <v>1</v>
      </c>
      <c r="H543" s="7">
        <f>IF(I543&lt;2,0,G543)</f>
        <v>0</v>
      </c>
      <c r="I543" s="7">
        <f>B543/K543</f>
        <v>0.45588235294117646</v>
      </c>
      <c r="J543" s="16">
        <v>0</v>
      </c>
      <c r="K543" s="5">
        <v>68</v>
      </c>
      <c r="L543" s="5">
        <v>182</v>
      </c>
      <c r="M543" s="5">
        <f>L543+W543+Z543+AB543+AA543</f>
        <v>208</v>
      </c>
      <c r="N543" s="5">
        <v>9</v>
      </c>
      <c r="O543" s="5">
        <v>35</v>
      </c>
      <c r="P543" s="5">
        <v>28</v>
      </c>
      <c r="Q543" s="5">
        <v>7</v>
      </c>
      <c r="R543" s="5">
        <v>0</v>
      </c>
      <c r="S543" s="5">
        <v>0</v>
      </c>
      <c r="T543" s="5">
        <v>15</v>
      </c>
      <c r="U543" s="5">
        <v>0</v>
      </c>
      <c r="V543" s="5">
        <v>0</v>
      </c>
      <c r="W543" s="5">
        <v>19</v>
      </c>
      <c r="X543" s="5">
        <v>58</v>
      </c>
      <c r="Y543" s="5">
        <v>3</v>
      </c>
      <c r="Z543" s="5">
        <v>2</v>
      </c>
      <c r="AA543" s="5">
        <v>3</v>
      </c>
      <c r="AB543" s="5">
        <v>2</v>
      </c>
      <c r="AC543" s="4">
        <v>3</v>
      </c>
      <c r="AD543" s="6">
        <v>0.192</v>
      </c>
    </row>
    <row r="544" spans="1:30">
      <c r="A544" s="4" t="s">
        <v>677</v>
      </c>
      <c r="B544" s="7">
        <f>(M544*'H2H Points'!$B$16)+(N544*'H2H Points'!$B$2)+(O544*'H2H Points'!$B$17)+(P544*'H2H Points'!$B$4)+(Q544*'H2H Points'!$B$5)+(R544*'H2H Points'!$B$6)+(S544*'H2H Points'!$B$7)+(T544*'H2H Points'!$B$3)+(U544*'H2H Points'!$B$11)+(V544*'H2H Points'!$B$12)+(W544*'H2H Points'!$B$8)+(X544*'H2H Points'!$B$9)+(Y544*'H2H Points'!$B$18)+(Z544*'H2H Points'!$B$10)+(AB544*'H2H Points'!$B$13)</f>
        <v>21</v>
      </c>
      <c r="C544" s="7">
        <f>ROUND(B544/IF(ISNA(VLOOKUP(A544,'2014 ESPN Draft Results'!$A$2:$D$2000,4,FALSE)),1,IF(VLOOKUP(A544,'2014 ESPN Draft Results'!$A$2:$D$2000,4,FALSE)&lt;1,1,VLOOKUP(A544,'2014 ESPN Draft Results'!$A$2:$D$2000,4,FALSE))),2)</f>
        <v>21</v>
      </c>
      <c r="D544" s="7">
        <f>ROUND(B544/IF(ISNA(VLOOKUP(A544,'2014 ESPN Draft Results'!$A$2:$D$2000,4,FALSE)),B544,IF(VLOOKUP(A544,'2014 ESPN Draft Results'!$A$2:$D$2000,4,FALSE)&lt;5,B544,VLOOKUP(A544,'2014 ESPN Draft Results'!$A$2:$D$2000,4,FALSE))),2)</f>
        <v>1</v>
      </c>
      <c r="E544" s="7">
        <f>ROUND(B544/IF(ISNA(VLOOKUP(A544,'2014 ESPN Draft Results'!$A$2:$D$2000,4,FALSE)),B544,IF(VLOOKUP(A544,'2014 ESPN Draft Results'!$A$2:$D$2000,4,FALSE)&lt;5,B544,CEILING(VLOOKUP(A544,'2014 ESPN Draft Results'!$A$2:$D$2000,4,FALSE),1))),2)</f>
        <v>1</v>
      </c>
      <c r="F544" s="7">
        <f>IF(I544&lt;2,0,E544)</f>
        <v>0</v>
      </c>
      <c r="G544" s="7">
        <f>ROUND(B544/IF(ISNA(VLOOKUP(A544,'2014 ESPN Draft Results'!$A$2:$D$2000,4,FALSE)),B544,IF(VLOOKUP(A544,'2014 ESPN Draft Results'!$A$2:$D$2000,4,FALSE)&lt;1,B544,CEILING(VLOOKUP(A544,'2014 ESPN Draft Results'!$A$2:$D$2000,4,FALSE),1))),2)</f>
        <v>1</v>
      </c>
      <c r="H544" s="7">
        <f>IF(I544&lt;2,0,G544)</f>
        <v>0</v>
      </c>
      <c r="I544" s="7">
        <f>B544/K544</f>
        <v>0.4375</v>
      </c>
      <c r="J544" s="16">
        <v>0</v>
      </c>
      <c r="K544" s="5">
        <v>48</v>
      </c>
      <c r="L544" s="5">
        <v>106</v>
      </c>
      <c r="M544" s="5">
        <f>L544+W544+Z544+AB544+AA544</f>
        <v>118</v>
      </c>
      <c r="N544" s="5">
        <v>8</v>
      </c>
      <c r="O544" s="5">
        <v>25</v>
      </c>
      <c r="P544" s="5">
        <v>18</v>
      </c>
      <c r="Q544" s="5">
        <v>5</v>
      </c>
      <c r="R544" s="5">
        <v>0</v>
      </c>
      <c r="S544" s="5">
        <v>2</v>
      </c>
      <c r="T544" s="5">
        <v>7</v>
      </c>
      <c r="U544" s="5">
        <v>0</v>
      </c>
      <c r="V544" s="5">
        <v>1</v>
      </c>
      <c r="W544" s="5">
        <v>8</v>
      </c>
      <c r="X544" s="5">
        <v>38</v>
      </c>
      <c r="Y544" s="5">
        <v>0</v>
      </c>
      <c r="Z544" s="5">
        <v>1</v>
      </c>
      <c r="AA544" s="5">
        <v>3</v>
      </c>
      <c r="AB544" s="5">
        <v>0</v>
      </c>
      <c r="AC544" s="4">
        <v>3</v>
      </c>
      <c r="AD544" s="6">
        <v>0.23599999999999999</v>
      </c>
    </row>
    <row r="545" spans="1:30">
      <c r="A545" s="4" t="s">
        <v>644</v>
      </c>
      <c r="B545" s="7">
        <f>(M545*'H2H Points'!$B$16)+(N545*'H2H Points'!$B$2)+(O545*'H2H Points'!$B$17)+(P545*'H2H Points'!$B$4)+(Q545*'H2H Points'!$B$5)+(R545*'H2H Points'!$B$6)+(S545*'H2H Points'!$B$7)+(T545*'H2H Points'!$B$3)+(U545*'H2H Points'!$B$11)+(V545*'H2H Points'!$B$12)+(W545*'H2H Points'!$B$8)+(X545*'H2H Points'!$B$9)+(Y545*'H2H Points'!$B$18)+(Z545*'H2H Points'!$B$10)+(AB545*'H2H Points'!$B$13)</f>
        <v>30</v>
      </c>
      <c r="C545" s="7">
        <f>ROUND(B545/IF(ISNA(VLOOKUP(A545,'2014 ESPN Draft Results'!$A$2:$D$2000,4,FALSE)),1,IF(VLOOKUP(A545,'2014 ESPN Draft Results'!$A$2:$D$2000,4,FALSE)&lt;1,1,VLOOKUP(A545,'2014 ESPN Draft Results'!$A$2:$D$2000,4,FALSE))),2)</f>
        <v>30</v>
      </c>
      <c r="D545" s="7">
        <f>ROUND(B545/IF(ISNA(VLOOKUP(A545,'2014 ESPN Draft Results'!$A$2:$D$2000,4,FALSE)),B545,IF(VLOOKUP(A545,'2014 ESPN Draft Results'!$A$2:$D$2000,4,FALSE)&lt;5,B545,VLOOKUP(A545,'2014 ESPN Draft Results'!$A$2:$D$2000,4,FALSE))),2)</f>
        <v>1</v>
      </c>
      <c r="E545" s="7">
        <f>ROUND(B545/IF(ISNA(VLOOKUP(A545,'2014 ESPN Draft Results'!$A$2:$D$2000,4,FALSE)),B545,IF(VLOOKUP(A545,'2014 ESPN Draft Results'!$A$2:$D$2000,4,FALSE)&lt;5,B545,CEILING(VLOOKUP(A545,'2014 ESPN Draft Results'!$A$2:$D$2000,4,FALSE),1))),2)</f>
        <v>1</v>
      </c>
      <c r="F545" s="7">
        <f>IF(I545&lt;2,0,E545)</f>
        <v>0</v>
      </c>
      <c r="G545" s="7">
        <f>ROUND(B545/IF(ISNA(VLOOKUP(A545,'2014 ESPN Draft Results'!$A$2:$D$2000,4,FALSE)),B545,IF(VLOOKUP(A545,'2014 ESPN Draft Results'!$A$2:$D$2000,4,FALSE)&lt;1,B545,CEILING(VLOOKUP(A545,'2014 ESPN Draft Results'!$A$2:$D$2000,4,FALSE),1))),2)</f>
        <v>1</v>
      </c>
      <c r="H545" s="7">
        <f>IF(I545&lt;2,0,G545)</f>
        <v>0</v>
      </c>
      <c r="I545" s="7">
        <f>B545/K545</f>
        <v>0.43478260869565216</v>
      </c>
      <c r="J545" s="16">
        <v>0</v>
      </c>
      <c r="K545" s="5">
        <v>69</v>
      </c>
      <c r="L545" s="5">
        <v>165</v>
      </c>
      <c r="M545" s="5">
        <f>L545+W545+Z545+AB545+AA545</f>
        <v>184</v>
      </c>
      <c r="N545" s="5">
        <v>10</v>
      </c>
      <c r="O545" s="5">
        <v>31</v>
      </c>
      <c r="P545" s="5">
        <v>25</v>
      </c>
      <c r="Q545" s="5">
        <v>4</v>
      </c>
      <c r="R545" s="5">
        <v>0</v>
      </c>
      <c r="S545" s="5">
        <v>2</v>
      </c>
      <c r="T545" s="5">
        <v>9</v>
      </c>
      <c r="U545" s="5">
        <v>3</v>
      </c>
      <c r="V545" s="5">
        <v>0</v>
      </c>
      <c r="W545" s="5">
        <v>19</v>
      </c>
      <c r="X545" s="5">
        <v>52</v>
      </c>
      <c r="Y545" s="5">
        <v>0</v>
      </c>
      <c r="Z545" s="5">
        <v>0</v>
      </c>
      <c r="AA545" s="5">
        <v>0</v>
      </c>
      <c r="AB545" s="5">
        <v>0</v>
      </c>
      <c r="AC545" s="4">
        <v>4</v>
      </c>
      <c r="AD545" s="6">
        <v>0.188</v>
      </c>
    </row>
    <row r="546" spans="1:30">
      <c r="A546" s="4" t="s">
        <v>687</v>
      </c>
      <c r="B546" s="7">
        <f>(M546*'H2H Points'!$B$16)+(N546*'H2H Points'!$B$2)+(O546*'H2H Points'!$B$17)+(P546*'H2H Points'!$B$4)+(Q546*'H2H Points'!$B$5)+(R546*'H2H Points'!$B$6)+(S546*'H2H Points'!$B$7)+(T546*'H2H Points'!$B$3)+(U546*'H2H Points'!$B$11)+(V546*'H2H Points'!$B$12)+(W546*'H2H Points'!$B$8)+(X546*'H2H Points'!$B$9)+(Y546*'H2H Points'!$B$18)+(Z546*'H2H Points'!$B$10)+(AB546*'H2H Points'!$B$13)</f>
        <v>19</v>
      </c>
      <c r="C546" s="7">
        <f>ROUND(B546/IF(ISNA(VLOOKUP(A546,'2014 ESPN Draft Results'!$A$2:$D$2000,4,FALSE)),1,IF(VLOOKUP(A546,'2014 ESPN Draft Results'!$A$2:$D$2000,4,FALSE)&lt;1,1,VLOOKUP(A546,'2014 ESPN Draft Results'!$A$2:$D$2000,4,FALSE))),2)</f>
        <v>19</v>
      </c>
      <c r="D546" s="7">
        <f>ROUND(B546/IF(ISNA(VLOOKUP(A546,'2014 ESPN Draft Results'!$A$2:$D$2000,4,FALSE)),B546,IF(VLOOKUP(A546,'2014 ESPN Draft Results'!$A$2:$D$2000,4,FALSE)&lt;5,B546,VLOOKUP(A546,'2014 ESPN Draft Results'!$A$2:$D$2000,4,FALSE))),2)</f>
        <v>1</v>
      </c>
      <c r="E546" s="7">
        <f>ROUND(B546/IF(ISNA(VLOOKUP(A546,'2014 ESPN Draft Results'!$A$2:$D$2000,4,FALSE)),B546,IF(VLOOKUP(A546,'2014 ESPN Draft Results'!$A$2:$D$2000,4,FALSE)&lt;5,B546,CEILING(VLOOKUP(A546,'2014 ESPN Draft Results'!$A$2:$D$2000,4,FALSE),1))),2)</f>
        <v>1</v>
      </c>
      <c r="F546" s="7">
        <f>IF(I546&lt;2,0,E546)</f>
        <v>0</v>
      </c>
      <c r="G546" s="7">
        <f>ROUND(B546/IF(ISNA(VLOOKUP(A546,'2014 ESPN Draft Results'!$A$2:$D$2000,4,FALSE)),B546,IF(VLOOKUP(A546,'2014 ESPN Draft Results'!$A$2:$D$2000,4,FALSE)&lt;1,B546,CEILING(VLOOKUP(A546,'2014 ESPN Draft Results'!$A$2:$D$2000,4,FALSE),1))),2)</f>
        <v>1</v>
      </c>
      <c r="H546" s="7">
        <f>IF(I546&lt;2,0,G546)</f>
        <v>0</v>
      </c>
      <c r="I546" s="7">
        <f>B546/K546</f>
        <v>0.43181818181818182</v>
      </c>
      <c r="J546" s="16">
        <v>0</v>
      </c>
      <c r="K546" s="5">
        <v>44</v>
      </c>
      <c r="L546" s="5">
        <v>75</v>
      </c>
      <c r="M546" s="5">
        <f>L546+W546+Z546+AB546+AA546</f>
        <v>76</v>
      </c>
      <c r="N546" s="5">
        <v>10</v>
      </c>
      <c r="O546" s="5">
        <v>14</v>
      </c>
      <c r="P546" s="5">
        <v>12</v>
      </c>
      <c r="Q546" s="5">
        <v>1</v>
      </c>
      <c r="R546" s="5">
        <v>1</v>
      </c>
      <c r="S546" s="5">
        <v>0</v>
      </c>
      <c r="T546" s="5">
        <v>5</v>
      </c>
      <c r="U546" s="5">
        <v>4</v>
      </c>
      <c r="V546" s="5">
        <v>2</v>
      </c>
      <c r="W546" s="5">
        <v>0</v>
      </c>
      <c r="X546" s="5">
        <v>16</v>
      </c>
      <c r="Y546" s="5">
        <v>0</v>
      </c>
      <c r="Z546" s="5">
        <v>1</v>
      </c>
      <c r="AA546" s="5">
        <v>0</v>
      </c>
      <c r="AB546" s="5">
        <v>0</v>
      </c>
      <c r="AC546" s="4">
        <v>0</v>
      </c>
      <c r="AD546" s="6">
        <v>0.187</v>
      </c>
    </row>
    <row r="547" spans="1:30">
      <c r="A547" s="4" t="s">
        <v>713</v>
      </c>
      <c r="B547" s="7">
        <f>(M547*'H2H Points'!$B$16)+(N547*'H2H Points'!$B$2)+(O547*'H2H Points'!$B$17)+(P547*'H2H Points'!$B$4)+(Q547*'H2H Points'!$B$5)+(R547*'H2H Points'!$B$6)+(S547*'H2H Points'!$B$7)+(T547*'H2H Points'!$B$3)+(U547*'H2H Points'!$B$11)+(V547*'H2H Points'!$B$12)+(W547*'H2H Points'!$B$8)+(X547*'H2H Points'!$B$9)+(Y547*'H2H Points'!$B$18)+(Z547*'H2H Points'!$B$10)+(AB547*'H2H Points'!$B$13)</f>
        <v>12</v>
      </c>
      <c r="C547" s="7">
        <f>ROUND(B547/IF(ISNA(VLOOKUP(A547,'2014 ESPN Draft Results'!$A$2:$D$2000,4,FALSE)),1,IF(VLOOKUP(A547,'2014 ESPN Draft Results'!$A$2:$D$2000,4,FALSE)&lt;1,1,VLOOKUP(A547,'2014 ESPN Draft Results'!$A$2:$D$2000,4,FALSE))),2)</f>
        <v>12</v>
      </c>
      <c r="D547" s="7">
        <f>ROUND(B547/IF(ISNA(VLOOKUP(A547,'2014 ESPN Draft Results'!$A$2:$D$2000,4,FALSE)),B547,IF(VLOOKUP(A547,'2014 ESPN Draft Results'!$A$2:$D$2000,4,FALSE)&lt;5,B547,VLOOKUP(A547,'2014 ESPN Draft Results'!$A$2:$D$2000,4,FALSE))),2)</f>
        <v>1</v>
      </c>
      <c r="E547" s="7">
        <f>ROUND(B547/IF(ISNA(VLOOKUP(A547,'2014 ESPN Draft Results'!$A$2:$D$2000,4,FALSE)),B547,IF(VLOOKUP(A547,'2014 ESPN Draft Results'!$A$2:$D$2000,4,FALSE)&lt;5,B547,CEILING(VLOOKUP(A547,'2014 ESPN Draft Results'!$A$2:$D$2000,4,FALSE),1))),2)</f>
        <v>1</v>
      </c>
      <c r="F547" s="7">
        <f>IF(I547&lt;2,0,E547)</f>
        <v>0</v>
      </c>
      <c r="G547" s="7">
        <f>ROUND(B547/IF(ISNA(VLOOKUP(A547,'2014 ESPN Draft Results'!$A$2:$D$2000,4,FALSE)),B547,IF(VLOOKUP(A547,'2014 ESPN Draft Results'!$A$2:$D$2000,4,FALSE)&lt;1,B547,CEILING(VLOOKUP(A547,'2014 ESPN Draft Results'!$A$2:$D$2000,4,FALSE),1))),2)</f>
        <v>1</v>
      </c>
      <c r="H547" s="7">
        <f>IF(I547&lt;2,0,G547)</f>
        <v>0</v>
      </c>
      <c r="I547" s="7">
        <f>B547/K547</f>
        <v>0.42857142857142855</v>
      </c>
      <c r="J547" s="16">
        <v>0</v>
      </c>
      <c r="K547" s="5">
        <v>28</v>
      </c>
      <c r="L547" s="5">
        <v>81</v>
      </c>
      <c r="M547" s="5">
        <f>L547+W547+Z547+AB547+AA547</f>
        <v>90</v>
      </c>
      <c r="N547" s="5">
        <v>7</v>
      </c>
      <c r="O547" s="5">
        <v>13</v>
      </c>
      <c r="P547" s="5">
        <v>9</v>
      </c>
      <c r="Q547" s="5">
        <v>2</v>
      </c>
      <c r="R547" s="5">
        <v>1</v>
      </c>
      <c r="S547" s="5">
        <v>1</v>
      </c>
      <c r="T547" s="5">
        <v>6</v>
      </c>
      <c r="U547" s="5">
        <v>2</v>
      </c>
      <c r="V547" s="5">
        <v>0</v>
      </c>
      <c r="W547" s="5">
        <v>6</v>
      </c>
      <c r="X547" s="5">
        <v>32</v>
      </c>
      <c r="Y547" s="5">
        <v>0</v>
      </c>
      <c r="Z547" s="5">
        <v>1</v>
      </c>
      <c r="AA547" s="5">
        <v>0</v>
      </c>
      <c r="AB547" s="5">
        <v>2</v>
      </c>
      <c r="AC547" s="4">
        <v>2</v>
      </c>
      <c r="AD547" s="6">
        <v>0.16</v>
      </c>
    </row>
    <row r="548" spans="1:30">
      <c r="A548" s="4" t="s">
        <v>728</v>
      </c>
      <c r="B548" s="7">
        <f>(M548*'H2H Points'!$B$16)+(N548*'H2H Points'!$B$2)+(O548*'H2H Points'!$B$17)+(P548*'H2H Points'!$B$4)+(Q548*'H2H Points'!$B$5)+(R548*'H2H Points'!$B$6)+(S548*'H2H Points'!$B$7)+(T548*'H2H Points'!$B$3)+(U548*'H2H Points'!$B$11)+(V548*'H2H Points'!$B$12)+(W548*'H2H Points'!$B$8)+(X548*'H2H Points'!$B$9)+(Y548*'H2H Points'!$B$18)+(Z548*'H2H Points'!$B$10)+(AB548*'H2H Points'!$B$13)</f>
        <v>9</v>
      </c>
      <c r="C548" s="7">
        <f>ROUND(B548/IF(ISNA(VLOOKUP(A548,'2014 ESPN Draft Results'!$A$2:$D$2000,4,FALSE)),1,IF(VLOOKUP(A548,'2014 ESPN Draft Results'!$A$2:$D$2000,4,FALSE)&lt;1,1,VLOOKUP(A548,'2014 ESPN Draft Results'!$A$2:$D$2000,4,FALSE))),2)</f>
        <v>9</v>
      </c>
      <c r="D548" s="7">
        <f>ROUND(B548/IF(ISNA(VLOOKUP(A548,'2014 ESPN Draft Results'!$A$2:$D$2000,4,FALSE)),B548,IF(VLOOKUP(A548,'2014 ESPN Draft Results'!$A$2:$D$2000,4,FALSE)&lt;5,B548,VLOOKUP(A548,'2014 ESPN Draft Results'!$A$2:$D$2000,4,FALSE))),2)</f>
        <v>1</v>
      </c>
      <c r="E548" s="7">
        <f>ROUND(B548/IF(ISNA(VLOOKUP(A548,'2014 ESPN Draft Results'!$A$2:$D$2000,4,FALSE)),B548,IF(VLOOKUP(A548,'2014 ESPN Draft Results'!$A$2:$D$2000,4,FALSE)&lt;5,B548,CEILING(VLOOKUP(A548,'2014 ESPN Draft Results'!$A$2:$D$2000,4,FALSE),1))),2)</f>
        <v>1</v>
      </c>
      <c r="F548" s="7">
        <f>IF(I548&lt;2,0,E548)</f>
        <v>0</v>
      </c>
      <c r="G548" s="7">
        <f>ROUND(B548/IF(ISNA(VLOOKUP(A548,'2014 ESPN Draft Results'!$A$2:$D$2000,4,FALSE)),B548,IF(VLOOKUP(A548,'2014 ESPN Draft Results'!$A$2:$D$2000,4,FALSE)&lt;1,B548,CEILING(VLOOKUP(A548,'2014 ESPN Draft Results'!$A$2:$D$2000,4,FALSE),1))),2)</f>
        <v>1</v>
      </c>
      <c r="H548" s="7">
        <f>IF(I548&lt;2,0,G548)</f>
        <v>0</v>
      </c>
      <c r="I548" s="7">
        <f>B548/K548</f>
        <v>0.42857142857142855</v>
      </c>
      <c r="J548" s="16">
        <v>0</v>
      </c>
      <c r="K548" s="5">
        <v>21</v>
      </c>
      <c r="L548" s="5">
        <v>43</v>
      </c>
      <c r="M548" s="5">
        <f>L548+W548+Z548+AB548+AA548</f>
        <v>44</v>
      </c>
      <c r="N548" s="5">
        <v>7</v>
      </c>
      <c r="O548" s="5">
        <v>5</v>
      </c>
      <c r="P548" s="5">
        <v>4</v>
      </c>
      <c r="Q548" s="5">
        <v>0</v>
      </c>
      <c r="R548" s="5">
        <v>0</v>
      </c>
      <c r="S548" s="5">
        <v>1</v>
      </c>
      <c r="T548" s="5">
        <v>2</v>
      </c>
      <c r="U548" s="5">
        <v>1</v>
      </c>
      <c r="V548" s="5">
        <v>0</v>
      </c>
      <c r="W548" s="5">
        <v>1</v>
      </c>
      <c r="X548" s="5">
        <v>10</v>
      </c>
      <c r="Y548" s="5">
        <v>0</v>
      </c>
      <c r="Z548" s="5">
        <v>0</v>
      </c>
      <c r="AA548" s="5">
        <v>0</v>
      </c>
      <c r="AB548" s="5">
        <v>0</v>
      </c>
      <c r="AC548" s="4">
        <v>4</v>
      </c>
      <c r="AD548" s="6">
        <v>0.11600000000000001</v>
      </c>
    </row>
    <row r="549" spans="1:30">
      <c r="A549" s="4" t="s">
        <v>725</v>
      </c>
      <c r="B549" s="7">
        <f>(M549*'H2H Points'!$B$16)+(N549*'H2H Points'!$B$2)+(O549*'H2H Points'!$B$17)+(P549*'H2H Points'!$B$4)+(Q549*'H2H Points'!$B$5)+(R549*'H2H Points'!$B$6)+(S549*'H2H Points'!$B$7)+(T549*'H2H Points'!$B$3)+(U549*'H2H Points'!$B$11)+(V549*'H2H Points'!$B$12)+(W549*'H2H Points'!$B$8)+(X549*'H2H Points'!$B$9)+(Y549*'H2H Points'!$B$18)+(Z549*'H2H Points'!$B$10)+(AB549*'H2H Points'!$B$13)</f>
        <v>9</v>
      </c>
      <c r="C549" s="7">
        <f>ROUND(B549/IF(ISNA(VLOOKUP(A549,'2014 ESPN Draft Results'!$A$2:$D$2000,4,FALSE)),1,IF(VLOOKUP(A549,'2014 ESPN Draft Results'!$A$2:$D$2000,4,FALSE)&lt;1,1,VLOOKUP(A549,'2014 ESPN Draft Results'!$A$2:$D$2000,4,FALSE))),2)</f>
        <v>9</v>
      </c>
      <c r="D549" s="7">
        <f>ROUND(B549/IF(ISNA(VLOOKUP(A549,'2014 ESPN Draft Results'!$A$2:$D$2000,4,FALSE)),B549,IF(VLOOKUP(A549,'2014 ESPN Draft Results'!$A$2:$D$2000,4,FALSE)&lt;5,B549,VLOOKUP(A549,'2014 ESPN Draft Results'!$A$2:$D$2000,4,FALSE))),2)</f>
        <v>1</v>
      </c>
      <c r="E549" s="7">
        <f>ROUND(B549/IF(ISNA(VLOOKUP(A549,'2014 ESPN Draft Results'!$A$2:$D$2000,4,FALSE)),B549,IF(VLOOKUP(A549,'2014 ESPN Draft Results'!$A$2:$D$2000,4,FALSE)&lt;5,B549,CEILING(VLOOKUP(A549,'2014 ESPN Draft Results'!$A$2:$D$2000,4,FALSE),1))),2)</f>
        <v>1</v>
      </c>
      <c r="F549" s="7">
        <f>IF(I549&lt;2,0,E549)</f>
        <v>0</v>
      </c>
      <c r="G549" s="7">
        <f>ROUND(B549/IF(ISNA(VLOOKUP(A549,'2014 ESPN Draft Results'!$A$2:$D$2000,4,FALSE)),B549,IF(VLOOKUP(A549,'2014 ESPN Draft Results'!$A$2:$D$2000,4,FALSE)&lt;1,B549,CEILING(VLOOKUP(A549,'2014 ESPN Draft Results'!$A$2:$D$2000,4,FALSE),1))),2)</f>
        <v>1</v>
      </c>
      <c r="H549" s="7">
        <f>IF(I549&lt;2,0,G549)</f>
        <v>0</v>
      </c>
      <c r="I549" s="7">
        <f>B549/K549</f>
        <v>0.42857142857142855</v>
      </c>
      <c r="J549" s="16">
        <v>0</v>
      </c>
      <c r="K549" s="5">
        <v>21</v>
      </c>
      <c r="L549" s="5">
        <v>23</v>
      </c>
      <c r="M549" s="5">
        <f>L549+W549+Z549+AB549+AA549</f>
        <v>26</v>
      </c>
      <c r="N549" s="5">
        <v>2</v>
      </c>
      <c r="O549" s="5">
        <v>3</v>
      </c>
      <c r="P549" s="5">
        <v>1</v>
      </c>
      <c r="Q549" s="5">
        <v>0</v>
      </c>
      <c r="R549" s="5">
        <v>0</v>
      </c>
      <c r="S549" s="5">
        <v>2</v>
      </c>
      <c r="T549" s="5">
        <v>2</v>
      </c>
      <c r="U549" s="5">
        <v>0</v>
      </c>
      <c r="V549" s="5">
        <v>0</v>
      </c>
      <c r="W549" s="5">
        <v>3</v>
      </c>
      <c r="X549" s="5">
        <v>7</v>
      </c>
      <c r="Y549" s="5">
        <v>0</v>
      </c>
      <c r="Z549" s="5">
        <v>0</v>
      </c>
      <c r="AA549" s="5">
        <v>0</v>
      </c>
      <c r="AB549" s="5">
        <v>0</v>
      </c>
      <c r="AC549" s="4">
        <v>1</v>
      </c>
      <c r="AD549" s="6">
        <v>0.13</v>
      </c>
    </row>
    <row r="550" spans="1:30">
      <c r="A550" s="4" t="s">
        <v>764</v>
      </c>
      <c r="B550" s="7">
        <f>(M550*'H2H Points'!$B$16)+(N550*'H2H Points'!$B$2)+(O550*'H2H Points'!$B$17)+(P550*'H2H Points'!$B$4)+(Q550*'H2H Points'!$B$5)+(R550*'H2H Points'!$B$6)+(S550*'H2H Points'!$B$7)+(T550*'H2H Points'!$B$3)+(U550*'H2H Points'!$B$11)+(V550*'H2H Points'!$B$12)+(W550*'H2H Points'!$B$8)+(X550*'H2H Points'!$B$9)+(Y550*'H2H Points'!$B$18)+(Z550*'H2H Points'!$B$10)+(AB550*'H2H Points'!$B$13)</f>
        <v>3</v>
      </c>
      <c r="C550" s="7">
        <f>ROUND(B550/IF(ISNA(VLOOKUP(A550,'2014 ESPN Draft Results'!$A$2:$D$2000,4,FALSE)),1,IF(VLOOKUP(A550,'2014 ESPN Draft Results'!$A$2:$D$2000,4,FALSE)&lt;1,1,VLOOKUP(A550,'2014 ESPN Draft Results'!$A$2:$D$2000,4,FALSE))),2)</f>
        <v>3</v>
      </c>
      <c r="D550" s="7">
        <f>ROUND(B550/IF(ISNA(VLOOKUP(A550,'2014 ESPN Draft Results'!$A$2:$D$2000,4,FALSE)),B550,IF(VLOOKUP(A550,'2014 ESPN Draft Results'!$A$2:$D$2000,4,FALSE)&lt;5,B550,VLOOKUP(A550,'2014 ESPN Draft Results'!$A$2:$D$2000,4,FALSE))),2)</f>
        <v>1</v>
      </c>
      <c r="E550" s="7">
        <f>ROUND(B550/IF(ISNA(VLOOKUP(A550,'2014 ESPN Draft Results'!$A$2:$D$2000,4,FALSE)),B550,IF(VLOOKUP(A550,'2014 ESPN Draft Results'!$A$2:$D$2000,4,FALSE)&lt;5,B550,CEILING(VLOOKUP(A550,'2014 ESPN Draft Results'!$A$2:$D$2000,4,FALSE),1))),2)</f>
        <v>1</v>
      </c>
      <c r="F550" s="7">
        <f>IF(I550&lt;2,0,E550)</f>
        <v>0</v>
      </c>
      <c r="G550" s="7">
        <f>ROUND(B550/IF(ISNA(VLOOKUP(A550,'2014 ESPN Draft Results'!$A$2:$D$2000,4,FALSE)),B550,IF(VLOOKUP(A550,'2014 ESPN Draft Results'!$A$2:$D$2000,4,FALSE)&lt;1,B550,CEILING(VLOOKUP(A550,'2014 ESPN Draft Results'!$A$2:$D$2000,4,FALSE),1))),2)</f>
        <v>1</v>
      </c>
      <c r="H550" s="7">
        <f>IF(I550&lt;2,0,G550)</f>
        <v>0</v>
      </c>
      <c r="I550" s="7">
        <f>B550/K550</f>
        <v>0.42857142857142855</v>
      </c>
      <c r="J550" s="16">
        <v>0</v>
      </c>
      <c r="K550" s="5">
        <v>7</v>
      </c>
      <c r="L550" s="5">
        <v>13</v>
      </c>
      <c r="M550" s="5">
        <f>L550+W550+Z550+AB550+AA550</f>
        <v>13</v>
      </c>
      <c r="N550" s="5">
        <v>2</v>
      </c>
      <c r="O550" s="5">
        <v>3</v>
      </c>
      <c r="P550" s="5">
        <v>2</v>
      </c>
      <c r="Q550" s="5">
        <v>1</v>
      </c>
      <c r="R550" s="5">
        <v>0</v>
      </c>
      <c r="S550" s="5">
        <v>0</v>
      </c>
      <c r="T550" s="5">
        <v>1</v>
      </c>
      <c r="U550" s="5">
        <v>0</v>
      </c>
      <c r="V550" s="5">
        <v>0</v>
      </c>
      <c r="W550" s="5">
        <v>0</v>
      </c>
      <c r="X550" s="5">
        <v>4</v>
      </c>
      <c r="Y550" s="5">
        <v>0</v>
      </c>
      <c r="Z550" s="5">
        <v>0</v>
      </c>
      <c r="AA550" s="5">
        <v>0</v>
      </c>
      <c r="AB550" s="5">
        <v>0</v>
      </c>
      <c r="AC550" s="4">
        <v>0</v>
      </c>
      <c r="AD550" s="6">
        <v>0.23100000000000001</v>
      </c>
    </row>
    <row r="551" spans="1:30">
      <c r="A551" s="4" t="s">
        <v>751</v>
      </c>
      <c r="B551" s="7">
        <f>(M551*'H2H Points'!$B$16)+(N551*'H2H Points'!$B$2)+(O551*'H2H Points'!$B$17)+(P551*'H2H Points'!$B$4)+(Q551*'H2H Points'!$B$5)+(R551*'H2H Points'!$B$6)+(S551*'H2H Points'!$B$7)+(T551*'H2H Points'!$B$3)+(U551*'H2H Points'!$B$11)+(V551*'H2H Points'!$B$12)+(W551*'H2H Points'!$B$8)+(X551*'H2H Points'!$B$9)+(Y551*'H2H Points'!$B$18)+(Z551*'H2H Points'!$B$10)+(AB551*'H2H Points'!$B$13)</f>
        <v>5</v>
      </c>
      <c r="C551" s="7">
        <f>ROUND(B551/IF(ISNA(VLOOKUP(A551,'2014 ESPN Draft Results'!$A$2:$D$2000,4,FALSE)),1,IF(VLOOKUP(A551,'2014 ESPN Draft Results'!$A$2:$D$2000,4,FALSE)&lt;1,1,VLOOKUP(A551,'2014 ESPN Draft Results'!$A$2:$D$2000,4,FALSE))),2)</f>
        <v>5</v>
      </c>
      <c r="D551" s="7">
        <f>ROUND(B551/IF(ISNA(VLOOKUP(A551,'2014 ESPN Draft Results'!$A$2:$D$2000,4,FALSE)),B551,IF(VLOOKUP(A551,'2014 ESPN Draft Results'!$A$2:$D$2000,4,FALSE)&lt;5,B551,VLOOKUP(A551,'2014 ESPN Draft Results'!$A$2:$D$2000,4,FALSE))),2)</f>
        <v>1</v>
      </c>
      <c r="E551" s="7">
        <f>ROUND(B551/IF(ISNA(VLOOKUP(A551,'2014 ESPN Draft Results'!$A$2:$D$2000,4,FALSE)),B551,IF(VLOOKUP(A551,'2014 ESPN Draft Results'!$A$2:$D$2000,4,FALSE)&lt;5,B551,CEILING(VLOOKUP(A551,'2014 ESPN Draft Results'!$A$2:$D$2000,4,FALSE),1))),2)</f>
        <v>1</v>
      </c>
      <c r="F551" s="7">
        <f>IF(I551&lt;2,0,E551)</f>
        <v>0</v>
      </c>
      <c r="G551" s="7">
        <f>ROUND(B551/IF(ISNA(VLOOKUP(A551,'2014 ESPN Draft Results'!$A$2:$D$2000,4,FALSE)),B551,IF(VLOOKUP(A551,'2014 ESPN Draft Results'!$A$2:$D$2000,4,FALSE)&lt;1,B551,CEILING(VLOOKUP(A551,'2014 ESPN Draft Results'!$A$2:$D$2000,4,FALSE),1))),2)</f>
        <v>1</v>
      </c>
      <c r="H551" s="7">
        <f>IF(I551&lt;2,0,G551)</f>
        <v>0</v>
      </c>
      <c r="I551" s="7">
        <f>B551/K551</f>
        <v>0.41666666666666669</v>
      </c>
      <c r="J551" s="16">
        <v>0</v>
      </c>
      <c r="K551" s="5">
        <v>12</v>
      </c>
      <c r="L551" s="5">
        <v>15</v>
      </c>
      <c r="M551" s="5">
        <f>L551+W551+Z551+AB551+AA551</f>
        <v>16</v>
      </c>
      <c r="N551" s="5">
        <v>3</v>
      </c>
      <c r="O551" s="5">
        <v>2</v>
      </c>
      <c r="P551" s="5">
        <v>1</v>
      </c>
      <c r="Q551" s="5">
        <v>0</v>
      </c>
      <c r="R551" s="5">
        <v>0</v>
      </c>
      <c r="S551" s="5">
        <v>1</v>
      </c>
      <c r="T551" s="5">
        <v>1</v>
      </c>
      <c r="U551" s="5">
        <v>0</v>
      </c>
      <c r="V551" s="5">
        <v>0</v>
      </c>
      <c r="W551" s="5">
        <v>1</v>
      </c>
      <c r="X551" s="5">
        <v>5</v>
      </c>
      <c r="Y551" s="5">
        <v>0</v>
      </c>
      <c r="Z551" s="5">
        <v>0</v>
      </c>
      <c r="AA551" s="5">
        <v>0</v>
      </c>
      <c r="AB551" s="5">
        <v>0</v>
      </c>
      <c r="AC551" s="4">
        <v>0</v>
      </c>
      <c r="AD551" s="6">
        <v>0.13300000000000001</v>
      </c>
    </row>
    <row r="552" spans="1:30">
      <c r="A552" s="4" t="s">
        <v>634</v>
      </c>
      <c r="B552" s="7">
        <f>(M552*'H2H Points'!$B$16)+(N552*'H2H Points'!$B$2)+(O552*'H2H Points'!$B$17)+(P552*'H2H Points'!$B$4)+(Q552*'H2H Points'!$B$5)+(R552*'H2H Points'!$B$6)+(S552*'H2H Points'!$B$7)+(T552*'H2H Points'!$B$3)+(U552*'H2H Points'!$B$11)+(V552*'H2H Points'!$B$12)+(W552*'H2H Points'!$B$8)+(X552*'H2H Points'!$B$9)+(Y552*'H2H Points'!$B$18)+(Z552*'H2H Points'!$B$10)+(AB552*'H2H Points'!$B$13)</f>
        <v>33</v>
      </c>
      <c r="C552" s="7">
        <f>ROUND(B552/IF(ISNA(VLOOKUP(A552,'2014 ESPN Draft Results'!$A$2:$D$2000,4,FALSE)),1,IF(VLOOKUP(A552,'2014 ESPN Draft Results'!$A$2:$D$2000,4,FALSE)&lt;1,1,VLOOKUP(A552,'2014 ESPN Draft Results'!$A$2:$D$2000,4,FALSE))),2)</f>
        <v>33</v>
      </c>
      <c r="D552" s="7">
        <f>ROUND(B552/IF(ISNA(VLOOKUP(A552,'2014 ESPN Draft Results'!$A$2:$D$2000,4,FALSE)),B552,IF(VLOOKUP(A552,'2014 ESPN Draft Results'!$A$2:$D$2000,4,FALSE)&lt;5,B552,VLOOKUP(A552,'2014 ESPN Draft Results'!$A$2:$D$2000,4,FALSE))),2)</f>
        <v>1</v>
      </c>
      <c r="E552" s="7">
        <f>ROUND(B552/IF(ISNA(VLOOKUP(A552,'2014 ESPN Draft Results'!$A$2:$D$2000,4,FALSE)),B552,IF(VLOOKUP(A552,'2014 ESPN Draft Results'!$A$2:$D$2000,4,FALSE)&lt;5,B552,CEILING(VLOOKUP(A552,'2014 ESPN Draft Results'!$A$2:$D$2000,4,FALSE),1))),2)</f>
        <v>1</v>
      </c>
      <c r="F552" s="7">
        <f>IF(I552&lt;2,0,E552)</f>
        <v>0</v>
      </c>
      <c r="G552" s="7">
        <f>ROUND(B552/IF(ISNA(VLOOKUP(A552,'2014 ESPN Draft Results'!$A$2:$D$2000,4,FALSE)),B552,IF(VLOOKUP(A552,'2014 ESPN Draft Results'!$A$2:$D$2000,4,FALSE)&lt;1,B552,CEILING(VLOOKUP(A552,'2014 ESPN Draft Results'!$A$2:$D$2000,4,FALSE),1))),2)</f>
        <v>1</v>
      </c>
      <c r="H552" s="7">
        <f>IF(I552&lt;2,0,G552)</f>
        <v>0</v>
      </c>
      <c r="I552" s="7">
        <f>B552/K552</f>
        <v>0.41249999999999998</v>
      </c>
      <c r="J552" s="16">
        <v>0</v>
      </c>
      <c r="K552" s="5">
        <v>80</v>
      </c>
      <c r="L552" s="5">
        <v>105</v>
      </c>
      <c r="M552" s="5">
        <f>L552+W552+Z552+AB552+AA552</f>
        <v>127</v>
      </c>
      <c r="N552" s="5">
        <v>14</v>
      </c>
      <c r="O552" s="5">
        <v>16</v>
      </c>
      <c r="P552" s="5">
        <v>13</v>
      </c>
      <c r="Q552" s="5">
        <v>2</v>
      </c>
      <c r="R552" s="5">
        <v>1</v>
      </c>
      <c r="S552" s="5">
        <v>0</v>
      </c>
      <c r="T552" s="5">
        <v>3</v>
      </c>
      <c r="U552" s="5">
        <v>3</v>
      </c>
      <c r="V552" s="5">
        <v>0</v>
      </c>
      <c r="W552" s="5">
        <v>15</v>
      </c>
      <c r="X552" s="5">
        <v>23</v>
      </c>
      <c r="Y552" s="5">
        <v>1</v>
      </c>
      <c r="Z552" s="5">
        <v>1</v>
      </c>
      <c r="AA552" s="5">
        <v>6</v>
      </c>
      <c r="AB552" s="5">
        <v>0</v>
      </c>
      <c r="AC552" s="4">
        <v>0</v>
      </c>
      <c r="AD552" s="6">
        <v>0.152</v>
      </c>
    </row>
    <row r="553" spans="1:30">
      <c r="A553" s="4" t="s">
        <v>652</v>
      </c>
      <c r="B553" s="7">
        <f>(M553*'H2H Points'!$B$16)+(N553*'H2H Points'!$B$2)+(O553*'H2H Points'!$B$17)+(P553*'H2H Points'!$B$4)+(Q553*'H2H Points'!$B$5)+(R553*'H2H Points'!$B$6)+(S553*'H2H Points'!$B$7)+(T553*'H2H Points'!$B$3)+(U553*'H2H Points'!$B$11)+(V553*'H2H Points'!$B$12)+(W553*'H2H Points'!$B$8)+(X553*'H2H Points'!$B$9)+(Y553*'H2H Points'!$B$18)+(Z553*'H2H Points'!$B$10)+(AB553*'H2H Points'!$B$13)</f>
        <v>26</v>
      </c>
      <c r="C553" s="7">
        <f>ROUND(B553/IF(ISNA(VLOOKUP(A553,'2014 ESPN Draft Results'!$A$2:$D$2000,4,FALSE)),1,IF(VLOOKUP(A553,'2014 ESPN Draft Results'!$A$2:$D$2000,4,FALSE)&lt;1,1,VLOOKUP(A553,'2014 ESPN Draft Results'!$A$2:$D$2000,4,FALSE))),2)</f>
        <v>26</v>
      </c>
      <c r="D553" s="7">
        <f>ROUND(B553/IF(ISNA(VLOOKUP(A553,'2014 ESPN Draft Results'!$A$2:$D$2000,4,FALSE)),B553,IF(VLOOKUP(A553,'2014 ESPN Draft Results'!$A$2:$D$2000,4,FALSE)&lt;5,B553,VLOOKUP(A553,'2014 ESPN Draft Results'!$A$2:$D$2000,4,FALSE))),2)</f>
        <v>1</v>
      </c>
      <c r="E553" s="7">
        <f>ROUND(B553/IF(ISNA(VLOOKUP(A553,'2014 ESPN Draft Results'!$A$2:$D$2000,4,FALSE)),B553,IF(VLOOKUP(A553,'2014 ESPN Draft Results'!$A$2:$D$2000,4,FALSE)&lt;5,B553,CEILING(VLOOKUP(A553,'2014 ESPN Draft Results'!$A$2:$D$2000,4,FALSE),1))),2)</f>
        <v>1</v>
      </c>
      <c r="F553" s="7">
        <f>IF(I553&lt;2,0,E553)</f>
        <v>0</v>
      </c>
      <c r="G553" s="7">
        <f>ROUND(B553/IF(ISNA(VLOOKUP(A553,'2014 ESPN Draft Results'!$A$2:$D$2000,4,FALSE)),B553,IF(VLOOKUP(A553,'2014 ESPN Draft Results'!$A$2:$D$2000,4,FALSE)&lt;1,B553,CEILING(VLOOKUP(A553,'2014 ESPN Draft Results'!$A$2:$D$2000,4,FALSE),1))),2)</f>
        <v>1</v>
      </c>
      <c r="H553" s="7">
        <f>IF(I553&lt;2,0,G553)</f>
        <v>0</v>
      </c>
      <c r="I553" s="7">
        <f>B553/K553</f>
        <v>0.39393939393939392</v>
      </c>
      <c r="J553" s="16">
        <v>0</v>
      </c>
      <c r="K553" s="5">
        <v>66</v>
      </c>
      <c r="L553" s="5">
        <v>114</v>
      </c>
      <c r="M553" s="5">
        <f>L553+W553+Z553+AB553+AA553</f>
        <v>125</v>
      </c>
      <c r="N553" s="5">
        <v>13</v>
      </c>
      <c r="O553" s="5">
        <v>27</v>
      </c>
      <c r="P553" s="5">
        <v>24</v>
      </c>
      <c r="Q553" s="5">
        <v>2</v>
      </c>
      <c r="R553" s="5">
        <v>0</v>
      </c>
      <c r="S553" s="5">
        <v>1</v>
      </c>
      <c r="T553" s="5">
        <v>4</v>
      </c>
      <c r="U553" s="5">
        <v>1</v>
      </c>
      <c r="V553" s="5">
        <v>1</v>
      </c>
      <c r="W553" s="5">
        <v>9</v>
      </c>
      <c r="X553" s="5">
        <v>33</v>
      </c>
      <c r="Y553" s="5">
        <v>1</v>
      </c>
      <c r="Z553" s="5">
        <v>0</v>
      </c>
      <c r="AA553" s="5">
        <v>1</v>
      </c>
      <c r="AB553" s="5">
        <v>1</v>
      </c>
      <c r="AC553" s="4">
        <v>1</v>
      </c>
      <c r="AD553" s="6">
        <v>0.23699999999999999</v>
      </c>
    </row>
    <row r="554" spans="1:30">
      <c r="A554" s="4" t="s">
        <v>671</v>
      </c>
      <c r="B554" s="7">
        <f>(M554*'H2H Points'!$B$16)+(N554*'H2H Points'!$B$2)+(O554*'H2H Points'!$B$17)+(P554*'H2H Points'!$B$4)+(Q554*'H2H Points'!$B$5)+(R554*'H2H Points'!$B$6)+(S554*'H2H Points'!$B$7)+(T554*'H2H Points'!$B$3)+(U554*'H2H Points'!$B$11)+(V554*'H2H Points'!$B$12)+(W554*'H2H Points'!$B$8)+(X554*'H2H Points'!$B$9)+(Y554*'H2H Points'!$B$18)+(Z554*'H2H Points'!$B$10)+(AB554*'H2H Points'!$B$13)</f>
        <v>24</v>
      </c>
      <c r="C554" s="7">
        <f>ROUND(B554/IF(ISNA(VLOOKUP(A554,'2014 ESPN Draft Results'!$A$2:$D$2000,4,FALSE)),1,IF(VLOOKUP(A554,'2014 ESPN Draft Results'!$A$2:$D$2000,4,FALSE)&lt;1,1,VLOOKUP(A554,'2014 ESPN Draft Results'!$A$2:$D$2000,4,FALSE))),2)</f>
        <v>24</v>
      </c>
      <c r="D554" s="7">
        <f>ROUND(B554/IF(ISNA(VLOOKUP(A554,'2014 ESPN Draft Results'!$A$2:$D$2000,4,FALSE)),B554,IF(VLOOKUP(A554,'2014 ESPN Draft Results'!$A$2:$D$2000,4,FALSE)&lt;5,B554,VLOOKUP(A554,'2014 ESPN Draft Results'!$A$2:$D$2000,4,FALSE))),2)</f>
        <v>1</v>
      </c>
      <c r="E554" s="7">
        <f>ROUND(B554/IF(ISNA(VLOOKUP(A554,'2014 ESPN Draft Results'!$A$2:$D$2000,4,FALSE)),B554,IF(VLOOKUP(A554,'2014 ESPN Draft Results'!$A$2:$D$2000,4,FALSE)&lt;5,B554,CEILING(VLOOKUP(A554,'2014 ESPN Draft Results'!$A$2:$D$2000,4,FALSE),1))),2)</f>
        <v>1</v>
      </c>
      <c r="F554" s="7">
        <f>IF(I554&lt;2,0,E554)</f>
        <v>0</v>
      </c>
      <c r="G554" s="7">
        <f>ROUND(B554/IF(ISNA(VLOOKUP(A554,'2014 ESPN Draft Results'!$A$2:$D$2000,4,FALSE)),B554,IF(VLOOKUP(A554,'2014 ESPN Draft Results'!$A$2:$D$2000,4,FALSE)&lt;1,B554,CEILING(VLOOKUP(A554,'2014 ESPN Draft Results'!$A$2:$D$2000,4,FALSE),1))),2)</f>
        <v>1</v>
      </c>
      <c r="H554" s="7">
        <f>IF(I554&lt;2,0,G554)</f>
        <v>0</v>
      </c>
      <c r="I554" s="7">
        <f>B554/K554</f>
        <v>0.39344262295081966</v>
      </c>
      <c r="J554" s="16">
        <v>0</v>
      </c>
      <c r="K554" s="5">
        <v>61</v>
      </c>
      <c r="L554" s="5">
        <v>100</v>
      </c>
      <c r="M554" s="5">
        <f>L554+W554+Z554+AB554+AA554</f>
        <v>109</v>
      </c>
      <c r="N554" s="5">
        <v>13</v>
      </c>
      <c r="O554" s="5">
        <v>17</v>
      </c>
      <c r="P554" s="5">
        <v>9</v>
      </c>
      <c r="Q554" s="5">
        <v>7</v>
      </c>
      <c r="R554" s="5">
        <v>0</v>
      </c>
      <c r="S554" s="5">
        <v>1</v>
      </c>
      <c r="T554" s="5">
        <v>3</v>
      </c>
      <c r="U554" s="5">
        <v>0</v>
      </c>
      <c r="V554" s="5">
        <v>1</v>
      </c>
      <c r="W554" s="5">
        <v>5</v>
      </c>
      <c r="X554" s="5">
        <v>25</v>
      </c>
      <c r="Y554" s="5">
        <v>0</v>
      </c>
      <c r="Z554" s="5">
        <v>2</v>
      </c>
      <c r="AA554" s="5">
        <v>2</v>
      </c>
      <c r="AB554" s="5">
        <v>0</v>
      </c>
      <c r="AC554" s="4">
        <v>3</v>
      </c>
      <c r="AD554" s="6">
        <v>0.17</v>
      </c>
    </row>
    <row r="555" spans="1:30">
      <c r="A555" s="4" t="s">
        <v>614</v>
      </c>
      <c r="B555" s="7">
        <f>(M555*'H2H Points'!$B$16)+(N555*'H2H Points'!$B$2)+(O555*'H2H Points'!$B$17)+(P555*'H2H Points'!$B$4)+(Q555*'H2H Points'!$B$5)+(R555*'H2H Points'!$B$6)+(S555*'H2H Points'!$B$7)+(T555*'H2H Points'!$B$3)+(U555*'H2H Points'!$B$11)+(V555*'H2H Points'!$B$12)+(W555*'H2H Points'!$B$8)+(X555*'H2H Points'!$B$9)+(Y555*'H2H Points'!$B$18)+(Z555*'H2H Points'!$B$10)+(AB555*'H2H Points'!$B$13)</f>
        <v>39</v>
      </c>
      <c r="C555" s="7">
        <f>ROUND(B555/IF(ISNA(VLOOKUP(A555,'2014 ESPN Draft Results'!$A$2:$D$2000,4,FALSE)),1,IF(VLOOKUP(A555,'2014 ESPN Draft Results'!$A$2:$D$2000,4,FALSE)&lt;1,1,VLOOKUP(A555,'2014 ESPN Draft Results'!$A$2:$D$2000,4,FALSE))),2)</f>
        <v>39</v>
      </c>
      <c r="D555" s="7">
        <f>ROUND(B555/IF(ISNA(VLOOKUP(A555,'2014 ESPN Draft Results'!$A$2:$D$2000,4,FALSE)),B555,IF(VLOOKUP(A555,'2014 ESPN Draft Results'!$A$2:$D$2000,4,FALSE)&lt;5,B555,VLOOKUP(A555,'2014 ESPN Draft Results'!$A$2:$D$2000,4,FALSE))),2)</f>
        <v>1</v>
      </c>
      <c r="E555" s="7">
        <f>ROUND(B555/IF(ISNA(VLOOKUP(A555,'2014 ESPN Draft Results'!$A$2:$D$2000,4,FALSE)),B555,IF(VLOOKUP(A555,'2014 ESPN Draft Results'!$A$2:$D$2000,4,FALSE)&lt;5,B555,CEILING(VLOOKUP(A555,'2014 ESPN Draft Results'!$A$2:$D$2000,4,FALSE),1))),2)</f>
        <v>1</v>
      </c>
      <c r="F555" s="7">
        <f>IF(I555&lt;2,0,E555)</f>
        <v>0</v>
      </c>
      <c r="G555" s="7">
        <f>ROUND(B555/IF(ISNA(VLOOKUP(A555,'2014 ESPN Draft Results'!$A$2:$D$2000,4,FALSE)),B555,IF(VLOOKUP(A555,'2014 ESPN Draft Results'!$A$2:$D$2000,4,FALSE)&lt;1,B555,CEILING(VLOOKUP(A555,'2014 ESPN Draft Results'!$A$2:$D$2000,4,FALSE),1))),2)</f>
        <v>1</v>
      </c>
      <c r="H555" s="7">
        <f>IF(I555&lt;2,0,G555)</f>
        <v>0</v>
      </c>
      <c r="I555" s="7">
        <f>B555/K555</f>
        <v>0.39</v>
      </c>
      <c r="J555" s="16">
        <v>0</v>
      </c>
      <c r="K555" s="5">
        <v>100</v>
      </c>
      <c r="L555" s="5">
        <v>157</v>
      </c>
      <c r="M555" s="5">
        <f>L555+W555+Z555+AB555+AA555</f>
        <v>166</v>
      </c>
      <c r="N555" s="5">
        <v>11</v>
      </c>
      <c r="O555" s="5">
        <v>31</v>
      </c>
      <c r="P555" s="5">
        <v>22</v>
      </c>
      <c r="Q555" s="5">
        <v>4</v>
      </c>
      <c r="R555" s="5">
        <v>0</v>
      </c>
      <c r="S555" s="5">
        <v>5</v>
      </c>
      <c r="T555" s="5">
        <v>17</v>
      </c>
      <c r="U555" s="5">
        <v>1</v>
      </c>
      <c r="V555" s="5">
        <v>0</v>
      </c>
      <c r="W555" s="5">
        <v>7</v>
      </c>
      <c r="X555" s="5">
        <v>49</v>
      </c>
      <c r="Y555" s="5">
        <v>1</v>
      </c>
      <c r="Z555" s="5">
        <v>1</v>
      </c>
      <c r="AA555" s="5">
        <v>0</v>
      </c>
      <c r="AB555" s="5">
        <v>1</v>
      </c>
      <c r="AC555" s="4">
        <v>1</v>
      </c>
      <c r="AD555" s="6">
        <v>0.19700000000000001</v>
      </c>
    </row>
    <row r="556" spans="1:30">
      <c r="A556" s="4" t="s">
        <v>765</v>
      </c>
      <c r="B556" s="7">
        <f>(M556*'H2H Points'!$B$16)+(N556*'H2H Points'!$B$2)+(O556*'H2H Points'!$B$17)+(P556*'H2H Points'!$B$4)+(Q556*'H2H Points'!$B$5)+(R556*'H2H Points'!$B$6)+(S556*'H2H Points'!$B$7)+(T556*'H2H Points'!$B$3)+(U556*'H2H Points'!$B$11)+(V556*'H2H Points'!$B$12)+(W556*'H2H Points'!$B$8)+(X556*'H2H Points'!$B$9)+(Y556*'H2H Points'!$B$18)+(Z556*'H2H Points'!$B$10)+(AB556*'H2H Points'!$B$13)</f>
        <v>3</v>
      </c>
      <c r="C556" s="7">
        <f>ROUND(B556/IF(ISNA(VLOOKUP(A556,'2014 ESPN Draft Results'!$A$2:$D$2000,4,FALSE)),1,IF(VLOOKUP(A556,'2014 ESPN Draft Results'!$A$2:$D$2000,4,FALSE)&lt;1,1,VLOOKUP(A556,'2014 ESPN Draft Results'!$A$2:$D$2000,4,FALSE))),2)</f>
        <v>3</v>
      </c>
      <c r="D556" s="7">
        <f>ROUND(B556/IF(ISNA(VLOOKUP(A556,'2014 ESPN Draft Results'!$A$2:$D$2000,4,FALSE)),B556,IF(VLOOKUP(A556,'2014 ESPN Draft Results'!$A$2:$D$2000,4,FALSE)&lt;5,B556,VLOOKUP(A556,'2014 ESPN Draft Results'!$A$2:$D$2000,4,FALSE))),2)</f>
        <v>1</v>
      </c>
      <c r="E556" s="7">
        <f>ROUND(B556/IF(ISNA(VLOOKUP(A556,'2014 ESPN Draft Results'!$A$2:$D$2000,4,FALSE)),B556,IF(VLOOKUP(A556,'2014 ESPN Draft Results'!$A$2:$D$2000,4,FALSE)&lt;5,B556,CEILING(VLOOKUP(A556,'2014 ESPN Draft Results'!$A$2:$D$2000,4,FALSE),1))),2)</f>
        <v>1</v>
      </c>
      <c r="F556" s="7">
        <f>IF(I556&lt;2,0,E556)</f>
        <v>0</v>
      </c>
      <c r="G556" s="7">
        <f>ROUND(B556/IF(ISNA(VLOOKUP(A556,'2014 ESPN Draft Results'!$A$2:$D$2000,4,FALSE)),B556,IF(VLOOKUP(A556,'2014 ESPN Draft Results'!$A$2:$D$2000,4,FALSE)&lt;1,B556,CEILING(VLOOKUP(A556,'2014 ESPN Draft Results'!$A$2:$D$2000,4,FALSE),1))),2)</f>
        <v>1</v>
      </c>
      <c r="H556" s="7">
        <f>IF(I556&lt;2,0,G556)</f>
        <v>0</v>
      </c>
      <c r="I556" s="7">
        <f>B556/K556</f>
        <v>0.375</v>
      </c>
      <c r="J556" s="16">
        <v>0</v>
      </c>
      <c r="K556" s="5">
        <v>8</v>
      </c>
      <c r="L556" s="5">
        <v>23</v>
      </c>
      <c r="M556" s="5">
        <f>L556+W556+Z556+AB556+AA556</f>
        <v>25</v>
      </c>
      <c r="N556" s="5">
        <v>4</v>
      </c>
      <c r="O556" s="5">
        <v>5</v>
      </c>
      <c r="P556" s="5">
        <v>4</v>
      </c>
      <c r="Q556" s="5">
        <v>0</v>
      </c>
      <c r="R556" s="5">
        <v>1</v>
      </c>
      <c r="S556" s="5">
        <v>0</v>
      </c>
      <c r="T556" s="5">
        <v>2</v>
      </c>
      <c r="U556" s="5">
        <v>0</v>
      </c>
      <c r="V556" s="5">
        <v>0</v>
      </c>
      <c r="W556" s="5">
        <v>1</v>
      </c>
      <c r="X556" s="5">
        <v>12</v>
      </c>
      <c r="Y556" s="5">
        <v>0</v>
      </c>
      <c r="Z556" s="5">
        <v>0</v>
      </c>
      <c r="AA556" s="5">
        <v>0</v>
      </c>
      <c r="AB556" s="5">
        <v>1</v>
      </c>
      <c r="AC556" s="4">
        <v>1</v>
      </c>
      <c r="AD556" s="6">
        <v>0.217</v>
      </c>
    </row>
    <row r="557" spans="1:30">
      <c r="A557" s="4" t="s">
        <v>661</v>
      </c>
      <c r="B557" s="7">
        <f>(M557*'H2H Points'!$B$16)+(N557*'H2H Points'!$B$2)+(O557*'H2H Points'!$B$17)+(P557*'H2H Points'!$B$4)+(Q557*'H2H Points'!$B$5)+(R557*'H2H Points'!$B$6)+(S557*'H2H Points'!$B$7)+(T557*'H2H Points'!$B$3)+(U557*'H2H Points'!$B$11)+(V557*'H2H Points'!$B$12)+(W557*'H2H Points'!$B$8)+(X557*'H2H Points'!$B$9)+(Y557*'H2H Points'!$B$18)+(Z557*'H2H Points'!$B$10)+(AB557*'H2H Points'!$B$13)</f>
        <v>23</v>
      </c>
      <c r="C557" s="7">
        <f>ROUND(B557/IF(ISNA(VLOOKUP(A557,'2014 ESPN Draft Results'!$A$2:$D$2000,4,FALSE)),1,IF(VLOOKUP(A557,'2014 ESPN Draft Results'!$A$2:$D$2000,4,FALSE)&lt;1,1,VLOOKUP(A557,'2014 ESPN Draft Results'!$A$2:$D$2000,4,FALSE))),2)</f>
        <v>23</v>
      </c>
      <c r="D557" s="7">
        <f>ROUND(B557/IF(ISNA(VLOOKUP(A557,'2014 ESPN Draft Results'!$A$2:$D$2000,4,FALSE)),B557,IF(VLOOKUP(A557,'2014 ESPN Draft Results'!$A$2:$D$2000,4,FALSE)&lt;5,B557,VLOOKUP(A557,'2014 ESPN Draft Results'!$A$2:$D$2000,4,FALSE))),2)</f>
        <v>1</v>
      </c>
      <c r="E557" s="7">
        <f>ROUND(B557/IF(ISNA(VLOOKUP(A557,'2014 ESPN Draft Results'!$A$2:$D$2000,4,FALSE)),B557,IF(VLOOKUP(A557,'2014 ESPN Draft Results'!$A$2:$D$2000,4,FALSE)&lt;5,B557,CEILING(VLOOKUP(A557,'2014 ESPN Draft Results'!$A$2:$D$2000,4,FALSE),1))),2)</f>
        <v>1</v>
      </c>
      <c r="F557" s="7">
        <f>IF(I557&lt;2,0,E557)</f>
        <v>0</v>
      </c>
      <c r="G557" s="7">
        <f>ROUND(B557/IF(ISNA(VLOOKUP(A557,'2014 ESPN Draft Results'!$A$2:$D$2000,4,FALSE)),B557,IF(VLOOKUP(A557,'2014 ESPN Draft Results'!$A$2:$D$2000,4,FALSE)&lt;1,B557,CEILING(VLOOKUP(A557,'2014 ESPN Draft Results'!$A$2:$D$2000,4,FALSE),1))),2)</f>
        <v>1</v>
      </c>
      <c r="H557" s="7">
        <f>IF(I557&lt;2,0,G557)</f>
        <v>0</v>
      </c>
      <c r="I557" s="7">
        <f>B557/K557</f>
        <v>0.359375</v>
      </c>
      <c r="J557" s="16">
        <v>0</v>
      </c>
      <c r="K557" s="5">
        <v>64</v>
      </c>
      <c r="L557" s="5">
        <v>175</v>
      </c>
      <c r="M557" s="5">
        <f>L557+W557+Z557+AB557+AA557</f>
        <v>195</v>
      </c>
      <c r="N557" s="5">
        <v>12</v>
      </c>
      <c r="O557" s="5">
        <v>35</v>
      </c>
      <c r="P557" s="5">
        <v>26</v>
      </c>
      <c r="Q557" s="5">
        <v>7</v>
      </c>
      <c r="R557" s="5">
        <v>0</v>
      </c>
      <c r="S557" s="5">
        <v>2</v>
      </c>
      <c r="T557" s="5">
        <v>12</v>
      </c>
      <c r="U557" s="5">
        <v>0</v>
      </c>
      <c r="V557" s="5">
        <v>0</v>
      </c>
      <c r="W557" s="5">
        <v>15</v>
      </c>
      <c r="X557" s="5">
        <v>64</v>
      </c>
      <c r="Y557" s="5">
        <v>2</v>
      </c>
      <c r="Z557" s="5">
        <v>0</v>
      </c>
      <c r="AA557" s="5">
        <v>5</v>
      </c>
      <c r="AB557" s="5">
        <v>0</v>
      </c>
      <c r="AC557" s="4">
        <v>2</v>
      </c>
      <c r="AD557" s="6">
        <v>0.2</v>
      </c>
    </row>
    <row r="558" spans="1:30">
      <c r="A558" s="4" t="s">
        <v>718</v>
      </c>
      <c r="B558" s="7">
        <f>(M558*'H2H Points'!$B$16)+(N558*'H2H Points'!$B$2)+(O558*'H2H Points'!$B$17)+(P558*'H2H Points'!$B$4)+(Q558*'H2H Points'!$B$5)+(R558*'H2H Points'!$B$6)+(S558*'H2H Points'!$B$7)+(T558*'H2H Points'!$B$3)+(U558*'H2H Points'!$B$11)+(V558*'H2H Points'!$B$12)+(W558*'H2H Points'!$B$8)+(X558*'H2H Points'!$B$9)+(Y558*'H2H Points'!$B$18)+(Z558*'H2H Points'!$B$10)+(AB558*'H2H Points'!$B$13)</f>
        <v>10</v>
      </c>
      <c r="C558" s="7">
        <f>ROUND(B558/IF(ISNA(VLOOKUP(A558,'2014 ESPN Draft Results'!$A$2:$D$2000,4,FALSE)),1,IF(VLOOKUP(A558,'2014 ESPN Draft Results'!$A$2:$D$2000,4,FALSE)&lt;1,1,VLOOKUP(A558,'2014 ESPN Draft Results'!$A$2:$D$2000,4,FALSE))),2)</f>
        <v>10</v>
      </c>
      <c r="D558" s="7">
        <f>ROUND(B558/IF(ISNA(VLOOKUP(A558,'2014 ESPN Draft Results'!$A$2:$D$2000,4,FALSE)),B558,IF(VLOOKUP(A558,'2014 ESPN Draft Results'!$A$2:$D$2000,4,FALSE)&lt;5,B558,VLOOKUP(A558,'2014 ESPN Draft Results'!$A$2:$D$2000,4,FALSE))),2)</f>
        <v>1</v>
      </c>
      <c r="E558" s="7">
        <f>ROUND(B558/IF(ISNA(VLOOKUP(A558,'2014 ESPN Draft Results'!$A$2:$D$2000,4,FALSE)),B558,IF(VLOOKUP(A558,'2014 ESPN Draft Results'!$A$2:$D$2000,4,FALSE)&lt;5,B558,CEILING(VLOOKUP(A558,'2014 ESPN Draft Results'!$A$2:$D$2000,4,FALSE),1))),2)</f>
        <v>1</v>
      </c>
      <c r="F558" s="7">
        <f>IF(I558&lt;2,0,E558)</f>
        <v>0</v>
      </c>
      <c r="G558" s="7">
        <f>ROUND(B558/IF(ISNA(VLOOKUP(A558,'2014 ESPN Draft Results'!$A$2:$D$2000,4,FALSE)),B558,IF(VLOOKUP(A558,'2014 ESPN Draft Results'!$A$2:$D$2000,4,FALSE)&lt;1,B558,CEILING(VLOOKUP(A558,'2014 ESPN Draft Results'!$A$2:$D$2000,4,FALSE),1))),2)</f>
        <v>1</v>
      </c>
      <c r="H558" s="7">
        <f>IF(I558&lt;2,0,G558)</f>
        <v>0</v>
      </c>
      <c r="I558" s="7">
        <f>B558/K558</f>
        <v>0.35714285714285715</v>
      </c>
      <c r="J558" s="16">
        <v>0</v>
      </c>
      <c r="K558" s="5">
        <v>28</v>
      </c>
      <c r="L558" s="5">
        <v>40</v>
      </c>
      <c r="M558" s="5">
        <f>L558+W558+Z558+AB558+AA558</f>
        <v>47</v>
      </c>
      <c r="N558" s="5">
        <v>4</v>
      </c>
      <c r="O558" s="5">
        <v>8</v>
      </c>
      <c r="P558" s="5">
        <v>7</v>
      </c>
      <c r="Q558" s="5">
        <v>0</v>
      </c>
      <c r="R558" s="5">
        <v>1</v>
      </c>
      <c r="S558" s="5">
        <v>0</v>
      </c>
      <c r="T558" s="5">
        <v>2</v>
      </c>
      <c r="U558" s="5">
        <v>0</v>
      </c>
      <c r="V558" s="5">
        <v>1</v>
      </c>
      <c r="W558" s="5">
        <v>6</v>
      </c>
      <c r="X558" s="5">
        <v>11</v>
      </c>
      <c r="Y558" s="5">
        <v>0</v>
      </c>
      <c r="Z558" s="5">
        <v>0</v>
      </c>
      <c r="AA558" s="5">
        <v>1</v>
      </c>
      <c r="AB558" s="5">
        <v>0</v>
      </c>
      <c r="AC558" s="4">
        <v>0</v>
      </c>
      <c r="AD558" s="6">
        <v>0.2</v>
      </c>
    </row>
    <row r="559" spans="1:30">
      <c r="A559" s="4" t="s">
        <v>742</v>
      </c>
      <c r="B559" s="7">
        <f>(M559*'H2H Points'!$B$16)+(N559*'H2H Points'!$B$2)+(O559*'H2H Points'!$B$17)+(P559*'H2H Points'!$B$4)+(Q559*'H2H Points'!$B$5)+(R559*'H2H Points'!$B$6)+(S559*'H2H Points'!$B$7)+(T559*'H2H Points'!$B$3)+(U559*'H2H Points'!$B$11)+(V559*'H2H Points'!$B$12)+(W559*'H2H Points'!$B$8)+(X559*'H2H Points'!$B$9)+(Y559*'H2H Points'!$B$18)+(Z559*'H2H Points'!$B$10)+(AB559*'H2H Points'!$B$13)</f>
        <v>8</v>
      </c>
      <c r="C559" s="7">
        <f>ROUND(B559/IF(ISNA(VLOOKUP(A559,'2014 ESPN Draft Results'!$A$2:$D$2000,4,FALSE)),1,IF(VLOOKUP(A559,'2014 ESPN Draft Results'!$A$2:$D$2000,4,FALSE)&lt;1,1,VLOOKUP(A559,'2014 ESPN Draft Results'!$A$2:$D$2000,4,FALSE))),2)</f>
        <v>8</v>
      </c>
      <c r="D559" s="7">
        <f>ROUND(B559/IF(ISNA(VLOOKUP(A559,'2014 ESPN Draft Results'!$A$2:$D$2000,4,FALSE)),B559,IF(VLOOKUP(A559,'2014 ESPN Draft Results'!$A$2:$D$2000,4,FALSE)&lt;5,B559,VLOOKUP(A559,'2014 ESPN Draft Results'!$A$2:$D$2000,4,FALSE))),2)</f>
        <v>1</v>
      </c>
      <c r="E559" s="7">
        <f>ROUND(B559/IF(ISNA(VLOOKUP(A559,'2014 ESPN Draft Results'!$A$2:$D$2000,4,FALSE)),B559,IF(VLOOKUP(A559,'2014 ESPN Draft Results'!$A$2:$D$2000,4,FALSE)&lt;5,B559,CEILING(VLOOKUP(A559,'2014 ESPN Draft Results'!$A$2:$D$2000,4,FALSE),1))),2)</f>
        <v>1</v>
      </c>
      <c r="F559" s="7">
        <f>IF(I559&lt;2,0,E559)</f>
        <v>0</v>
      </c>
      <c r="G559" s="7">
        <f>ROUND(B559/IF(ISNA(VLOOKUP(A559,'2014 ESPN Draft Results'!$A$2:$D$2000,4,FALSE)),B559,IF(VLOOKUP(A559,'2014 ESPN Draft Results'!$A$2:$D$2000,4,FALSE)&lt;1,B559,CEILING(VLOOKUP(A559,'2014 ESPN Draft Results'!$A$2:$D$2000,4,FALSE),1))),2)</f>
        <v>1</v>
      </c>
      <c r="H559" s="7">
        <f>IF(I559&lt;2,0,G559)</f>
        <v>0</v>
      </c>
      <c r="I559" s="7">
        <f>B559/K559</f>
        <v>0.34782608695652173</v>
      </c>
      <c r="J559" s="16">
        <v>0</v>
      </c>
      <c r="K559" s="5">
        <v>23</v>
      </c>
      <c r="L559" s="5">
        <v>71</v>
      </c>
      <c r="M559" s="5">
        <f>L559+W559+Z559+AB559+AA559</f>
        <v>78</v>
      </c>
      <c r="N559" s="5">
        <v>2</v>
      </c>
      <c r="O559" s="5">
        <v>8</v>
      </c>
      <c r="P559" s="5">
        <v>4</v>
      </c>
      <c r="Q559" s="5">
        <v>3</v>
      </c>
      <c r="R559" s="5">
        <v>0</v>
      </c>
      <c r="S559" s="5">
        <v>1</v>
      </c>
      <c r="T559" s="5">
        <v>5</v>
      </c>
      <c r="U559" s="5">
        <v>0</v>
      </c>
      <c r="V559" s="5">
        <v>0</v>
      </c>
      <c r="W559" s="5">
        <v>3</v>
      </c>
      <c r="X559" s="5">
        <v>18</v>
      </c>
      <c r="Y559" s="5">
        <v>0</v>
      </c>
      <c r="Z559" s="5">
        <v>1</v>
      </c>
      <c r="AA559" s="5">
        <v>2</v>
      </c>
      <c r="AB559" s="5">
        <v>1</v>
      </c>
      <c r="AC559" s="4">
        <v>3</v>
      </c>
      <c r="AD559" s="6">
        <v>0.113</v>
      </c>
    </row>
    <row r="560" spans="1:30">
      <c r="A560" s="4" t="s">
        <v>721</v>
      </c>
      <c r="B560" s="7">
        <f>(M560*'H2H Points'!$B$16)+(N560*'H2H Points'!$B$2)+(O560*'H2H Points'!$B$17)+(P560*'H2H Points'!$B$4)+(Q560*'H2H Points'!$B$5)+(R560*'H2H Points'!$B$6)+(S560*'H2H Points'!$B$7)+(T560*'H2H Points'!$B$3)+(U560*'H2H Points'!$B$11)+(V560*'H2H Points'!$B$12)+(W560*'H2H Points'!$B$8)+(X560*'H2H Points'!$B$9)+(Y560*'H2H Points'!$B$18)+(Z560*'H2H Points'!$B$10)+(AB560*'H2H Points'!$B$13)</f>
        <v>10</v>
      </c>
      <c r="C560" s="7">
        <f>ROUND(B560/IF(ISNA(VLOOKUP(A560,'2014 ESPN Draft Results'!$A$2:$D$2000,4,FALSE)),1,IF(VLOOKUP(A560,'2014 ESPN Draft Results'!$A$2:$D$2000,4,FALSE)&lt;1,1,VLOOKUP(A560,'2014 ESPN Draft Results'!$A$2:$D$2000,4,FALSE))),2)</f>
        <v>10</v>
      </c>
      <c r="D560" s="7">
        <f>ROUND(B560/IF(ISNA(VLOOKUP(A560,'2014 ESPN Draft Results'!$A$2:$D$2000,4,FALSE)),B560,IF(VLOOKUP(A560,'2014 ESPN Draft Results'!$A$2:$D$2000,4,FALSE)&lt;5,B560,VLOOKUP(A560,'2014 ESPN Draft Results'!$A$2:$D$2000,4,FALSE))),2)</f>
        <v>1</v>
      </c>
      <c r="E560" s="7">
        <f>ROUND(B560/IF(ISNA(VLOOKUP(A560,'2014 ESPN Draft Results'!$A$2:$D$2000,4,FALSE)),B560,IF(VLOOKUP(A560,'2014 ESPN Draft Results'!$A$2:$D$2000,4,FALSE)&lt;5,B560,CEILING(VLOOKUP(A560,'2014 ESPN Draft Results'!$A$2:$D$2000,4,FALSE),1))),2)</f>
        <v>1</v>
      </c>
      <c r="F560" s="7">
        <f>IF(I560&lt;2,0,E560)</f>
        <v>0</v>
      </c>
      <c r="G560" s="7">
        <f>ROUND(B560/IF(ISNA(VLOOKUP(A560,'2014 ESPN Draft Results'!$A$2:$D$2000,4,FALSE)),B560,IF(VLOOKUP(A560,'2014 ESPN Draft Results'!$A$2:$D$2000,4,FALSE)&lt;1,B560,CEILING(VLOOKUP(A560,'2014 ESPN Draft Results'!$A$2:$D$2000,4,FALSE),1))),2)</f>
        <v>1</v>
      </c>
      <c r="H560" s="7">
        <f>IF(I560&lt;2,0,G560)</f>
        <v>0</v>
      </c>
      <c r="I560" s="7">
        <f>B560/K560</f>
        <v>0.34482758620689657</v>
      </c>
      <c r="J560" s="16">
        <v>0</v>
      </c>
      <c r="K560" s="5">
        <v>29</v>
      </c>
      <c r="L560" s="5">
        <v>70</v>
      </c>
      <c r="M560" s="5">
        <f>L560+W560+Z560+AB560+AA560</f>
        <v>74</v>
      </c>
      <c r="N560" s="5">
        <v>4</v>
      </c>
      <c r="O560" s="5">
        <v>12</v>
      </c>
      <c r="P560" s="5">
        <v>11</v>
      </c>
      <c r="Q560" s="5">
        <v>1</v>
      </c>
      <c r="R560" s="5">
        <v>0</v>
      </c>
      <c r="S560" s="5">
        <v>0</v>
      </c>
      <c r="T560" s="5">
        <v>6</v>
      </c>
      <c r="U560" s="5">
        <v>0</v>
      </c>
      <c r="V560" s="5">
        <v>0</v>
      </c>
      <c r="W560" s="5">
        <v>3</v>
      </c>
      <c r="X560" s="5">
        <v>17</v>
      </c>
      <c r="Y560" s="5">
        <v>0</v>
      </c>
      <c r="Z560" s="5">
        <v>0</v>
      </c>
      <c r="AA560" s="5">
        <v>0</v>
      </c>
      <c r="AB560" s="5">
        <v>1</v>
      </c>
      <c r="AC560" s="4">
        <v>1</v>
      </c>
      <c r="AD560" s="6">
        <v>0.17100000000000001</v>
      </c>
    </row>
    <row r="561" spans="1:30">
      <c r="A561" s="4" t="s">
        <v>685</v>
      </c>
      <c r="B561" s="7">
        <f>(M561*'H2H Points'!$B$16)+(N561*'H2H Points'!$B$2)+(O561*'H2H Points'!$B$17)+(P561*'H2H Points'!$B$4)+(Q561*'H2H Points'!$B$5)+(R561*'H2H Points'!$B$6)+(S561*'H2H Points'!$B$7)+(T561*'H2H Points'!$B$3)+(U561*'H2H Points'!$B$11)+(V561*'H2H Points'!$B$12)+(W561*'H2H Points'!$B$8)+(X561*'H2H Points'!$B$9)+(Y561*'H2H Points'!$B$18)+(Z561*'H2H Points'!$B$10)+(AB561*'H2H Points'!$B$13)</f>
        <v>21</v>
      </c>
      <c r="C561" s="7">
        <f>ROUND(B561/IF(ISNA(VLOOKUP(A561,'2014 ESPN Draft Results'!$A$2:$D$2000,4,FALSE)),1,IF(VLOOKUP(A561,'2014 ESPN Draft Results'!$A$2:$D$2000,4,FALSE)&lt;1,1,VLOOKUP(A561,'2014 ESPN Draft Results'!$A$2:$D$2000,4,FALSE))),2)</f>
        <v>21</v>
      </c>
      <c r="D561" s="7">
        <f>ROUND(B561/IF(ISNA(VLOOKUP(A561,'2014 ESPN Draft Results'!$A$2:$D$2000,4,FALSE)),B561,IF(VLOOKUP(A561,'2014 ESPN Draft Results'!$A$2:$D$2000,4,FALSE)&lt;5,B561,VLOOKUP(A561,'2014 ESPN Draft Results'!$A$2:$D$2000,4,FALSE))),2)</f>
        <v>1</v>
      </c>
      <c r="E561" s="7">
        <f>ROUND(B561/IF(ISNA(VLOOKUP(A561,'2014 ESPN Draft Results'!$A$2:$D$2000,4,FALSE)),B561,IF(VLOOKUP(A561,'2014 ESPN Draft Results'!$A$2:$D$2000,4,FALSE)&lt;5,B561,CEILING(VLOOKUP(A561,'2014 ESPN Draft Results'!$A$2:$D$2000,4,FALSE),1))),2)</f>
        <v>1</v>
      </c>
      <c r="F561" s="7">
        <f>IF(I561&lt;2,0,E561)</f>
        <v>0</v>
      </c>
      <c r="G561" s="7">
        <f>ROUND(B561/IF(ISNA(VLOOKUP(A561,'2014 ESPN Draft Results'!$A$2:$D$2000,4,FALSE)),B561,IF(VLOOKUP(A561,'2014 ESPN Draft Results'!$A$2:$D$2000,4,FALSE)&lt;1,B561,CEILING(VLOOKUP(A561,'2014 ESPN Draft Results'!$A$2:$D$2000,4,FALSE),1))),2)</f>
        <v>1</v>
      </c>
      <c r="H561" s="7">
        <f>IF(I561&lt;2,0,G561)</f>
        <v>0</v>
      </c>
      <c r="I561" s="7">
        <f>B561/K561</f>
        <v>0.34426229508196721</v>
      </c>
      <c r="J561" s="16">
        <v>0</v>
      </c>
      <c r="K561" s="5">
        <v>61</v>
      </c>
      <c r="L561" s="5">
        <v>77</v>
      </c>
      <c r="M561" s="5">
        <f>L561+W561+Z561+AB561+AA561</f>
        <v>87</v>
      </c>
      <c r="N561" s="5">
        <v>6</v>
      </c>
      <c r="O561" s="5">
        <v>16</v>
      </c>
      <c r="P561" s="5">
        <v>11</v>
      </c>
      <c r="Q561" s="5">
        <v>4</v>
      </c>
      <c r="R561" s="5">
        <v>0</v>
      </c>
      <c r="S561" s="5">
        <v>1</v>
      </c>
      <c r="T561" s="5">
        <v>8</v>
      </c>
      <c r="U561" s="5">
        <v>0</v>
      </c>
      <c r="V561" s="5">
        <v>0</v>
      </c>
      <c r="W561" s="5">
        <v>4</v>
      </c>
      <c r="X561" s="5">
        <v>26</v>
      </c>
      <c r="Y561" s="5">
        <v>0</v>
      </c>
      <c r="Z561" s="5">
        <v>2</v>
      </c>
      <c r="AA561" s="5">
        <v>0</v>
      </c>
      <c r="AB561" s="5">
        <v>4</v>
      </c>
      <c r="AC561" s="4">
        <v>2</v>
      </c>
      <c r="AD561" s="6">
        <v>0.20799999999999999</v>
      </c>
    </row>
    <row r="562" spans="1:30">
      <c r="A562" s="4" t="s">
        <v>741</v>
      </c>
      <c r="B562" s="7">
        <f>(M562*'H2H Points'!$B$16)+(N562*'H2H Points'!$B$2)+(O562*'H2H Points'!$B$17)+(P562*'H2H Points'!$B$4)+(Q562*'H2H Points'!$B$5)+(R562*'H2H Points'!$B$6)+(S562*'H2H Points'!$B$7)+(T562*'H2H Points'!$B$3)+(U562*'H2H Points'!$B$11)+(V562*'H2H Points'!$B$12)+(W562*'H2H Points'!$B$8)+(X562*'H2H Points'!$B$9)+(Y562*'H2H Points'!$B$18)+(Z562*'H2H Points'!$B$10)+(AB562*'H2H Points'!$B$13)</f>
        <v>7</v>
      </c>
      <c r="C562" s="7">
        <f>ROUND(B562/IF(ISNA(VLOOKUP(A562,'2014 ESPN Draft Results'!$A$2:$D$2000,4,FALSE)),1,IF(VLOOKUP(A562,'2014 ESPN Draft Results'!$A$2:$D$2000,4,FALSE)&lt;1,1,VLOOKUP(A562,'2014 ESPN Draft Results'!$A$2:$D$2000,4,FALSE))),2)</f>
        <v>7</v>
      </c>
      <c r="D562" s="7">
        <f>ROUND(B562/IF(ISNA(VLOOKUP(A562,'2014 ESPN Draft Results'!$A$2:$D$2000,4,FALSE)),B562,IF(VLOOKUP(A562,'2014 ESPN Draft Results'!$A$2:$D$2000,4,FALSE)&lt;5,B562,VLOOKUP(A562,'2014 ESPN Draft Results'!$A$2:$D$2000,4,FALSE))),2)</f>
        <v>1</v>
      </c>
      <c r="E562" s="7">
        <f>ROUND(B562/IF(ISNA(VLOOKUP(A562,'2014 ESPN Draft Results'!$A$2:$D$2000,4,FALSE)),B562,IF(VLOOKUP(A562,'2014 ESPN Draft Results'!$A$2:$D$2000,4,FALSE)&lt;5,B562,CEILING(VLOOKUP(A562,'2014 ESPN Draft Results'!$A$2:$D$2000,4,FALSE),1))),2)</f>
        <v>1</v>
      </c>
      <c r="F562" s="7">
        <f>IF(I562&lt;2,0,E562)</f>
        <v>0</v>
      </c>
      <c r="G562" s="7">
        <f>ROUND(B562/IF(ISNA(VLOOKUP(A562,'2014 ESPN Draft Results'!$A$2:$D$2000,4,FALSE)),B562,IF(VLOOKUP(A562,'2014 ESPN Draft Results'!$A$2:$D$2000,4,FALSE)&lt;1,B562,CEILING(VLOOKUP(A562,'2014 ESPN Draft Results'!$A$2:$D$2000,4,FALSE),1))),2)</f>
        <v>1</v>
      </c>
      <c r="H562" s="7">
        <f>IF(I562&lt;2,0,G562)</f>
        <v>0</v>
      </c>
      <c r="I562" s="7">
        <f>B562/K562</f>
        <v>0.33333333333333331</v>
      </c>
      <c r="J562" s="16">
        <v>0</v>
      </c>
      <c r="K562" s="5">
        <v>21</v>
      </c>
      <c r="L562" s="5">
        <v>61</v>
      </c>
      <c r="M562" s="5">
        <f>L562+W562+Z562+AB562+AA562</f>
        <v>64</v>
      </c>
      <c r="N562" s="5">
        <v>4</v>
      </c>
      <c r="O562" s="5">
        <v>13</v>
      </c>
      <c r="P562" s="5">
        <v>11</v>
      </c>
      <c r="Q562" s="5">
        <v>2</v>
      </c>
      <c r="R562" s="5">
        <v>0</v>
      </c>
      <c r="S562" s="5">
        <v>0</v>
      </c>
      <c r="T562" s="5">
        <v>5</v>
      </c>
      <c r="U562" s="5">
        <v>0</v>
      </c>
      <c r="V562" s="5">
        <v>0</v>
      </c>
      <c r="W562" s="5">
        <v>0</v>
      </c>
      <c r="X562" s="5">
        <v>17</v>
      </c>
      <c r="Y562" s="5">
        <v>0</v>
      </c>
      <c r="Z562" s="5">
        <v>0</v>
      </c>
      <c r="AA562" s="5">
        <v>3</v>
      </c>
      <c r="AB562" s="5">
        <v>0</v>
      </c>
      <c r="AC562" s="4">
        <v>0</v>
      </c>
      <c r="AD562" s="6">
        <v>0.21299999999999999</v>
      </c>
    </row>
    <row r="563" spans="1:30">
      <c r="A563" s="4" t="s">
        <v>734</v>
      </c>
      <c r="B563" s="7">
        <f>(M563*'H2H Points'!$B$16)+(N563*'H2H Points'!$B$2)+(O563*'H2H Points'!$B$17)+(P563*'H2H Points'!$B$4)+(Q563*'H2H Points'!$B$5)+(R563*'H2H Points'!$B$6)+(S563*'H2H Points'!$B$7)+(T563*'H2H Points'!$B$3)+(U563*'H2H Points'!$B$11)+(V563*'H2H Points'!$B$12)+(W563*'H2H Points'!$B$8)+(X563*'H2H Points'!$B$9)+(Y563*'H2H Points'!$B$18)+(Z563*'H2H Points'!$B$10)+(AB563*'H2H Points'!$B$13)</f>
        <v>7</v>
      </c>
      <c r="C563" s="7">
        <f>ROUND(B563/IF(ISNA(VLOOKUP(A563,'2014 ESPN Draft Results'!$A$2:$D$2000,4,FALSE)),1,IF(VLOOKUP(A563,'2014 ESPN Draft Results'!$A$2:$D$2000,4,FALSE)&lt;1,1,VLOOKUP(A563,'2014 ESPN Draft Results'!$A$2:$D$2000,4,FALSE))),2)</f>
        <v>7</v>
      </c>
      <c r="D563" s="7">
        <f>ROUND(B563/IF(ISNA(VLOOKUP(A563,'2014 ESPN Draft Results'!$A$2:$D$2000,4,FALSE)),B563,IF(VLOOKUP(A563,'2014 ESPN Draft Results'!$A$2:$D$2000,4,FALSE)&lt;5,B563,VLOOKUP(A563,'2014 ESPN Draft Results'!$A$2:$D$2000,4,FALSE))),2)</f>
        <v>1</v>
      </c>
      <c r="E563" s="7">
        <f>ROUND(B563/IF(ISNA(VLOOKUP(A563,'2014 ESPN Draft Results'!$A$2:$D$2000,4,FALSE)),B563,IF(VLOOKUP(A563,'2014 ESPN Draft Results'!$A$2:$D$2000,4,FALSE)&lt;5,B563,CEILING(VLOOKUP(A563,'2014 ESPN Draft Results'!$A$2:$D$2000,4,FALSE),1))),2)</f>
        <v>1</v>
      </c>
      <c r="F563" s="7">
        <f>IF(I563&lt;2,0,E563)</f>
        <v>0</v>
      </c>
      <c r="G563" s="7">
        <f>ROUND(B563/IF(ISNA(VLOOKUP(A563,'2014 ESPN Draft Results'!$A$2:$D$2000,4,FALSE)),B563,IF(VLOOKUP(A563,'2014 ESPN Draft Results'!$A$2:$D$2000,4,FALSE)&lt;1,B563,CEILING(VLOOKUP(A563,'2014 ESPN Draft Results'!$A$2:$D$2000,4,FALSE),1))),2)</f>
        <v>1</v>
      </c>
      <c r="H563" s="7">
        <f>IF(I563&lt;2,0,G563)</f>
        <v>0</v>
      </c>
      <c r="I563" s="7">
        <f>B563/K563</f>
        <v>0.30434782608695654</v>
      </c>
      <c r="J563" s="16">
        <v>0</v>
      </c>
      <c r="K563" s="5">
        <v>23</v>
      </c>
      <c r="L563" s="5">
        <v>39</v>
      </c>
      <c r="M563" s="5">
        <f>L563+W563+Z563+AB563+AA563</f>
        <v>41</v>
      </c>
      <c r="N563" s="5">
        <v>1</v>
      </c>
      <c r="O563" s="5">
        <v>7</v>
      </c>
      <c r="P563" s="5">
        <v>5</v>
      </c>
      <c r="Q563" s="5">
        <v>2</v>
      </c>
      <c r="R563" s="5">
        <v>0</v>
      </c>
      <c r="S563" s="5">
        <v>0</v>
      </c>
      <c r="T563" s="5">
        <v>4</v>
      </c>
      <c r="U563" s="5">
        <v>0</v>
      </c>
      <c r="V563" s="5">
        <v>0</v>
      </c>
      <c r="W563" s="5">
        <v>2</v>
      </c>
      <c r="X563" s="5">
        <v>9</v>
      </c>
      <c r="Y563" s="5">
        <v>1</v>
      </c>
      <c r="Z563" s="5">
        <v>0</v>
      </c>
      <c r="AA563" s="5">
        <v>0</v>
      </c>
      <c r="AB563" s="5">
        <v>0</v>
      </c>
      <c r="AC563" s="4">
        <v>1</v>
      </c>
      <c r="AD563" s="6">
        <v>0.17899999999999999</v>
      </c>
    </row>
    <row r="564" spans="1:30">
      <c r="A564" s="4" t="s">
        <v>722</v>
      </c>
      <c r="B564" s="7">
        <f>(M564*'H2H Points'!$B$16)+(N564*'H2H Points'!$B$2)+(O564*'H2H Points'!$B$17)+(P564*'H2H Points'!$B$4)+(Q564*'H2H Points'!$B$5)+(R564*'H2H Points'!$B$6)+(S564*'H2H Points'!$B$7)+(T564*'H2H Points'!$B$3)+(U564*'H2H Points'!$B$11)+(V564*'H2H Points'!$B$12)+(W564*'H2H Points'!$B$8)+(X564*'H2H Points'!$B$9)+(Y564*'H2H Points'!$B$18)+(Z564*'H2H Points'!$B$10)+(AB564*'H2H Points'!$B$13)</f>
        <v>10</v>
      </c>
      <c r="C564" s="7">
        <f>ROUND(B564/IF(ISNA(VLOOKUP(A564,'2014 ESPN Draft Results'!$A$2:$D$2000,4,FALSE)),1,IF(VLOOKUP(A564,'2014 ESPN Draft Results'!$A$2:$D$2000,4,FALSE)&lt;1,1,VLOOKUP(A564,'2014 ESPN Draft Results'!$A$2:$D$2000,4,FALSE))),2)</f>
        <v>10</v>
      </c>
      <c r="D564" s="7">
        <f>ROUND(B564/IF(ISNA(VLOOKUP(A564,'2014 ESPN Draft Results'!$A$2:$D$2000,4,FALSE)),B564,IF(VLOOKUP(A564,'2014 ESPN Draft Results'!$A$2:$D$2000,4,FALSE)&lt;5,B564,VLOOKUP(A564,'2014 ESPN Draft Results'!$A$2:$D$2000,4,FALSE))),2)</f>
        <v>1</v>
      </c>
      <c r="E564" s="7">
        <f>ROUND(B564/IF(ISNA(VLOOKUP(A564,'2014 ESPN Draft Results'!$A$2:$D$2000,4,FALSE)),B564,IF(VLOOKUP(A564,'2014 ESPN Draft Results'!$A$2:$D$2000,4,FALSE)&lt;5,B564,CEILING(VLOOKUP(A564,'2014 ESPN Draft Results'!$A$2:$D$2000,4,FALSE),1))),2)</f>
        <v>1</v>
      </c>
      <c r="F564" s="7">
        <f>IF(I564&lt;2,0,E564)</f>
        <v>0</v>
      </c>
      <c r="G564" s="7">
        <f>ROUND(B564/IF(ISNA(VLOOKUP(A564,'2014 ESPN Draft Results'!$A$2:$D$2000,4,FALSE)),B564,IF(VLOOKUP(A564,'2014 ESPN Draft Results'!$A$2:$D$2000,4,FALSE)&lt;1,B564,CEILING(VLOOKUP(A564,'2014 ESPN Draft Results'!$A$2:$D$2000,4,FALSE),1))),2)</f>
        <v>1</v>
      </c>
      <c r="H564" s="7">
        <f>IF(I564&lt;2,0,G564)</f>
        <v>0</v>
      </c>
      <c r="I564" s="7">
        <f>B564/K564</f>
        <v>0.30303030303030304</v>
      </c>
      <c r="J564" s="16">
        <v>0</v>
      </c>
      <c r="K564" s="5">
        <v>33</v>
      </c>
      <c r="L564" s="5">
        <v>76</v>
      </c>
      <c r="M564" s="5">
        <f>L564+W564+Z564+AB564+AA564</f>
        <v>86</v>
      </c>
      <c r="N564" s="5">
        <v>7</v>
      </c>
      <c r="O564" s="5">
        <v>7</v>
      </c>
      <c r="P564" s="5">
        <v>5</v>
      </c>
      <c r="Q564" s="5">
        <v>1</v>
      </c>
      <c r="R564" s="5">
        <v>1</v>
      </c>
      <c r="S564" s="5">
        <v>0</v>
      </c>
      <c r="T564" s="5">
        <v>1</v>
      </c>
      <c r="U564" s="5">
        <v>6</v>
      </c>
      <c r="V564" s="5">
        <v>0</v>
      </c>
      <c r="W564" s="5">
        <v>8</v>
      </c>
      <c r="X564" s="5">
        <v>22</v>
      </c>
      <c r="Y564" s="5">
        <v>0</v>
      </c>
      <c r="Z564" s="5">
        <v>0</v>
      </c>
      <c r="AA564" s="5">
        <v>2</v>
      </c>
      <c r="AB564" s="5">
        <v>0</v>
      </c>
      <c r="AC564" s="4">
        <v>2</v>
      </c>
      <c r="AD564" s="6">
        <v>9.1999999999999998E-2</v>
      </c>
    </row>
    <row r="565" spans="1:30">
      <c r="A565" s="4" t="s">
        <v>760</v>
      </c>
      <c r="B565" s="7">
        <f>(M565*'H2H Points'!$B$16)+(N565*'H2H Points'!$B$2)+(O565*'H2H Points'!$B$17)+(P565*'H2H Points'!$B$4)+(Q565*'H2H Points'!$B$5)+(R565*'H2H Points'!$B$6)+(S565*'H2H Points'!$B$7)+(T565*'H2H Points'!$B$3)+(U565*'H2H Points'!$B$11)+(V565*'H2H Points'!$B$12)+(W565*'H2H Points'!$B$8)+(X565*'H2H Points'!$B$9)+(Y565*'H2H Points'!$B$18)+(Z565*'H2H Points'!$B$10)+(AB565*'H2H Points'!$B$13)</f>
        <v>3</v>
      </c>
      <c r="C565" s="7">
        <f>ROUND(B565/IF(ISNA(VLOOKUP(A565,'2014 ESPN Draft Results'!$A$2:$D$2000,4,FALSE)),1,IF(VLOOKUP(A565,'2014 ESPN Draft Results'!$A$2:$D$2000,4,FALSE)&lt;1,1,VLOOKUP(A565,'2014 ESPN Draft Results'!$A$2:$D$2000,4,FALSE))),2)</f>
        <v>3</v>
      </c>
      <c r="D565" s="7">
        <f>ROUND(B565/IF(ISNA(VLOOKUP(A565,'2014 ESPN Draft Results'!$A$2:$D$2000,4,FALSE)),B565,IF(VLOOKUP(A565,'2014 ESPN Draft Results'!$A$2:$D$2000,4,FALSE)&lt;5,B565,VLOOKUP(A565,'2014 ESPN Draft Results'!$A$2:$D$2000,4,FALSE))),2)</f>
        <v>1</v>
      </c>
      <c r="E565" s="7">
        <f>ROUND(B565/IF(ISNA(VLOOKUP(A565,'2014 ESPN Draft Results'!$A$2:$D$2000,4,FALSE)),B565,IF(VLOOKUP(A565,'2014 ESPN Draft Results'!$A$2:$D$2000,4,FALSE)&lt;5,B565,CEILING(VLOOKUP(A565,'2014 ESPN Draft Results'!$A$2:$D$2000,4,FALSE),1))),2)</f>
        <v>1</v>
      </c>
      <c r="F565" s="7">
        <f>IF(I565&lt;2,0,E565)</f>
        <v>0</v>
      </c>
      <c r="G565" s="7">
        <f>ROUND(B565/IF(ISNA(VLOOKUP(A565,'2014 ESPN Draft Results'!$A$2:$D$2000,4,FALSE)),B565,IF(VLOOKUP(A565,'2014 ESPN Draft Results'!$A$2:$D$2000,4,FALSE)&lt;1,B565,CEILING(VLOOKUP(A565,'2014 ESPN Draft Results'!$A$2:$D$2000,4,FALSE),1))),2)</f>
        <v>1</v>
      </c>
      <c r="H565" s="7">
        <f>IF(I565&lt;2,0,G565)</f>
        <v>0</v>
      </c>
      <c r="I565" s="7">
        <f>B565/K565</f>
        <v>0.3</v>
      </c>
      <c r="J565" s="16">
        <v>0</v>
      </c>
      <c r="K565" s="5">
        <v>10</v>
      </c>
      <c r="L565" s="5">
        <v>2</v>
      </c>
      <c r="M565" s="5">
        <f>L565+W565+Z565+AB565+AA565</f>
        <v>2</v>
      </c>
      <c r="N565" s="5">
        <v>3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1</v>
      </c>
      <c r="V565" s="5">
        <v>0</v>
      </c>
      <c r="W565" s="5">
        <v>0</v>
      </c>
      <c r="X565" s="5">
        <v>1</v>
      </c>
      <c r="Y565" s="5">
        <v>0</v>
      </c>
      <c r="Z565" s="5">
        <v>0</v>
      </c>
      <c r="AA565" s="5">
        <v>0</v>
      </c>
      <c r="AB565" s="5">
        <v>0</v>
      </c>
      <c r="AC565" s="4">
        <v>0</v>
      </c>
      <c r="AD565" s="6">
        <v>0</v>
      </c>
    </row>
    <row r="566" spans="1:30">
      <c r="A566" s="4" t="s">
        <v>701</v>
      </c>
      <c r="B566" s="7">
        <f>(M566*'H2H Points'!$B$16)+(N566*'H2H Points'!$B$2)+(O566*'H2H Points'!$B$17)+(P566*'H2H Points'!$B$4)+(Q566*'H2H Points'!$B$5)+(R566*'H2H Points'!$B$6)+(S566*'H2H Points'!$B$7)+(T566*'H2H Points'!$B$3)+(U566*'H2H Points'!$B$11)+(V566*'H2H Points'!$B$12)+(W566*'H2H Points'!$B$8)+(X566*'H2H Points'!$B$9)+(Y566*'H2H Points'!$B$18)+(Z566*'H2H Points'!$B$10)+(AB566*'H2H Points'!$B$13)</f>
        <v>14</v>
      </c>
      <c r="C566" s="7">
        <f>ROUND(B566/IF(ISNA(VLOOKUP(A566,'2014 ESPN Draft Results'!$A$2:$D$2000,4,FALSE)),1,IF(VLOOKUP(A566,'2014 ESPN Draft Results'!$A$2:$D$2000,4,FALSE)&lt;1,1,VLOOKUP(A566,'2014 ESPN Draft Results'!$A$2:$D$2000,4,FALSE))),2)</f>
        <v>14</v>
      </c>
      <c r="D566" s="7">
        <f>ROUND(B566/IF(ISNA(VLOOKUP(A566,'2014 ESPN Draft Results'!$A$2:$D$2000,4,FALSE)),B566,IF(VLOOKUP(A566,'2014 ESPN Draft Results'!$A$2:$D$2000,4,FALSE)&lt;5,B566,VLOOKUP(A566,'2014 ESPN Draft Results'!$A$2:$D$2000,4,FALSE))),2)</f>
        <v>1</v>
      </c>
      <c r="E566" s="7">
        <f>ROUND(B566/IF(ISNA(VLOOKUP(A566,'2014 ESPN Draft Results'!$A$2:$D$2000,4,FALSE)),B566,IF(VLOOKUP(A566,'2014 ESPN Draft Results'!$A$2:$D$2000,4,FALSE)&lt;5,B566,CEILING(VLOOKUP(A566,'2014 ESPN Draft Results'!$A$2:$D$2000,4,FALSE),1))),2)</f>
        <v>1</v>
      </c>
      <c r="F566" s="7">
        <f>IF(I566&lt;2,0,E566)</f>
        <v>0</v>
      </c>
      <c r="G566" s="7">
        <f>ROUND(B566/IF(ISNA(VLOOKUP(A566,'2014 ESPN Draft Results'!$A$2:$D$2000,4,FALSE)),B566,IF(VLOOKUP(A566,'2014 ESPN Draft Results'!$A$2:$D$2000,4,FALSE)&lt;1,B566,CEILING(VLOOKUP(A566,'2014 ESPN Draft Results'!$A$2:$D$2000,4,FALSE),1))),2)</f>
        <v>1</v>
      </c>
      <c r="H566" s="7">
        <f>IF(I566&lt;2,0,G566)</f>
        <v>0</v>
      </c>
      <c r="I566" s="7">
        <f>B566/K566</f>
        <v>0.2978723404255319</v>
      </c>
      <c r="J566" s="16">
        <v>0</v>
      </c>
      <c r="K566" s="5">
        <v>47</v>
      </c>
      <c r="L566" s="5">
        <v>60</v>
      </c>
      <c r="M566" s="5">
        <f>L566+W566+Z566+AB566+AA566</f>
        <v>66</v>
      </c>
      <c r="N566" s="5">
        <v>3</v>
      </c>
      <c r="O566" s="5">
        <v>9</v>
      </c>
      <c r="P566" s="5">
        <v>7</v>
      </c>
      <c r="Q566" s="5">
        <v>1</v>
      </c>
      <c r="R566" s="5">
        <v>1</v>
      </c>
      <c r="S566" s="5">
        <v>0</v>
      </c>
      <c r="T566" s="5">
        <v>4</v>
      </c>
      <c r="U566" s="5">
        <v>0</v>
      </c>
      <c r="V566" s="5">
        <v>1</v>
      </c>
      <c r="W566" s="5">
        <v>6</v>
      </c>
      <c r="X566" s="5">
        <v>10</v>
      </c>
      <c r="Y566" s="5">
        <v>0</v>
      </c>
      <c r="Z566" s="5">
        <v>0</v>
      </c>
      <c r="AA566" s="5">
        <v>0</v>
      </c>
      <c r="AB566" s="5">
        <v>0</v>
      </c>
      <c r="AC566" s="4">
        <v>3</v>
      </c>
      <c r="AD566" s="6">
        <v>0.15</v>
      </c>
    </row>
    <row r="567" spans="1:30">
      <c r="A567" s="4" t="s">
        <v>782</v>
      </c>
      <c r="B567" s="7">
        <f>(M567*'H2H Points'!$B$16)+(N567*'H2H Points'!$B$2)+(O567*'H2H Points'!$B$17)+(P567*'H2H Points'!$B$4)+(Q567*'H2H Points'!$B$5)+(R567*'H2H Points'!$B$6)+(S567*'H2H Points'!$B$7)+(T567*'H2H Points'!$B$3)+(U567*'H2H Points'!$B$11)+(V567*'H2H Points'!$B$12)+(W567*'H2H Points'!$B$8)+(X567*'H2H Points'!$B$9)+(Y567*'H2H Points'!$B$18)+(Z567*'H2H Points'!$B$10)+(AB567*'H2H Points'!$B$13)</f>
        <v>4</v>
      </c>
      <c r="C567" s="7">
        <f>ROUND(B567/IF(ISNA(VLOOKUP(A567,'2014 ESPN Draft Results'!$A$2:$D$2000,4,FALSE)),1,IF(VLOOKUP(A567,'2014 ESPN Draft Results'!$A$2:$D$2000,4,FALSE)&lt;1,1,VLOOKUP(A567,'2014 ESPN Draft Results'!$A$2:$D$2000,4,FALSE))),2)</f>
        <v>4</v>
      </c>
      <c r="D567" s="7">
        <f>ROUND(B567/IF(ISNA(VLOOKUP(A567,'2014 ESPN Draft Results'!$A$2:$D$2000,4,FALSE)),B567,IF(VLOOKUP(A567,'2014 ESPN Draft Results'!$A$2:$D$2000,4,FALSE)&lt;5,B567,VLOOKUP(A567,'2014 ESPN Draft Results'!$A$2:$D$2000,4,FALSE))),2)</f>
        <v>1</v>
      </c>
      <c r="E567" s="7">
        <f>ROUND(B567/IF(ISNA(VLOOKUP(A567,'2014 ESPN Draft Results'!$A$2:$D$2000,4,FALSE)),B567,IF(VLOOKUP(A567,'2014 ESPN Draft Results'!$A$2:$D$2000,4,FALSE)&lt;5,B567,CEILING(VLOOKUP(A567,'2014 ESPN Draft Results'!$A$2:$D$2000,4,FALSE),1))),2)</f>
        <v>1</v>
      </c>
      <c r="F567" s="7">
        <f>IF(I567&lt;2,0,E567)</f>
        <v>0</v>
      </c>
      <c r="G567" s="7">
        <f>ROUND(B567/IF(ISNA(VLOOKUP(A567,'2014 ESPN Draft Results'!$A$2:$D$2000,4,FALSE)),B567,IF(VLOOKUP(A567,'2014 ESPN Draft Results'!$A$2:$D$2000,4,FALSE)&lt;1,B567,CEILING(VLOOKUP(A567,'2014 ESPN Draft Results'!$A$2:$D$2000,4,FALSE),1))),2)</f>
        <v>1</v>
      </c>
      <c r="H567" s="7">
        <f>IF(I567&lt;2,0,G567)</f>
        <v>0</v>
      </c>
      <c r="I567" s="7">
        <f>B567/K567</f>
        <v>0.2857142857142857</v>
      </c>
      <c r="J567" s="16">
        <v>0</v>
      </c>
      <c r="K567" s="5">
        <v>14</v>
      </c>
      <c r="L567" s="5">
        <v>14</v>
      </c>
      <c r="M567" s="5">
        <f>L567+W567+Z567+AB567+AA567</f>
        <v>18</v>
      </c>
      <c r="N567" s="5">
        <v>2</v>
      </c>
      <c r="O567" s="5">
        <v>2</v>
      </c>
      <c r="P567" s="5">
        <v>1</v>
      </c>
      <c r="Q567" s="5">
        <v>1</v>
      </c>
      <c r="R567" s="5">
        <v>0</v>
      </c>
      <c r="S567" s="5">
        <v>0</v>
      </c>
      <c r="T567" s="5">
        <v>1</v>
      </c>
      <c r="U567" s="5">
        <v>0</v>
      </c>
      <c r="V567" s="5">
        <v>0</v>
      </c>
      <c r="W567" s="5">
        <v>1</v>
      </c>
      <c r="X567" s="5">
        <v>6</v>
      </c>
      <c r="Y567" s="5">
        <v>0</v>
      </c>
      <c r="Z567" s="5">
        <v>3</v>
      </c>
      <c r="AA567" s="5">
        <v>0</v>
      </c>
      <c r="AB567" s="5">
        <v>0</v>
      </c>
      <c r="AC567" s="4">
        <v>0</v>
      </c>
      <c r="AD567" s="6">
        <v>0.14299999999999999</v>
      </c>
    </row>
    <row r="568" spans="1:30">
      <c r="A568" s="4" t="s">
        <v>771</v>
      </c>
      <c r="B568" s="7">
        <f>(M568*'H2H Points'!$B$16)+(N568*'H2H Points'!$B$2)+(O568*'H2H Points'!$B$17)+(P568*'H2H Points'!$B$4)+(Q568*'H2H Points'!$B$5)+(R568*'H2H Points'!$B$6)+(S568*'H2H Points'!$B$7)+(T568*'H2H Points'!$B$3)+(U568*'H2H Points'!$B$11)+(V568*'H2H Points'!$B$12)+(W568*'H2H Points'!$B$8)+(X568*'H2H Points'!$B$9)+(Y568*'H2H Points'!$B$18)+(Z568*'H2H Points'!$B$10)+(AB568*'H2H Points'!$B$13)</f>
        <v>2</v>
      </c>
      <c r="C568" s="7">
        <f>ROUND(B568/IF(ISNA(VLOOKUP(A568,'2014 ESPN Draft Results'!$A$2:$D$2000,4,FALSE)),1,IF(VLOOKUP(A568,'2014 ESPN Draft Results'!$A$2:$D$2000,4,FALSE)&lt;1,1,VLOOKUP(A568,'2014 ESPN Draft Results'!$A$2:$D$2000,4,FALSE))),2)</f>
        <v>2</v>
      </c>
      <c r="D568" s="7">
        <f>ROUND(B568/IF(ISNA(VLOOKUP(A568,'2014 ESPN Draft Results'!$A$2:$D$2000,4,FALSE)),B568,IF(VLOOKUP(A568,'2014 ESPN Draft Results'!$A$2:$D$2000,4,FALSE)&lt;5,B568,VLOOKUP(A568,'2014 ESPN Draft Results'!$A$2:$D$2000,4,FALSE))),2)</f>
        <v>1</v>
      </c>
      <c r="E568" s="7">
        <f>ROUND(B568/IF(ISNA(VLOOKUP(A568,'2014 ESPN Draft Results'!$A$2:$D$2000,4,FALSE)),B568,IF(VLOOKUP(A568,'2014 ESPN Draft Results'!$A$2:$D$2000,4,FALSE)&lt;5,B568,CEILING(VLOOKUP(A568,'2014 ESPN Draft Results'!$A$2:$D$2000,4,FALSE),1))),2)</f>
        <v>1</v>
      </c>
      <c r="F568" s="7">
        <f>IF(I568&lt;2,0,E568)</f>
        <v>0</v>
      </c>
      <c r="G568" s="7">
        <f>ROUND(B568/IF(ISNA(VLOOKUP(A568,'2014 ESPN Draft Results'!$A$2:$D$2000,4,FALSE)),B568,IF(VLOOKUP(A568,'2014 ESPN Draft Results'!$A$2:$D$2000,4,FALSE)&lt;1,B568,CEILING(VLOOKUP(A568,'2014 ESPN Draft Results'!$A$2:$D$2000,4,FALSE),1))),2)</f>
        <v>1</v>
      </c>
      <c r="H568" s="7">
        <f>IF(I568&lt;2,0,G568)</f>
        <v>0</v>
      </c>
      <c r="I568" s="7">
        <f>B568/K568</f>
        <v>0.2857142857142857</v>
      </c>
      <c r="J568" s="16">
        <v>0</v>
      </c>
      <c r="K568" s="5">
        <v>7</v>
      </c>
      <c r="L568" s="5">
        <v>11</v>
      </c>
      <c r="M568" s="5">
        <f>L568+W568+Z568+AB568+AA568</f>
        <v>14</v>
      </c>
      <c r="N568" s="5">
        <v>0</v>
      </c>
      <c r="O568" s="5">
        <v>2</v>
      </c>
      <c r="P568" s="5">
        <v>2</v>
      </c>
      <c r="Q568" s="5">
        <v>0</v>
      </c>
      <c r="R568" s="5">
        <v>0</v>
      </c>
      <c r="S568" s="5">
        <v>0</v>
      </c>
      <c r="T568" s="5">
        <v>1</v>
      </c>
      <c r="U568" s="5">
        <v>0</v>
      </c>
      <c r="V568" s="5">
        <v>0</v>
      </c>
      <c r="W568" s="5">
        <v>2</v>
      </c>
      <c r="X568" s="5">
        <v>4</v>
      </c>
      <c r="Y568" s="5">
        <v>0</v>
      </c>
      <c r="Z568" s="5">
        <v>0</v>
      </c>
      <c r="AA568" s="5">
        <v>0</v>
      </c>
      <c r="AB568" s="5">
        <v>1</v>
      </c>
      <c r="AC568" s="4">
        <v>0</v>
      </c>
      <c r="AD568" s="6">
        <v>0.182</v>
      </c>
    </row>
    <row r="569" spans="1:30">
      <c r="A569" s="4" t="s">
        <v>547</v>
      </c>
      <c r="B569" s="7">
        <f>(M569*'H2H Points'!$B$16)+(N569*'H2H Points'!$B$2)+(O569*'H2H Points'!$B$17)+(P569*'H2H Points'!$B$4)+(Q569*'H2H Points'!$B$5)+(R569*'H2H Points'!$B$6)+(S569*'H2H Points'!$B$7)+(T569*'H2H Points'!$B$3)+(U569*'H2H Points'!$B$11)+(V569*'H2H Points'!$B$12)+(W569*'H2H Points'!$B$8)+(X569*'H2H Points'!$B$9)+(Y569*'H2H Points'!$B$18)+(Z569*'H2H Points'!$B$10)+(AB569*'H2H Points'!$B$13)</f>
        <v>22</v>
      </c>
      <c r="C569" s="7">
        <f>ROUND(B569/IF(ISNA(VLOOKUP(A569,'2014 ESPN Draft Results'!$A$2:$D$2000,4,FALSE)),1,IF(VLOOKUP(A569,'2014 ESPN Draft Results'!$A$2:$D$2000,4,FALSE)&lt;1,1,VLOOKUP(A569,'2014 ESPN Draft Results'!$A$2:$D$2000,4,FALSE))),2)</f>
        <v>22</v>
      </c>
      <c r="D569" s="7">
        <f>ROUND(B569/IF(ISNA(VLOOKUP(A569,'2014 ESPN Draft Results'!$A$2:$D$2000,4,FALSE)),B569,IF(VLOOKUP(A569,'2014 ESPN Draft Results'!$A$2:$D$2000,4,FALSE)&lt;5,B569,VLOOKUP(A569,'2014 ESPN Draft Results'!$A$2:$D$2000,4,FALSE))),2)</f>
        <v>1</v>
      </c>
      <c r="E569" s="7">
        <f>ROUND(B569/IF(ISNA(VLOOKUP(A569,'2014 ESPN Draft Results'!$A$2:$D$2000,4,FALSE)),B569,IF(VLOOKUP(A569,'2014 ESPN Draft Results'!$A$2:$D$2000,4,FALSE)&lt;5,B569,CEILING(VLOOKUP(A569,'2014 ESPN Draft Results'!$A$2:$D$2000,4,FALSE),1))),2)</f>
        <v>1</v>
      </c>
      <c r="F569" s="7">
        <f>IF(I569&lt;2,0,E569)</f>
        <v>0</v>
      </c>
      <c r="G569" s="7">
        <f>ROUND(B569/IF(ISNA(VLOOKUP(A569,'2014 ESPN Draft Results'!$A$2:$D$2000,4,FALSE)),B569,IF(VLOOKUP(A569,'2014 ESPN Draft Results'!$A$2:$D$2000,4,FALSE)&lt;1,B569,CEILING(VLOOKUP(A569,'2014 ESPN Draft Results'!$A$2:$D$2000,4,FALSE),1))),2)</f>
        <v>1</v>
      </c>
      <c r="H569" s="7">
        <f>IF(I569&lt;2,0,G569)</f>
        <v>0</v>
      </c>
      <c r="I569" s="7">
        <f>B569/K569</f>
        <v>0.27500000000000002</v>
      </c>
      <c r="J569" s="16">
        <v>0</v>
      </c>
      <c r="K569" s="5">
        <v>80</v>
      </c>
      <c r="L569" s="5">
        <v>225</v>
      </c>
      <c r="M569" s="5">
        <f>L569+W569+Z569+AB569+AA569</f>
        <v>247</v>
      </c>
      <c r="N569" s="5">
        <v>4</v>
      </c>
      <c r="O569" s="5">
        <v>40</v>
      </c>
      <c r="P569" s="5">
        <v>38</v>
      </c>
      <c r="Q569" s="5">
        <v>2</v>
      </c>
      <c r="R569" s="5">
        <v>0</v>
      </c>
      <c r="S569" s="5">
        <v>0</v>
      </c>
      <c r="T569" s="5">
        <v>10</v>
      </c>
      <c r="U569" s="5">
        <v>3</v>
      </c>
      <c r="V569" s="5">
        <v>0</v>
      </c>
      <c r="W569" s="5">
        <v>14</v>
      </c>
      <c r="X569" s="5">
        <v>55</v>
      </c>
      <c r="Y569" s="5">
        <v>0</v>
      </c>
      <c r="Z569" s="5">
        <v>2</v>
      </c>
      <c r="AA569" s="5">
        <v>4</v>
      </c>
      <c r="AB569" s="5">
        <v>2</v>
      </c>
      <c r="AC569" s="4">
        <v>8</v>
      </c>
      <c r="AD569" s="6">
        <v>0.17799999999999999</v>
      </c>
    </row>
    <row r="570" spans="1:30">
      <c r="A570" s="4" t="s">
        <v>761</v>
      </c>
      <c r="B570" s="7">
        <f>(M570*'H2H Points'!$B$16)+(N570*'H2H Points'!$B$2)+(O570*'H2H Points'!$B$17)+(P570*'H2H Points'!$B$4)+(Q570*'H2H Points'!$B$5)+(R570*'H2H Points'!$B$6)+(S570*'H2H Points'!$B$7)+(T570*'H2H Points'!$B$3)+(U570*'H2H Points'!$B$11)+(V570*'H2H Points'!$B$12)+(W570*'H2H Points'!$B$8)+(X570*'H2H Points'!$B$9)+(Y570*'H2H Points'!$B$18)+(Z570*'H2H Points'!$B$10)+(AB570*'H2H Points'!$B$13)</f>
        <v>3</v>
      </c>
      <c r="C570" s="7">
        <f>ROUND(B570/IF(ISNA(VLOOKUP(A570,'2014 ESPN Draft Results'!$A$2:$D$2000,4,FALSE)),1,IF(VLOOKUP(A570,'2014 ESPN Draft Results'!$A$2:$D$2000,4,FALSE)&lt;1,1,VLOOKUP(A570,'2014 ESPN Draft Results'!$A$2:$D$2000,4,FALSE))),2)</f>
        <v>3</v>
      </c>
      <c r="D570" s="7">
        <f>ROUND(B570/IF(ISNA(VLOOKUP(A570,'2014 ESPN Draft Results'!$A$2:$D$2000,4,FALSE)),B570,IF(VLOOKUP(A570,'2014 ESPN Draft Results'!$A$2:$D$2000,4,FALSE)&lt;5,B570,VLOOKUP(A570,'2014 ESPN Draft Results'!$A$2:$D$2000,4,FALSE))),2)</f>
        <v>1</v>
      </c>
      <c r="E570" s="7">
        <f>ROUND(B570/IF(ISNA(VLOOKUP(A570,'2014 ESPN Draft Results'!$A$2:$D$2000,4,FALSE)),B570,IF(VLOOKUP(A570,'2014 ESPN Draft Results'!$A$2:$D$2000,4,FALSE)&lt;5,B570,CEILING(VLOOKUP(A570,'2014 ESPN Draft Results'!$A$2:$D$2000,4,FALSE),1))),2)</f>
        <v>1</v>
      </c>
      <c r="F570" s="7">
        <f>IF(I570&lt;2,0,E570)</f>
        <v>0</v>
      </c>
      <c r="G570" s="7">
        <f>ROUND(B570/IF(ISNA(VLOOKUP(A570,'2014 ESPN Draft Results'!$A$2:$D$2000,4,FALSE)),B570,IF(VLOOKUP(A570,'2014 ESPN Draft Results'!$A$2:$D$2000,4,FALSE)&lt;1,B570,CEILING(VLOOKUP(A570,'2014 ESPN Draft Results'!$A$2:$D$2000,4,FALSE),1))),2)</f>
        <v>1</v>
      </c>
      <c r="H570" s="7">
        <f>IF(I570&lt;2,0,G570)</f>
        <v>0</v>
      </c>
      <c r="I570" s="7">
        <f>B570/K570</f>
        <v>0.27272727272727271</v>
      </c>
      <c r="J570" s="16">
        <v>0</v>
      </c>
      <c r="K570" s="5">
        <v>11</v>
      </c>
      <c r="L570" s="5">
        <v>8</v>
      </c>
      <c r="M570" s="5">
        <f>L570+W570+Z570+AB570+AA570</f>
        <v>8</v>
      </c>
      <c r="N570" s="5">
        <v>2</v>
      </c>
      <c r="O570" s="5">
        <v>3</v>
      </c>
      <c r="P570" s="5">
        <v>3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2</v>
      </c>
      <c r="Y570" s="5">
        <v>0</v>
      </c>
      <c r="Z570" s="5">
        <v>0</v>
      </c>
      <c r="AA570" s="5">
        <v>0</v>
      </c>
      <c r="AB570" s="5">
        <v>0</v>
      </c>
      <c r="AC570" s="4">
        <v>0</v>
      </c>
      <c r="AD570" s="6">
        <v>0.375</v>
      </c>
    </row>
    <row r="571" spans="1:30">
      <c r="A571" s="4" t="s">
        <v>723</v>
      </c>
      <c r="B571" s="7">
        <f>(M571*'H2H Points'!$B$16)+(N571*'H2H Points'!$B$2)+(O571*'H2H Points'!$B$17)+(P571*'H2H Points'!$B$4)+(Q571*'H2H Points'!$B$5)+(R571*'H2H Points'!$B$6)+(S571*'H2H Points'!$B$7)+(T571*'H2H Points'!$B$3)+(U571*'H2H Points'!$B$11)+(V571*'H2H Points'!$B$12)+(W571*'H2H Points'!$B$8)+(X571*'H2H Points'!$B$9)+(Y571*'H2H Points'!$B$18)+(Z571*'H2H Points'!$B$10)+(AB571*'H2H Points'!$B$13)</f>
        <v>13</v>
      </c>
      <c r="C571" s="7">
        <f>ROUND(B571/IF(ISNA(VLOOKUP(A571,'2014 ESPN Draft Results'!$A$2:$D$2000,4,FALSE)),1,IF(VLOOKUP(A571,'2014 ESPN Draft Results'!$A$2:$D$2000,4,FALSE)&lt;1,1,VLOOKUP(A571,'2014 ESPN Draft Results'!$A$2:$D$2000,4,FALSE))),2)</f>
        <v>13</v>
      </c>
      <c r="D571" s="7">
        <f>ROUND(B571/IF(ISNA(VLOOKUP(A571,'2014 ESPN Draft Results'!$A$2:$D$2000,4,FALSE)),B571,IF(VLOOKUP(A571,'2014 ESPN Draft Results'!$A$2:$D$2000,4,FALSE)&lt;5,B571,VLOOKUP(A571,'2014 ESPN Draft Results'!$A$2:$D$2000,4,FALSE))),2)</f>
        <v>1</v>
      </c>
      <c r="E571" s="7">
        <f>ROUND(B571/IF(ISNA(VLOOKUP(A571,'2014 ESPN Draft Results'!$A$2:$D$2000,4,FALSE)),B571,IF(VLOOKUP(A571,'2014 ESPN Draft Results'!$A$2:$D$2000,4,FALSE)&lt;5,B571,CEILING(VLOOKUP(A571,'2014 ESPN Draft Results'!$A$2:$D$2000,4,FALSE),1))),2)</f>
        <v>1</v>
      </c>
      <c r="F571" s="7">
        <f>IF(I571&lt;2,0,E571)</f>
        <v>0</v>
      </c>
      <c r="G571" s="7">
        <f>ROUND(B571/IF(ISNA(VLOOKUP(A571,'2014 ESPN Draft Results'!$A$2:$D$2000,4,FALSE)),B571,IF(VLOOKUP(A571,'2014 ESPN Draft Results'!$A$2:$D$2000,4,FALSE)&lt;1,B571,CEILING(VLOOKUP(A571,'2014 ESPN Draft Results'!$A$2:$D$2000,4,FALSE),1))),2)</f>
        <v>1</v>
      </c>
      <c r="H571" s="7">
        <f>IF(I571&lt;2,0,G571)</f>
        <v>0</v>
      </c>
      <c r="I571" s="7">
        <f>B571/K571</f>
        <v>0.26530612244897961</v>
      </c>
      <c r="J571" s="16">
        <v>0</v>
      </c>
      <c r="K571" s="5">
        <v>49</v>
      </c>
      <c r="L571" s="5">
        <v>114</v>
      </c>
      <c r="M571" s="5">
        <f>L571+W571+Z571+AB571+AA571</f>
        <v>124</v>
      </c>
      <c r="N571" s="5">
        <v>5</v>
      </c>
      <c r="O571" s="5">
        <v>19</v>
      </c>
      <c r="P571" s="5">
        <v>15</v>
      </c>
      <c r="Q571" s="5">
        <v>4</v>
      </c>
      <c r="R571" s="5">
        <v>0</v>
      </c>
      <c r="S571" s="5">
        <v>0</v>
      </c>
      <c r="T571" s="5">
        <v>8</v>
      </c>
      <c r="U571" s="5">
        <v>0</v>
      </c>
      <c r="V571" s="5">
        <v>2</v>
      </c>
      <c r="W571" s="5">
        <v>4</v>
      </c>
      <c r="X571" s="5">
        <v>30</v>
      </c>
      <c r="Y571" s="5">
        <v>0</v>
      </c>
      <c r="Z571" s="5">
        <v>3</v>
      </c>
      <c r="AA571" s="5">
        <v>1</v>
      </c>
      <c r="AB571" s="5">
        <v>2</v>
      </c>
      <c r="AC571" s="4">
        <v>2</v>
      </c>
      <c r="AD571" s="6">
        <v>0.16700000000000001</v>
      </c>
    </row>
    <row r="572" spans="1:30">
      <c r="A572" s="4" t="s">
        <v>758</v>
      </c>
      <c r="B572" s="7">
        <f>(M572*'H2H Points'!$B$16)+(N572*'H2H Points'!$B$2)+(O572*'H2H Points'!$B$17)+(P572*'H2H Points'!$B$4)+(Q572*'H2H Points'!$B$5)+(R572*'H2H Points'!$B$6)+(S572*'H2H Points'!$B$7)+(T572*'H2H Points'!$B$3)+(U572*'H2H Points'!$B$11)+(V572*'H2H Points'!$B$12)+(W572*'H2H Points'!$B$8)+(X572*'H2H Points'!$B$9)+(Y572*'H2H Points'!$B$18)+(Z572*'H2H Points'!$B$10)+(AB572*'H2H Points'!$B$13)</f>
        <v>6</v>
      </c>
      <c r="C572" s="7">
        <f>ROUND(B572/IF(ISNA(VLOOKUP(A572,'2014 ESPN Draft Results'!$A$2:$D$2000,4,FALSE)),1,IF(VLOOKUP(A572,'2014 ESPN Draft Results'!$A$2:$D$2000,4,FALSE)&lt;1,1,VLOOKUP(A572,'2014 ESPN Draft Results'!$A$2:$D$2000,4,FALSE))),2)</f>
        <v>6</v>
      </c>
      <c r="D572" s="7">
        <f>ROUND(B572/IF(ISNA(VLOOKUP(A572,'2014 ESPN Draft Results'!$A$2:$D$2000,4,FALSE)),B572,IF(VLOOKUP(A572,'2014 ESPN Draft Results'!$A$2:$D$2000,4,FALSE)&lt;5,B572,VLOOKUP(A572,'2014 ESPN Draft Results'!$A$2:$D$2000,4,FALSE))),2)</f>
        <v>1</v>
      </c>
      <c r="E572" s="7">
        <f>ROUND(B572/IF(ISNA(VLOOKUP(A572,'2014 ESPN Draft Results'!$A$2:$D$2000,4,FALSE)),B572,IF(VLOOKUP(A572,'2014 ESPN Draft Results'!$A$2:$D$2000,4,FALSE)&lt;5,B572,CEILING(VLOOKUP(A572,'2014 ESPN Draft Results'!$A$2:$D$2000,4,FALSE),1))),2)</f>
        <v>1</v>
      </c>
      <c r="F572" s="7">
        <f>IF(I572&lt;2,0,E572)</f>
        <v>0</v>
      </c>
      <c r="G572" s="7">
        <f>ROUND(B572/IF(ISNA(VLOOKUP(A572,'2014 ESPN Draft Results'!$A$2:$D$2000,4,FALSE)),B572,IF(VLOOKUP(A572,'2014 ESPN Draft Results'!$A$2:$D$2000,4,FALSE)&lt;1,B572,CEILING(VLOOKUP(A572,'2014 ESPN Draft Results'!$A$2:$D$2000,4,FALSE),1))),2)</f>
        <v>1</v>
      </c>
      <c r="H572" s="7">
        <f>IF(I572&lt;2,0,G572)</f>
        <v>0</v>
      </c>
      <c r="I572" s="7">
        <f>B572/K572</f>
        <v>0.2608695652173913</v>
      </c>
      <c r="J572" s="16">
        <v>0</v>
      </c>
      <c r="K572" s="5">
        <v>23</v>
      </c>
      <c r="L572" s="5">
        <v>38</v>
      </c>
      <c r="M572" s="5">
        <f>L572+W572+Z572+AB572+AA572</f>
        <v>45</v>
      </c>
      <c r="N572" s="5">
        <v>3</v>
      </c>
      <c r="O572" s="5">
        <v>6</v>
      </c>
      <c r="P572" s="5">
        <v>5</v>
      </c>
      <c r="Q572" s="5">
        <v>1</v>
      </c>
      <c r="R572" s="5">
        <v>0</v>
      </c>
      <c r="S572" s="5">
        <v>0</v>
      </c>
      <c r="T572" s="5">
        <v>4</v>
      </c>
      <c r="U572" s="5">
        <v>1</v>
      </c>
      <c r="V572" s="5">
        <v>0</v>
      </c>
      <c r="W572" s="5">
        <v>3</v>
      </c>
      <c r="X572" s="5">
        <v>14</v>
      </c>
      <c r="Y572" s="5">
        <v>0</v>
      </c>
      <c r="Z572" s="5">
        <v>2</v>
      </c>
      <c r="AA572" s="5">
        <v>2</v>
      </c>
      <c r="AB572" s="5">
        <v>0</v>
      </c>
      <c r="AC572" s="4">
        <v>1</v>
      </c>
      <c r="AD572" s="6">
        <v>0.158</v>
      </c>
    </row>
    <row r="573" spans="1:30">
      <c r="A573" s="4" t="s">
        <v>767</v>
      </c>
      <c r="B573" s="7">
        <f>(M573*'H2H Points'!$B$16)+(N573*'H2H Points'!$B$2)+(O573*'H2H Points'!$B$17)+(P573*'H2H Points'!$B$4)+(Q573*'H2H Points'!$B$5)+(R573*'H2H Points'!$B$6)+(S573*'H2H Points'!$B$7)+(T573*'H2H Points'!$B$3)+(U573*'H2H Points'!$B$11)+(V573*'H2H Points'!$B$12)+(W573*'H2H Points'!$B$8)+(X573*'H2H Points'!$B$9)+(Y573*'H2H Points'!$B$18)+(Z573*'H2H Points'!$B$10)+(AB573*'H2H Points'!$B$13)</f>
        <v>2</v>
      </c>
      <c r="C573" s="7">
        <f>ROUND(B573/IF(ISNA(VLOOKUP(A573,'2014 ESPN Draft Results'!$A$2:$D$2000,4,FALSE)),1,IF(VLOOKUP(A573,'2014 ESPN Draft Results'!$A$2:$D$2000,4,FALSE)&lt;1,1,VLOOKUP(A573,'2014 ESPN Draft Results'!$A$2:$D$2000,4,FALSE))),2)</f>
        <v>2</v>
      </c>
      <c r="D573" s="7">
        <f>ROUND(B573/IF(ISNA(VLOOKUP(A573,'2014 ESPN Draft Results'!$A$2:$D$2000,4,FALSE)),B573,IF(VLOOKUP(A573,'2014 ESPN Draft Results'!$A$2:$D$2000,4,FALSE)&lt;5,B573,VLOOKUP(A573,'2014 ESPN Draft Results'!$A$2:$D$2000,4,FALSE))),2)</f>
        <v>1</v>
      </c>
      <c r="E573" s="7">
        <f>ROUND(B573/IF(ISNA(VLOOKUP(A573,'2014 ESPN Draft Results'!$A$2:$D$2000,4,FALSE)),B573,IF(VLOOKUP(A573,'2014 ESPN Draft Results'!$A$2:$D$2000,4,FALSE)&lt;5,B573,CEILING(VLOOKUP(A573,'2014 ESPN Draft Results'!$A$2:$D$2000,4,FALSE),1))),2)</f>
        <v>1</v>
      </c>
      <c r="F573" s="7">
        <f>IF(I573&lt;2,0,E573)</f>
        <v>0</v>
      </c>
      <c r="G573" s="7">
        <f>ROUND(B573/IF(ISNA(VLOOKUP(A573,'2014 ESPN Draft Results'!$A$2:$D$2000,4,FALSE)),B573,IF(VLOOKUP(A573,'2014 ESPN Draft Results'!$A$2:$D$2000,4,FALSE)&lt;1,B573,CEILING(VLOOKUP(A573,'2014 ESPN Draft Results'!$A$2:$D$2000,4,FALSE),1))),2)</f>
        <v>1</v>
      </c>
      <c r="H573" s="7">
        <f>IF(I573&lt;2,0,G573)</f>
        <v>0</v>
      </c>
      <c r="I573" s="7">
        <f>B573/K573</f>
        <v>0.25</v>
      </c>
      <c r="J573" s="16">
        <v>0</v>
      </c>
      <c r="K573" s="5">
        <v>8</v>
      </c>
      <c r="L573" s="5">
        <v>5</v>
      </c>
      <c r="M573" s="5">
        <f>L573+W573+Z573+AB573+AA573</f>
        <v>6</v>
      </c>
      <c r="N573" s="5">
        <v>1</v>
      </c>
      <c r="O573" s="5">
        <v>1</v>
      </c>
      <c r="P573" s="5">
        <v>1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1</v>
      </c>
      <c r="X573" s="5">
        <v>1</v>
      </c>
      <c r="Y573" s="5">
        <v>0</v>
      </c>
      <c r="Z573" s="5">
        <v>0</v>
      </c>
      <c r="AA573" s="5">
        <v>0</v>
      </c>
      <c r="AB573" s="5">
        <v>0</v>
      </c>
      <c r="AC573" s="4">
        <v>0</v>
      </c>
      <c r="AD573" s="6">
        <v>0.2</v>
      </c>
    </row>
    <row r="574" spans="1:30">
      <c r="A574" s="4" t="s">
        <v>773</v>
      </c>
      <c r="B574" s="7">
        <f>(M574*'H2H Points'!$B$16)+(N574*'H2H Points'!$B$2)+(O574*'H2H Points'!$B$17)+(P574*'H2H Points'!$B$4)+(Q574*'H2H Points'!$B$5)+(R574*'H2H Points'!$B$6)+(S574*'H2H Points'!$B$7)+(T574*'H2H Points'!$B$3)+(U574*'H2H Points'!$B$11)+(V574*'H2H Points'!$B$12)+(W574*'H2H Points'!$B$8)+(X574*'H2H Points'!$B$9)+(Y574*'H2H Points'!$B$18)+(Z574*'H2H Points'!$B$10)+(AB574*'H2H Points'!$B$13)</f>
        <v>2</v>
      </c>
      <c r="C574" s="7">
        <f>ROUND(B574/IF(ISNA(VLOOKUP(A574,'2014 ESPN Draft Results'!$A$2:$D$2000,4,FALSE)),1,IF(VLOOKUP(A574,'2014 ESPN Draft Results'!$A$2:$D$2000,4,FALSE)&lt;1,1,VLOOKUP(A574,'2014 ESPN Draft Results'!$A$2:$D$2000,4,FALSE))),2)</f>
        <v>2</v>
      </c>
      <c r="D574" s="7">
        <f>ROUND(B574/IF(ISNA(VLOOKUP(A574,'2014 ESPN Draft Results'!$A$2:$D$2000,4,FALSE)),B574,IF(VLOOKUP(A574,'2014 ESPN Draft Results'!$A$2:$D$2000,4,FALSE)&lt;5,B574,VLOOKUP(A574,'2014 ESPN Draft Results'!$A$2:$D$2000,4,FALSE))),2)</f>
        <v>1</v>
      </c>
      <c r="E574" s="7">
        <f>ROUND(B574/IF(ISNA(VLOOKUP(A574,'2014 ESPN Draft Results'!$A$2:$D$2000,4,FALSE)),B574,IF(VLOOKUP(A574,'2014 ESPN Draft Results'!$A$2:$D$2000,4,FALSE)&lt;5,B574,CEILING(VLOOKUP(A574,'2014 ESPN Draft Results'!$A$2:$D$2000,4,FALSE),1))),2)</f>
        <v>1</v>
      </c>
      <c r="F574" s="7">
        <f>IF(I574&lt;2,0,E574)</f>
        <v>0</v>
      </c>
      <c r="G574" s="7">
        <f>ROUND(B574/IF(ISNA(VLOOKUP(A574,'2014 ESPN Draft Results'!$A$2:$D$2000,4,FALSE)),B574,IF(VLOOKUP(A574,'2014 ESPN Draft Results'!$A$2:$D$2000,4,FALSE)&lt;1,B574,CEILING(VLOOKUP(A574,'2014 ESPN Draft Results'!$A$2:$D$2000,4,FALSE),1))),2)</f>
        <v>1</v>
      </c>
      <c r="H574" s="7">
        <f>IF(I574&lt;2,0,G574)</f>
        <v>0</v>
      </c>
      <c r="I574" s="7">
        <f>B574/K574</f>
        <v>0.25</v>
      </c>
      <c r="J574" s="16">
        <v>0</v>
      </c>
      <c r="K574" s="5">
        <v>8</v>
      </c>
      <c r="L574" s="5">
        <v>19</v>
      </c>
      <c r="M574" s="5">
        <f>L574+W574+Z574+AB574+AA574</f>
        <v>23</v>
      </c>
      <c r="N574" s="5">
        <v>0</v>
      </c>
      <c r="O574" s="5">
        <v>3</v>
      </c>
      <c r="P574" s="5">
        <v>3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4</v>
      </c>
      <c r="X574" s="5">
        <v>5</v>
      </c>
      <c r="Y574" s="5">
        <v>0</v>
      </c>
      <c r="Z574" s="5">
        <v>0</v>
      </c>
      <c r="AA574" s="5">
        <v>0</v>
      </c>
      <c r="AB574" s="5">
        <v>0</v>
      </c>
      <c r="AC574" s="4">
        <v>0</v>
      </c>
      <c r="AD574" s="6">
        <v>0.158</v>
      </c>
    </row>
    <row r="575" spans="1:30">
      <c r="A575" s="4" t="s">
        <v>770</v>
      </c>
      <c r="B575" s="7">
        <f>(M575*'H2H Points'!$B$16)+(N575*'H2H Points'!$B$2)+(O575*'H2H Points'!$B$17)+(P575*'H2H Points'!$B$4)+(Q575*'H2H Points'!$B$5)+(R575*'H2H Points'!$B$6)+(S575*'H2H Points'!$B$7)+(T575*'H2H Points'!$B$3)+(U575*'H2H Points'!$B$11)+(V575*'H2H Points'!$B$12)+(W575*'H2H Points'!$B$8)+(X575*'H2H Points'!$B$9)+(Y575*'H2H Points'!$B$18)+(Z575*'H2H Points'!$B$10)+(AB575*'H2H Points'!$B$13)</f>
        <v>2</v>
      </c>
      <c r="C575" s="7">
        <f>ROUND(B575/IF(ISNA(VLOOKUP(A575,'2014 ESPN Draft Results'!$A$2:$D$2000,4,FALSE)),1,IF(VLOOKUP(A575,'2014 ESPN Draft Results'!$A$2:$D$2000,4,FALSE)&lt;1,1,VLOOKUP(A575,'2014 ESPN Draft Results'!$A$2:$D$2000,4,FALSE))),2)</f>
        <v>2</v>
      </c>
      <c r="D575" s="7">
        <f>ROUND(B575/IF(ISNA(VLOOKUP(A575,'2014 ESPN Draft Results'!$A$2:$D$2000,4,FALSE)),B575,IF(VLOOKUP(A575,'2014 ESPN Draft Results'!$A$2:$D$2000,4,FALSE)&lt;5,B575,VLOOKUP(A575,'2014 ESPN Draft Results'!$A$2:$D$2000,4,FALSE))),2)</f>
        <v>1</v>
      </c>
      <c r="E575" s="7">
        <f>ROUND(B575/IF(ISNA(VLOOKUP(A575,'2014 ESPN Draft Results'!$A$2:$D$2000,4,FALSE)),B575,IF(VLOOKUP(A575,'2014 ESPN Draft Results'!$A$2:$D$2000,4,FALSE)&lt;5,B575,CEILING(VLOOKUP(A575,'2014 ESPN Draft Results'!$A$2:$D$2000,4,FALSE),1))),2)</f>
        <v>1</v>
      </c>
      <c r="F575" s="7">
        <f>IF(I575&lt;2,0,E575)</f>
        <v>0</v>
      </c>
      <c r="G575" s="7">
        <f>ROUND(B575/IF(ISNA(VLOOKUP(A575,'2014 ESPN Draft Results'!$A$2:$D$2000,4,FALSE)),B575,IF(VLOOKUP(A575,'2014 ESPN Draft Results'!$A$2:$D$2000,4,FALSE)&lt;1,B575,CEILING(VLOOKUP(A575,'2014 ESPN Draft Results'!$A$2:$D$2000,4,FALSE),1))),2)</f>
        <v>1</v>
      </c>
      <c r="H575" s="7">
        <f>IF(I575&lt;2,0,G575)</f>
        <v>0</v>
      </c>
      <c r="I575" s="7">
        <f>B575/K575</f>
        <v>0.25</v>
      </c>
      <c r="J575" s="16">
        <v>0</v>
      </c>
      <c r="K575" s="5">
        <v>8</v>
      </c>
      <c r="L575" s="5">
        <v>9</v>
      </c>
      <c r="M575" s="5">
        <f>L575+W575+Z575+AB575+AA575</f>
        <v>10</v>
      </c>
      <c r="N575" s="5">
        <v>0</v>
      </c>
      <c r="O575" s="5">
        <v>1</v>
      </c>
      <c r="P575" s="5">
        <v>0</v>
      </c>
      <c r="Q575" s="5">
        <v>1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1</v>
      </c>
      <c r="X575" s="5">
        <v>1</v>
      </c>
      <c r="Y575" s="5">
        <v>0</v>
      </c>
      <c r="Z575" s="5">
        <v>0</v>
      </c>
      <c r="AA575" s="5">
        <v>0</v>
      </c>
      <c r="AB575" s="5">
        <v>0</v>
      </c>
      <c r="AC575" s="4">
        <v>0</v>
      </c>
      <c r="AD575" s="6">
        <v>0.111</v>
      </c>
    </row>
    <row r="576" spans="1:30">
      <c r="A576" s="4" t="s">
        <v>779</v>
      </c>
      <c r="B576" s="7">
        <f>(M576*'H2H Points'!$B$16)+(N576*'H2H Points'!$B$2)+(O576*'H2H Points'!$B$17)+(P576*'H2H Points'!$B$4)+(Q576*'H2H Points'!$B$5)+(R576*'H2H Points'!$B$6)+(S576*'H2H Points'!$B$7)+(T576*'H2H Points'!$B$3)+(U576*'H2H Points'!$B$11)+(V576*'H2H Points'!$B$12)+(W576*'H2H Points'!$B$8)+(X576*'H2H Points'!$B$9)+(Y576*'H2H Points'!$B$18)+(Z576*'H2H Points'!$B$10)+(AB576*'H2H Points'!$B$13)</f>
        <v>1</v>
      </c>
      <c r="C576" s="7">
        <f>ROUND(B576/IF(ISNA(VLOOKUP(A576,'2014 ESPN Draft Results'!$A$2:$D$2000,4,FALSE)),1,IF(VLOOKUP(A576,'2014 ESPN Draft Results'!$A$2:$D$2000,4,FALSE)&lt;1,1,VLOOKUP(A576,'2014 ESPN Draft Results'!$A$2:$D$2000,4,FALSE))),2)</f>
        <v>1</v>
      </c>
      <c r="D576" s="7">
        <f>ROUND(B576/IF(ISNA(VLOOKUP(A576,'2014 ESPN Draft Results'!$A$2:$D$2000,4,FALSE)),B576,IF(VLOOKUP(A576,'2014 ESPN Draft Results'!$A$2:$D$2000,4,FALSE)&lt;5,B576,VLOOKUP(A576,'2014 ESPN Draft Results'!$A$2:$D$2000,4,FALSE))),2)</f>
        <v>1</v>
      </c>
      <c r="E576" s="7">
        <f>ROUND(B576/IF(ISNA(VLOOKUP(A576,'2014 ESPN Draft Results'!$A$2:$D$2000,4,FALSE)),B576,IF(VLOOKUP(A576,'2014 ESPN Draft Results'!$A$2:$D$2000,4,FALSE)&lt;5,B576,CEILING(VLOOKUP(A576,'2014 ESPN Draft Results'!$A$2:$D$2000,4,FALSE),1))),2)</f>
        <v>1</v>
      </c>
      <c r="F576" s="7">
        <f>IF(I576&lt;2,0,E576)</f>
        <v>0</v>
      </c>
      <c r="G576" s="7">
        <f>ROUND(B576/IF(ISNA(VLOOKUP(A576,'2014 ESPN Draft Results'!$A$2:$D$2000,4,FALSE)),B576,IF(VLOOKUP(A576,'2014 ESPN Draft Results'!$A$2:$D$2000,4,FALSE)&lt;1,B576,CEILING(VLOOKUP(A576,'2014 ESPN Draft Results'!$A$2:$D$2000,4,FALSE),1))),2)</f>
        <v>1</v>
      </c>
      <c r="H576" s="7">
        <f>IF(I576&lt;2,0,G576)</f>
        <v>0</v>
      </c>
      <c r="I576" s="7">
        <f>B576/K576</f>
        <v>0.25</v>
      </c>
      <c r="J576" s="16">
        <v>0</v>
      </c>
      <c r="K576" s="5">
        <v>4</v>
      </c>
      <c r="L576" s="5">
        <v>9</v>
      </c>
      <c r="M576" s="5">
        <f>L576+W576+Z576+AB576+AA576</f>
        <v>10</v>
      </c>
      <c r="N576" s="5">
        <v>1</v>
      </c>
      <c r="O576" s="5">
        <v>2</v>
      </c>
      <c r="P576" s="5">
        <v>1</v>
      </c>
      <c r="Q576" s="5">
        <v>1</v>
      </c>
      <c r="R576" s="5">
        <v>0</v>
      </c>
      <c r="S576" s="5">
        <v>0</v>
      </c>
      <c r="T576" s="5">
        <v>1</v>
      </c>
      <c r="U576" s="5">
        <v>0</v>
      </c>
      <c r="V576" s="5">
        <v>0</v>
      </c>
      <c r="W576" s="5">
        <v>1</v>
      </c>
      <c r="X576" s="5">
        <v>5</v>
      </c>
      <c r="Y576" s="5">
        <v>0</v>
      </c>
      <c r="Z576" s="5">
        <v>0</v>
      </c>
      <c r="AA576" s="5">
        <v>0</v>
      </c>
      <c r="AB576" s="5">
        <v>0</v>
      </c>
      <c r="AC576" s="4">
        <v>0</v>
      </c>
      <c r="AD576" s="6">
        <v>0.222</v>
      </c>
    </row>
    <row r="577" spans="1:30">
      <c r="A577" s="4" t="s">
        <v>688</v>
      </c>
      <c r="B577" s="7">
        <f>(M577*'H2H Points'!$B$16)+(N577*'H2H Points'!$B$2)+(O577*'H2H Points'!$B$17)+(P577*'H2H Points'!$B$4)+(Q577*'H2H Points'!$B$5)+(R577*'H2H Points'!$B$6)+(S577*'H2H Points'!$B$7)+(T577*'H2H Points'!$B$3)+(U577*'H2H Points'!$B$11)+(V577*'H2H Points'!$B$12)+(W577*'H2H Points'!$B$8)+(X577*'H2H Points'!$B$9)+(Y577*'H2H Points'!$B$18)+(Z577*'H2H Points'!$B$10)+(AB577*'H2H Points'!$B$13)</f>
        <v>17</v>
      </c>
      <c r="C577" s="7">
        <f>ROUND(B577/IF(ISNA(VLOOKUP(A577,'2014 ESPN Draft Results'!$A$2:$D$2000,4,FALSE)),1,IF(VLOOKUP(A577,'2014 ESPN Draft Results'!$A$2:$D$2000,4,FALSE)&lt;1,1,VLOOKUP(A577,'2014 ESPN Draft Results'!$A$2:$D$2000,4,FALSE))),2)</f>
        <v>17</v>
      </c>
      <c r="D577" s="7">
        <f>ROUND(B577/IF(ISNA(VLOOKUP(A577,'2014 ESPN Draft Results'!$A$2:$D$2000,4,FALSE)),B577,IF(VLOOKUP(A577,'2014 ESPN Draft Results'!$A$2:$D$2000,4,FALSE)&lt;5,B577,VLOOKUP(A577,'2014 ESPN Draft Results'!$A$2:$D$2000,4,FALSE))),2)</f>
        <v>1</v>
      </c>
      <c r="E577" s="7">
        <f>ROUND(B577/IF(ISNA(VLOOKUP(A577,'2014 ESPN Draft Results'!$A$2:$D$2000,4,FALSE)),B577,IF(VLOOKUP(A577,'2014 ESPN Draft Results'!$A$2:$D$2000,4,FALSE)&lt;5,B577,CEILING(VLOOKUP(A577,'2014 ESPN Draft Results'!$A$2:$D$2000,4,FALSE),1))),2)</f>
        <v>1</v>
      </c>
      <c r="F577" s="7">
        <f>IF(I577&lt;2,0,E577)</f>
        <v>0</v>
      </c>
      <c r="G577" s="7">
        <f>ROUND(B577/IF(ISNA(VLOOKUP(A577,'2014 ESPN Draft Results'!$A$2:$D$2000,4,FALSE)),B577,IF(VLOOKUP(A577,'2014 ESPN Draft Results'!$A$2:$D$2000,4,FALSE)&lt;1,B577,CEILING(VLOOKUP(A577,'2014 ESPN Draft Results'!$A$2:$D$2000,4,FALSE),1))),2)</f>
        <v>1</v>
      </c>
      <c r="H577" s="7">
        <f>IF(I577&lt;2,0,G577)</f>
        <v>0</v>
      </c>
      <c r="I577" s="7">
        <f>B577/K577</f>
        <v>0.23287671232876711</v>
      </c>
      <c r="J577" s="16">
        <v>0</v>
      </c>
      <c r="K577" s="5">
        <v>73</v>
      </c>
      <c r="L577" s="5">
        <v>145</v>
      </c>
      <c r="M577" s="5">
        <f>L577+W577+Z577+AB577+AA577</f>
        <v>155</v>
      </c>
      <c r="N577" s="5">
        <v>13</v>
      </c>
      <c r="O577" s="5">
        <v>24</v>
      </c>
      <c r="P577" s="5">
        <v>20</v>
      </c>
      <c r="Q577" s="5">
        <v>3</v>
      </c>
      <c r="R577" s="5">
        <v>0</v>
      </c>
      <c r="S577" s="5">
        <v>1</v>
      </c>
      <c r="T577" s="5">
        <v>6</v>
      </c>
      <c r="U577" s="5">
        <v>11</v>
      </c>
      <c r="V577" s="5">
        <v>1</v>
      </c>
      <c r="W577" s="5">
        <v>5</v>
      </c>
      <c r="X577" s="5">
        <v>48</v>
      </c>
      <c r="Y577" s="5">
        <v>1</v>
      </c>
      <c r="Z577" s="5">
        <v>0</v>
      </c>
      <c r="AA577" s="5">
        <v>4</v>
      </c>
      <c r="AB577" s="5">
        <v>1</v>
      </c>
      <c r="AC577" s="4">
        <v>6</v>
      </c>
      <c r="AD577" s="6">
        <v>0.16600000000000001</v>
      </c>
    </row>
    <row r="578" spans="1:30">
      <c r="A578" s="4" t="s">
        <v>747</v>
      </c>
      <c r="B578" s="7">
        <f>(M578*'H2H Points'!$B$16)+(N578*'H2H Points'!$B$2)+(O578*'H2H Points'!$B$17)+(P578*'H2H Points'!$B$4)+(Q578*'H2H Points'!$B$5)+(R578*'H2H Points'!$B$6)+(S578*'H2H Points'!$B$7)+(T578*'H2H Points'!$B$3)+(U578*'H2H Points'!$B$11)+(V578*'H2H Points'!$B$12)+(W578*'H2H Points'!$B$8)+(X578*'H2H Points'!$B$9)+(Y578*'H2H Points'!$B$18)+(Z578*'H2H Points'!$B$10)+(AB578*'H2H Points'!$B$13)</f>
        <v>5</v>
      </c>
      <c r="C578" s="7">
        <f>ROUND(B578/IF(ISNA(VLOOKUP(A578,'2014 ESPN Draft Results'!$A$2:$D$2000,4,FALSE)),1,IF(VLOOKUP(A578,'2014 ESPN Draft Results'!$A$2:$D$2000,4,FALSE)&lt;1,1,VLOOKUP(A578,'2014 ESPN Draft Results'!$A$2:$D$2000,4,FALSE))),2)</f>
        <v>5</v>
      </c>
      <c r="D578" s="7">
        <f>ROUND(B578/IF(ISNA(VLOOKUP(A578,'2014 ESPN Draft Results'!$A$2:$D$2000,4,FALSE)),B578,IF(VLOOKUP(A578,'2014 ESPN Draft Results'!$A$2:$D$2000,4,FALSE)&lt;5,B578,VLOOKUP(A578,'2014 ESPN Draft Results'!$A$2:$D$2000,4,FALSE))),2)</f>
        <v>1</v>
      </c>
      <c r="E578" s="7">
        <f>ROUND(B578/IF(ISNA(VLOOKUP(A578,'2014 ESPN Draft Results'!$A$2:$D$2000,4,FALSE)),B578,IF(VLOOKUP(A578,'2014 ESPN Draft Results'!$A$2:$D$2000,4,FALSE)&lt;5,B578,CEILING(VLOOKUP(A578,'2014 ESPN Draft Results'!$A$2:$D$2000,4,FALSE),1))),2)</f>
        <v>1</v>
      </c>
      <c r="F578" s="7">
        <f>IF(I578&lt;2,0,E578)</f>
        <v>0</v>
      </c>
      <c r="G578" s="7">
        <f>ROUND(B578/IF(ISNA(VLOOKUP(A578,'2014 ESPN Draft Results'!$A$2:$D$2000,4,FALSE)),B578,IF(VLOOKUP(A578,'2014 ESPN Draft Results'!$A$2:$D$2000,4,FALSE)&lt;1,B578,CEILING(VLOOKUP(A578,'2014 ESPN Draft Results'!$A$2:$D$2000,4,FALSE),1))),2)</f>
        <v>1</v>
      </c>
      <c r="H578" s="7">
        <f>IF(I578&lt;2,0,G578)</f>
        <v>0</v>
      </c>
      <c r="I578" s="7">
        <f>B578/K578</f>
        <v>0.22727272727272727</v>
      </c>
      <c r="J578" s="16">
        <v>0</v>
      </c>
      <c r="K578" s="5">
        <v>22</v>
      </c>
      <c r="L578" s="5">
        <v>30</v>
      </c>
      <c r="M578" s="5">
        <f>L578+W578+Z578+AB578+AA578</f>
        <v>35</v>
      </c>
      <c r="N578" s="5">
        <v>0</v>
      </c>
      <c r="O578" s="5">
        <v>3</v>
      </c>
      <c r="P578" s="5">
        <v>3</v>
      </c>
      <c r="Q578" s="5">
        <v>0</v>
      </c>
      <c r="R578" s="5">
        <v>0</v>
      </c>
      <c r="S578" s="5">
        <v>0</v>
      </c>
      <c r="T578" s="5">
        <v>1</v>
      </c>
      <c r="U578" s="5">
        <v>1</v>
      </c>
      <c r="V578" s="5">
        <v>0</v>
      </c>
      <c r="W578" s="5">
        <v>4</v>
      </c>
      <c r="X578" s="5">
        <v>5</v>
      </c>
      <c r="Y578" s="5">
        <v>1</v>
      </c>
      <c r="Z578" s="5">
        <v>0</v>
      </c>
      <c r="AA578" s="5">
        <v>0</v>
      </c>
      <c r="AB578" s="5">
        <v>1</v>
      </c>
      <c r="AC578" s="4">
        <v>2</v>
      </c>
      <c r="AD578" s="6">
        <v>0.1</v>
      </c>
    </row>
    <row r="579" spans="1:30">
      <c r="A579" s="4" t="s">
        <v>783</v>
      </c>
      <c r="B579" s="7">
        <f>(M579*'H2H Points'!$B$16)+(N579*'H2H Points'!$B$2)+(O579*'H2H Points'!$B$17)+(P579*'H2H Points'!$B$4)+(Q579*'H2H Points'!$B$5)+(R579*'H2H Points'!$B$6)+(S579*'H2H Points'!$B$7)+(T579*'H2H Points'!$B$3)+(U579*'H2H Points'!$B$11)+(V579*'H2H Points'!$B$12)+(W579*'H2H Points'!$B$8)+(X579*'H2H Points'!$B$9)+(Y579*'H2H Points'!$B$18)+(Z579*'H2H Points'!$B$10)+(AB579*'H2H Points'!$B$13)</f>
        <v>2</v>
      </c>
      <c r="C579" s="7">
        <f>ROUND(B579/IF(ISNA(VLOOKUP(A579,'2014 ESPN Draft Results'!$A$2:$D$2000,4,FALSE)),1,IF(VLOOKUP(A579,'2014 ESPN Draft Results'!$A$2:$D$2000,4,FALSE)&lt;1,1,VLOOKUP(A579,'2014 ESPN Draft Results'!$A$2:$D$2000,4,FALSE))),2)</f>
        <v>2</v>
      </c>
      <c r="D579" s="7">
        <f>ROUND(B579/IF(ISNA(VLOOKUP(A579,'2014 ESPN Draft Results'!$A$2:$D$2000,4,FALSE)),B579,IF(VLOOKUP(A579,'2014 ESPN Draft Results'!$A$2:$D$2000,4,FALSE)&lt;5,B579,VLOOKUP(A579,'2014 ESPN Draft Results'!$A$2:$D$2000,4,FALSE))),2)</f>
        <v>1</v>
      </c>
      <c r="E579" s="7">
        <f>ROUND(B579/IF(ISNA(VLOOKUP(A579,'2014 ESPN Draft Results'!$A$2:$D$2000,4,FALSE)),B579,IF(VLOOKUP(A579,'2014 ESPN Draft Results'!$A$2:$D$2000,4,FALSE)&lt;5,B579,CEILING(VLOOKUP(A579,'2014 ESPN Draft Results'!$A$2:$D$2000,4,FALSE),1))),2)</f>
        <v>1</v>
      </c>
      <c r="F579" s="7">
        <f>IF(I579&lt;2,0,E579)</f>
        <v>0</v>
      </c>
      <c r="G579" s="7">
        <f>ROUND(B579/IF(ISNA(VLOOKUP(A579,'2014 ESPN Draft Results'!$A$2:$D$2000,4,FALSE)),B579,IF(VLOOKUP(A579,'2014 ESPN Draft Results'!$A$2:$D$2000,4,FALSE)&lt;1,B579,CEILING(VLOOKUP(A579,'2014 ESPN Draft Results'!$A$2:$D$2000,4,FALSE),1))),2)</f>
        <v>1</v>
      </c>
      <c r="H579" s="7">
        <f>IF(I579&lt;2,0,G579)</f>
        <v>0</v>
      </c>
      <c r="I579" s="7">
        <f>B579/K579</f>
        <v>0.22222222222222221</v>
      </c>
      <c r="J579" s="16">
        <v>0</v>
      </c>
      <c r="K579" s="5">
        <v>9</v>
      </c>
      <c r="L579" s="5">
        <v>15</v>
      </c>
      <c r="M579" s="5">
        <f>L579+W579+Z579+AB579+AA579</f>
        <v>18</v>
      </c>
      <c r="N579" s="5">
        <v>0</v>
      </c>
      <c r="O579" s="5">
        <v>3</v>
      </c>
      <c r="P579" s="5">
        <v>2</v>
      </c>
      <c r="Q579" s="5">
        <v>1</v>
      </c>
      <c r="R579" s="5">
        <v>0</v>
      </c>
      <c r="S579" s="5">
        <v>0</v>
      </c>
      <c r="T579" s="5">
        <v>2</v>
      </c>
      <c r="U579" s="5">
        <v>0</v>
      </c>
      <c r="V579" s="5">
        <v>0</v>
      </c>
      <c r="W579" s="5">
        <v>2</v>
      </c>
      <c r="X579" s="5">
        <v>7</v>
      </c>
      <c r="Y579" s="5">
        <v>0</v>
      </c>
      <c r="Z579" s="5">
        <v>1</v>
      </c>
      <c r="AA579" s="5">
        <v>0</v>
      </c>
      <c r="AB579" s="5">
        <v>0</v>
      </c>
      <c r="AC579" s="4">
        <v>0</v>
      </c>
      <c r="AD579" s="6">
        <v>0.2</v>
      </c>
    </row>
    <row r="580" spans="1:30">
      <c r="A580" s="4" t="s">
        <v>763</v>
      </c>
      <c r="B580" s="7">
        <f>(M580*'H2H Points'!$B$16)+(N580*'H2H Points'!$B$2)+(O580*'H2H Points'!$B$17)+(P580*'H2H Points'!$B$4)+(Q580*'H2H Points'!$B$5)+(R580*'H2H Points'!$B$6)+(S580*'H2H Points'!$B$7)+(T580*'H2H Points'!$B$3)+(U580*'H2H Points'!$B$11)+(V580*'H2H Points'!$B$12)+(W580*'H2H Points'!$B$8)+(X580*'H2H Points'!$B$9)+(Y580*'H2H Points'!$B$18)+(Z580*'H2H Points'!$B$10)+(AB580*'H2H Points'!$B$13)</f>
        <v>2</v>
      </c>
      <c r="C580" s="7">
        <f>ROUND(B580/IF(ISNA(VLOOKUP(A580,'2014 ESPN Draft Results'!$A$2:$D$2000,4,FALSE)),1,IF(VLOOKUP(A580,'2014 ESPN Draft Results'!$A$2:$D$2000,4,FALSE)&lt;1,1,VLOOKUP(A580,'2014 ESPN Draft Results'!$A$2:$D$2000,4,FALSE))),2)</f>
        <v>2</v>
      </c>
      <c r="D580" s="7">
        <f>ROUND(B580/IF(ISNA(VLOOKUP(A580,'2014 ESPN Draft Results'!$A$2:$D$2000,4,FALSE)),B580,IF(VLOOKUP(A580,'2014 ESPN Draft Results'!$A$2:$D$2000,4,FALSE)&lt;5,B580,VLOOKUP(A580,'2014 ESPN Draft Results'!$A$2:$D$2000,4,FALSE))),2)</f>
        <v>1</v>
      </c>
      <c r="E580" s="7">
        <f>ROUND(B580/IF(ISNA(VLOOKUP(A580,'2014 ESPN Draft Results'!$A$2:$D$2000,4,FALSE)),B580,IF(VLOOKUP(A580,'2014 ESPN Draft Results'!$A$2:$D$2000,4,FALSE)&lt;5,B580,CEILING(VLOOKUP(A580,'2014 ESPN Draft Results'!$A$2:$D$2000,4,FALSE),1))),2)</f>
        <v>1</v>
      </c>
      <c r="F580" s="7">
        <f>IF(I580&lt;2,0,E580)</f>
        <v>0</v>
      </c>
      <c r="G580" s="7">
        <f>ROUND(B580/IF(ISNA(VLOOKUP(A580,'2014 ESPN Draft Results'!$A$2:$D$2000,4,FALSE)),B580,IF(VLOOKUP(A580,'2014 ESPN Draft Results'!$A$2:$D$2000,4,FALSE)&lt;1,B580,CEILING(VLOOKUP(A580,'2014 ESPN Draft Results'!$A$2:$D$2000,4,FALSE),1))),2)</f>
        <v>1</v>
      </c>
      <c r="H580" s="7">
        <f>IF(I580&lt;2,0,G580)</f>
        <v>0</v>
      </c>
      <c r="I580" s="7">
        <f>B580/K580</f>
        <v>0.22222222222222221</v>
      </c>
      <c r="J580" s="16">
        <v>0</v>
      </c>
      <c r="K580" s="5">
        <v>9</v>
      </c>
      <c r="L580" s="5">
        <v>10</v>
      </c>
      <c r="M580" s="5">
        <f>L580+W580+Z580+AB580+AA580</f>
        <v>12</v>
      </c>
      <c r="N580" s="5">
        <v>1</v>
      </c>
      <c r="O580" s="5">
        <v>2</v>
      </c>
      <c r="P580" s="5">
        <v>1</v>
      </c>
      <c r="Q580" s="5">
        <v>1</v>
      </c>
      <c r="R580" s="5">
        <v>0</v>
      </c>
      <c r="S580" s="5">
        <v>0</v>
      </c>
      <c r="T580" s="5">
        <v>1</v>
      </c>
      <c r="U580" s="5">
        <v>0</v>
      </c>
      <c r="V580" s="5">
        <v>0</v>
      </c>
      <c r="W580" s="5">
        <v>2</v>
      </c>
      <c r="X580" s="5">
        <v>5</v>
      </c>
      <c r="Y580" s="5">
        <v>1</v>
      </c>
      <c r="Z580" s="5">
        <v>0</v>
      </c>
      <c r="AA580" s="5">
        <v>0</v>
      </c>
      <c r="AB580" s="5">
        <v>0</v>
      </c>
      <c r="AC580" s="4">
        <v>0</v>
      </c>
      <c r="AD580" s="6">
        <v>0.2</v>
      </c>
    </row>
    <row r="581" spans="1:30">
      <c r="A581" s="4" t="s">
        <v>774</v>
      </c>
      <c r="B581" s="7">
        <f>(M581*'H2H Points'!$B$16)+(N581*'H2H Points'!$B$2)+(O581*'H2H Points'!$B$17)+(P581*'H2H Points'!$B$4)+(Q581*'H2H Points'!$B$5)+(R581*'H2H Points'!$B$6)+(S581*'H2H Points'!$B$7)+(T581*'H2H Points'!$B$3)+(U581*'H2H Points'!$B$11)+(V581*'H2H Points'!$B$12)+(W581*'H2H Points'!$B$8)+(X581*'H2H Points'!$B$9)+(Y581*'H2H Points'!$B$18)+(Z581*'H2H Points'!$B$10)+(AB581*'H2H Points'!$B$13)</f>
        <v>2</v>
      </c>
      <c r="C581" s="7">
        <f>ROUND(B581/IF(ISNA(VLOOKUP(A581,'2014 ESPN Draft Results'!$A$2:$D$2000,4,FALSE)),1,IF(VLOOKUP(A581,'2014 ESPN Draft Results'!$A$2:$D$2000,4,FALSE)&lt;1,1,VLOOKUP(A581,'2014 ESPN Draft Results'!$A$2:$D$2000,4,FALSE))),2)</f>
        <v>2</v>
      </c>
      <c r="D581" s="7">
        <f>ROUND(B581/IF(ISNA(VLOOKUP(A581,'2014 ESPN Draft Results'!$A$2:$D$2000,4,FALSE)),B581,IF(VLOOKUP(A581,'2014 ESPN Draft Results'!$A$2:$D$2000,4,FALSE)&lt;5,B581,VLOOKUP(A581,'2014 ESPN Draft Results'!$A$2:$D$2000,4,FALSE))),2)</f>
        <v>1</v>
      </c>
      <c r="E581" s="7">
        <f>ROUND(B581/IF(ISNA(VLOOKUP(A581,'2014 ESPN Draft Results'!$A$2:$D$2000,4,FALSE)),B581,IF(VLOOKUP(A581,'2014 ESPN Draft Results'!$A$2:$D$2000,4,FALSE)&lt;5,B581,CEILING(VLOOKUP(A581,'2014 ESPN Draft Results'!$A$2:$D$2000,4,FALSE),1))),2)</f>
        <v>1</v>
      </c>
      <c r="F581" s="7">
        <f>IF(I581&lt;2,0,E581)</f>
        <v>0</v>
      </c>
      <c r="G581" s="7">
        <f>ROUND(B581/IF(ISNA(VLOOKUP(A581,'2014 ESPN Draft Results'!$A$2:$D$2000,4,FALSE)),B581,IF(VLOOKUP(A581,'2014 ESPN Draft Results'!$A$2:$D$2000,4,FALSE)&lt;1,B581,CEILING(VLOOKUP(A581,'2014 ESPN Draft Results'!$A$2:$D$2000,4,FALSE),1))),2)</f>
        <v>1</v>
      </c>
      <c r="H581" s="7">
        <f>IF(I581&lt;2,0,G581)</f>
        <v>0</v>
      </c>
      <c r="I581" s="7">
        <f>B581/K581</f>
        <v>0.2</v>
      </c>
      <c r="J581" s="16">
        <v>0</v>
      </c>
      <c r="K581" s="5">
        <v>10</v>
      </c>
      <c r="L581" s="5">
        <v>24</v>
      </c>
      <c r="M581" s="5">
        <f>L581+W581+Z581+AB581+AA581</f>
        <v>28</v>
      </c>
      <c r="N581" s="5">
        <v>2</v>
      </c>
      <c r="O581" s="5">
        <v>2</v>
      </c>
      <c r="P581" s="5">
        <v>2</v>
      </c>
      <c r="Q581" s="5">
        <v>0</v>
      </c>
      <c r="R581" s="5">
        <v>0</v>
      </c>
      <c r="S581" s="5">
        <v>0</v>
      </c>
      <c r="T581" s="5">
        <v>1</v>
      </c>
      <c r="U581" s="5">
        <v>0</v>
      </c>
      <c r="V581" s="5">
        <v>0</v>
      </c>
      <c r="W581" s="5">
        <v>3</v>
      </c>
      <c r="X581" s="5">
        <v>7</v>
      </c>
      <c r="Y581" s="5">
        <v>0</v>
      </c>
      <c r="Z581" s="5">
        <v>0</v>
      </c>
      <c r="AA581" s="5">
        <v>0</v>
      </c>
      <c r="AB581" s="5">
        <v>1</v>
      </c>
      <c r="AC581" s="4">
        <v>0</v>
      </c>
      <c r="AD581" s="6">
        <v>8.3000000000000004E-2</v>
      </c>
    </row>
    <row r="582" spans="1:30">
      <c r="A582" s="4" t="s">
        <v>755</v>
      </c>
      <c r="B582" s="7">
        <f>(M582*'H2H Points'!$B$16)+(N582*'H2H Points'!$B$2)+(O582*'H2H Points'!$B$17)+(P582*'H2H Points'!$B$4)+(Q582*'H2H Points'!$B$5)+(R582*'H2H Points'!$B$6)+(S582*'H2H Points'!$B$7)+(T582*'H2H Points'!$B$3)+(U582*'H2H Points'!$B$11)+(V582*'H2H Points'!$B$12)+(W582*'H2H Points'!$B$8)+(X582*'H2H Points'!$B$9)+(Y582*'H2H Points'!$B$18)+(Z582*'H2H Points'!$B$10)+(AB582*'H2H Points'!$B$13)</f>
        <v>5</v>
      </c>
      <c r="C582" s="7">
        <f>ROUND(B582/IF(ISNA(VLOOKUP(A582,'2014 ESPN Draft Results'!$A$2:$D$2000,4,FALSE)),1,IF(VLOOKUP(A582,'2014 ESPN Draft Results'!$A$2:$D$2000,4,FALSE)&lt;1,1,VLOOKUP(A582,'2014 ESPN Draft Results'!$A$2:$D$2000,4,FALSE))),2)</f>
        <v>5</v>
      </c>
      <c r="D582" s="7">
        <f>ROUND(B582/IF(ISNA(VLOOKUP(A582,'2014 ESPN Draft Results'!$A$2:$D$2000,4,FALSE)),B582,IF(VLOOKUP(A582,'2014 ESPN Draft Results'!$A$2:$D$2000,4,FALSE)&lt;5,B582,VLOOKUP(A582,'2014 ESPN Draft Results'!$A$2:$D$2000,4,FALSE))),2)</f>
        <v>1</v>
      </c>
      <c r="E582" s="7">
        <f>ROUND(B582/IF(ISNA(VLOOKUP(A582,'2014 ESPN Draft Results'!$A$2:$D$2000,4,FALSE)),B582,IF(VLOOKUP(A582,'2014 ESPN Draft Results'!$A$2:$D$2000,4,FALSE)&lt;5,B582,CEILING(VLOOKUP(A582,'2014 ESPN Draft Results'!$A$2:$D$2000,4,FALSE),1))),2)</f>
        <v>1</v>
      </c>
      <c r="F582" s="7">
        <f>IF(I582&lt;2,0,E582)</f>
        <v>0</v>
      </c>
      <c r="G582" s="7">
        <f>ROUND(B582/IF(ISNA(VLOOKUP(A582,'2014 ESPN Draft Results'!$A$2:$D$2000,4,FALSE)),B582,IF(VLOOKUP(A582,'2014 ESPN Draft Results'!$A$2:$D$2000,4,FALSE)&lt;1,B582,CEILING(VLOOKUP(A582,'2014 ESPN Draft Results'!$A$2:$D$2000,4,FALSE),1))),2)</f>
        <v>1</v>
      </c>
      <c r="H582" s="7">
        <f>IF(I582&lt;2,0,G582)</f>
        <v>0</v>
      </c>
      <c r="I582" s="7">
        <f>B582/K582</f>
        <v>0.18518518518518517</v>
      </c>
      <c r="J582" s="16">
        <v>0</v>
      </c>
      <c r="K582" s="5">
        <v>27</v>
      </c>
      <c r="L582" s="5">
        <v>52</v>
      </c>
      <c r="M582" s="5">
        <f>L582+W582+Z582+AB582+AA582</f>
        <v>53</v>
      </c>
      <c r="N582" s="5">
        <v>3</v>
      </c>
      <c r="O582" s="5">
        <v>7</v>
      </c>
      <c r="P582" s="5">
        <v>5</v>
      </c>
      <c r="Q582" s="5">
        <v>1</v>
      </c>
      <c r="R582" s="5">
        <v>0</v>
      </c>
      <c r="S582" s="5">
        <v>1</v>
      </c>
      <c r="T582" s="5">
        <v>2</v>
      </c>
      <c r="U582" s="5">
        <v>0</v>
      </c>
      <c r="V582" s="5">
        <v>0</v>
      </c>
      <c r="W582" s="5">
        <v>1</v>
      </c>
      <c r="X582" s="5">
        <v>12</v>
      </c>
      <c r="Y582" s="5">
        <v>0</v>
      </c>
      <c r="Z582" s="5">
        <v>0</v>
      </c>
      <c r="AA582" s="5">
        <v>0</v>
      </c>
      <c r="AB582" s="5">
        <v>0</v>
      </c>
      <c r="AC582" s="4">
        <v>1</v>
      </c>
      <c r="AD582" s="6">
        <v>0.13500000000000001</v>
      </c>
    </row>
    <row r="583" spans="1:30">
      <c r="A583" s="4" t="s">
        <v>759</v>
      </c>
      <c r="B583" s="7">
        <f>(M583*'H2H Points'!$B$16)+(N583*'H2H Points'!$B$2)+(O583*'H2H Points'!$B$17)+(P583*'H2H Points'!$B$4)+(Q583*'H2H Points'!$B$5)+(R583*'H2H Points'!$B$6)+(S583*'H2H Points'!$B$7)+(T583*'H2H Points'!$B$3)+(U583*'H2H Points'!$B$11)+(V583*'H2H Points'!$B$12)+(W583*'H2H Points'!$B$8)+(X583*'H2H Points'!$B$9)+(Y583*'H2H Points'!$B$18)+(Z583*'H2H Points'!$B$10)+(AB583*'H2H Points'!$B$13)</f>
        <v>4</v>
      </c>
      <c r="C583" s="7">
        <f>ROUND(B583/IF(ISNA(VLOOKUP(A583,'2014 ESPN Draft Results'!$A$2:$D$2000,4,FALSE)),1,IF(VLOOKUP(A583,'2014 ESPN Draft Results'!$A$2:$D$2000,4,FALSE)&lt;1,1,VLOOKUP(A583,'2014 ESPN Draft Results'!$A$2:$D$2000,4,FALSE))),2)</f>
        <v>4</v>
      </c>
      <c r="D583" s="7">
        <f>ROUND(B583/IF(ISNA(VLOOKUP(A583,'2014 ESPN Draft Results'!$A$2:$D$2000,4,FALSE)),B583,IF(VLOOKUP(A583,'2014 ESPN Draft Results'!$A$2:$D$2000,4,FALSE)&lt;5,B583,VLOOKUP(A583,'2014 ESPN Draft Results'!$A$2:$D$2000,4,FALSE))),2)</f>
        <v>1</v>
      </c>
      <c r="E583" s="7">
        <f>ROUND(B583/IF(ISNA(VLOOKUP(A583,'2014 ESPN Draft Results'!$A$2:$D$2000,4,FALSE)),B583,IF(VLOOKUP(A583,'2014 ESPN Draft Results'!$A$2:$D$2000,4,FALSE)&lt;5,B583,CEILING(VLOOKUP(A583,'2014 ESPN Draft Results'!$A$2:$D$2000,4,FALSE),1))),2)</f>
        <v>1</v>
      </c>
      <c r="F583" s="7">
        <f>IF(I583&lt;2,0,E583)</f>
        <v>0</v>
      </c>
      <c r="G583" s="7">
        <f>ROUND(B583/IF(ISNA(VLOOKUP(A583,'2014 ESPN Draft Results'!$A$2:$D$2000,4,FALSE)),B583,IF(VLOOKUP(A583,'2014 ESPN Draft Results'!$A$2:$D$2000,4,FALSE)&lt;1,B583,CEILING(VLOOKUP(A583,'2014 ESPN Draft Results'!$A$2:$D$2000,4,FALSE),1))),2)</f>
        <v>1</v>
      </c>
      <c r="H583" s="7">
        <f>IF(I583&lt;2,0,G583)</f>
        <v>0</v>
      </c>
      <c r="I583" s="7">
        <f>B583/K583</f>
        <v>0.18181818181818182</v>
      </c>
      <c r="J583" s="16">
        <v>0</v>
      </c>
      <c r="K583" s="5">
        <v>22</v>
      </c>
      <c r="L583" s="5">
        <v>41</v>
      </c>
      <c r="M583" s="5">
        <f>L583+W583+Z583+AB583+AA583</f>
        <v>45</v>
      </c>
      <c r="N583" s="5">
        <v>4</v>
      </c>
      <c r="O583" s="5">
        <v>8</v>
      </c>
      <c r="P583" s="5">
        <v>7</v>
      </c>
      <c r="Q583" s="5">
        <v>1</v>
      </c>
      <c r="R583" s="5">
        <v>0</v>
      </c>
      <c r="S583" s="5">
        <v>0</v>
      </c>
      <c r="T583" s="5">
        <v>4</v>
      </c>
      <c r="U583" s="5">
        <v>0</v>
      </c>
      <c r="V583" s="5">
        <v>0</v>
      </c>
      <c r="W583" s="5">
        <v>3</v>
      </c>
      <c r="X583" s="5">
        <v>17</v>
      </c>
      <c r="Y583" s="5">
        <v>0</v>
      </c>
      <c r="Z583" s="5">
        <v>0</v>
      </c>
      <c r="AA583" s="5">
        <v>0</v>
      </c>
      <c r="AB583" s="5">
        <v>1</v>
      </c>
      <c r="AC583" s="4">
        <v>1</v>
      </c>
      <c r="AD583" s="6">
        <v>0.19500000000000001</v>
      </c>
    </row>
    <row r="584" spans="1:30">
      <c r="A584" s="4" t="s">
        <v>703</v>
      </c>
      <c r="B584" s="7">
        <f>(M584*'H2H Points'!$B$16)+(N584*'H2H Points'!$B$2)+(O584*'H2H Points'!$B$17)+(P584*'H2H Points'!$B$4)+(Q584*'H2H Points'!$B$5)+(R584*'H2H Points'!$B$6)+(S584*'H2H Points'!$B$7)+(T584*'H2H Points'!$B$3)+(U584*'H2H Points'!$B$11)+(V584*'H2H Points'!$B$12)+(W584*'H2H Points'!$B$8)+(X584*'H2H Points'!$B$9)+(Y584*'H2H Points'!$B$18)+(Z584*'H2H Points'!$B$10)+(AB584*'H2H Points'!$B$13)</f>
        <v>16</v>
      </c>
      <c r="C584" s="7">
        <f>ROUND(B584/IF(ISNA(VLOOKUP(A584,'2014 ESPN Draft Results'!$A$2:$D$2000,4,FALSE)),1,IF(VLOOKUP(A584,'2014 ESPN Draft Results'!$A$2:$D$2000,4,FALSE)&lt;1,1,VLOOKUP(A584,'2014 ESPN Draft Results'!$A$2:$D$2000,4,FALSE))),2)</f>
        <v>16</v>
      </c>
      <c r="D584" s="7">
        <f>ROUND(B584/IF(ISNA(VLOOKUP(A584,'2014 ESPN Draft Results'!$A$2:$D$2000,4,FALSE)),B584,IF(VLOOKUP(A584,'2014 ESPN Draft Results'!$A$2:$D$2000,4,FALSE)&lt;5,B584,VLOOKUP(A584,'2014 ESPN Draft Results'!$A$2:$D$2000,4,FALSE))),2)</f>
        <v>1</v>
      </c>
      <c r="E584" s="7">
        <f>ROUND(B584/IF(ISNA(VLOOKUP(A584,'2014 ESPN Draft Results'!$A$2:$D$2000,4,FALSE)),B584,IF(VLOOKUP(A584,'2014 ESPN Draft Results'!$A$2:$D$2000,4,FALSE)&lt;5,B584,CEILING(VLOOKUP(A584,'2014 ESPN Draft Results'!$A$2:$D$2000,4,FALSE),1))),2)</f>
        <v>1</v>
      </c>
      <c r="F584" s="7">
        <f>IF(I584&lt;2,0,E584)</f>
        <v>0</v>
      </c>
      <c r="G584" s="7">
        <f>ROUND(B584/IF(ISNA(VLOOKUP(A584,'2014 ESPN Draft Results'!$A$2:$D$2000,4,FALSE)),B584,IF(VLOOKUP(A584,'2014 ESPN Draft Results'!$A$2:$D$2000,4,FALSE)&lt;1,B584,CEILING(VLOOKUP(A584,'2014 ESPN Draft Results'!$A$2:$D$2000,4,FALSE),1))),2)</f>
        <v>1</v>
      </c>
      <c r="H584" s="7">
        <f>IF(I584&lt;2,0,G584)</f>
        <v>0</v>
      </c>
      <c r="I584" s="7">
        <f>B584/K584</f>
        <v>0.16842105263157894</v>
      </c>
      <c r="J584" s="16">
        <v>0</v>
      </c>
      <c r="K584" s="5">
        <v>95</v>
      </c>
      <c r="L584" s="5">
        <v>76</v>
      </c>
      <c r="M584" s="5">
        <f>L584+W584+Z584+AB584+AA584</f>
        <v>91</v>
      </c>
      <c r="N584" s="5">
        <v>4</v>
      </c>
      <c r="O584" s="5">
        <v>13</v>
      </c>
      <c r="P584" s="5">
        <v>11</v>
      </c>
      <c r="Q584" s="5">
        <v>2</v>
      </c>
      <c r="R584" s="5">
        <v>0</v>
      </c>
      <c r="S584" s="5">
        <v>0</v>
      </c>
      <c r="T584" s="5">
        <v>5</v>
      </c>
      <c r="U584" s="5">
        <v>1</v>
      </c>
      <c r="V584" s="5">
        <v>1</v>
      </c>
      <c r="W584" s="5">
        <v>7</v>
      </c>
      <c r="X584" s="5">
        <v>18</v>
      </c>
      <c r="Y584" s="5">
        <v>0</v>
      </c>
      <c r="Z584" s="5">
        <v>2</v>
      </c>
      <c r="AA584" s="5">
        <v>5</v>
      </c>
      <c r="AB584" s="5">
        <v>1</v>
      </c>
      <c r="AC584" s="4">
        <v>1</v>
      </c>
      <c r="AD584" s="6">
        <v>0.17100000000000001</v>
      </c>
    </row>
    <row r="585" spans="1:30">
      <c r="A585" s="4" t="s">
        <v>756</v>
      </c>
      <c r="B585" s="7">
        <f>(M585*'H2H Points'!$B$16)+(N585*'H2H Points'!$B$2)+(O585*'H2H Points'!$B$17)+(P585*'H2H Points'!$B$4)+(Q585*'H2H Points'!$B$5)+(R585*'H2H Points'!$B$6)+(S585*'H2H Points'!$B$7)+(T585*'H2H Points'!$B$3)+(U585*'H2H Points'!$B$11)+(V585*'H2H Points'!$B$12)+(W585*'H2H Points'!$B$8)+(X585*'H2H Points'!$B$9)+(Y585*'H2H Points'!$B$18)+(Z585*'H2H Points'!$B$10)+(AB585*'H2H Points'!$B$13)</f>
        <v>6</v>
      </c>
      <c r="C585" s="7">
        <f>ROUND(B585/IF(ISNA(VLOOKUP(A585,'2014 ESPN Draft Results'!$A$2:$D$2000,4,FALSE)),1,IF(VLOOKUP(A585,'2014 ESPN Draft Results'!$A$2:$D$2000,4,FALSE)&lt;1,1,VLOOKUP(A585,'2014 ESPN Draft Results'!$A$2:$D$2000,4,FALSE))),2)</f>
        <v>6</v>
      </c>
      <c r="D585" s="7">
        <f>ROUND(B585/IF(ISNA(VLOOKUP(A585,'2014 ESPN Draft Results'!$A$2:$D$2000,4,FALSE)),B585,IF(VLOOKUP(A585,'2014 ESPN Draft Results'!$A$2:$D$2000,4,FALSE)&lt;5,B585,VLOOKUP(A585,'2014 ESPN Draft Results'!$A$2:$D$2000,4,FALSE))),2)</f>
        <v>1</v>
      </c>
      <c r="E585" s="7">
        <f>ROUND(B585/IF(ISNA(VLOOKUP(A585,'2014 ESPN Draft Results'!$A$2:$D$2000,4,FALSE)),B585,IF(VLOOKUP(A585,'2014 ESPN Draft Results'!$A$2:$D$2000,4,FALSE)&lt;5,B585,CEILING(VLOOKUP(A585,'2014 ESPN Draft Results'!$A$2:$D$2000,4,FALSE),1))),2)</f>
        <v>1</v>
      </c>
      <c r="F585" s="7">
        <f>IF(I585&lt;2,0,E585)</f>
        <v>0</v>
      </c>
      <c r="G585" s="7">
        <f>ROUND(B585/IF(ISNA(VLOOKUP(A585,'2014 ESPN Draft Results'!$A$2:$D$2000,4,FALSE)),B585,IF(VLOOKUP(A585,'2014 ESPN Draft Results'!$A$2:$D$2000,4,FALSE)&lt;1,B585,CEILING(VLOOKUP(A585,'2014 ESPN Draft Results'!$A$2:$D$2000,4,FALSE),1))),2)</f>
        <v>1</v>
      </c>
      <c r="H585" s="7">
        <f>IF(I585&lt;2,0,G585)</f>
        <v>0</v>
      </c>
      <c r="I585" s="7">
        <f>B585/K585</f>
        <v>0.16666666666666666</v>
      </c>
      <c r="J585" s="16">
        <v>0</v>
      </c>
      <c r="K585" s="5">
        <v>36</v>
      </c>
      <c r="L585" s="5">
        <v>71</v>
      </c>
      <c r="M585" s="5">
        <f>L585+W585+Z585+AB585+AA585</f>
        <v>76</v>
      </c>
      <c r="N585" s="5">
        <v>4</v>
      </c>
      <c r="O585" s="5">
        <v>19</v>
      </c>
      <c r="P585" s="5">
        <v>17</v>
      </c>
      <c r="Q585" s="5">
        <v>2</v>
      </c>
      <c r="R585" s="5">
        <v>0</v>
      </c>
      <c r="S585" s="5">
        <v>0</v>
      </c>
      <c r="T585" s="5">
        <v>2</v>
      </c>
      <c r="U585" s="5">
        <v>2</v>
      </c>
      <c r="V585" s="5">
        <v>2</v>
      </c>
      <c r="W585" s="5">
        <v>3</v>
      </c>
      <c r="X585" s="5">
        <v>25</v>
      </c>
      <c r="Y585" s="5">
        <v>0</v>
      </c>
      <c r="Z585" s="5">
        <v>1</v>
      </c>
      <c r="AA585" s="5">
        <v>1</v>
      </c>
      <c r="AB585" s="5">
        <v>0</v>
      </c>
      <c r="AC585" s="4">
        <v>1</v>
      </c>
      <c r="AD585" s="6">
        <v>0.26800000000000002</v>
      </c>
    </row>
    <row r="586" spans="1:30">
      <c r="A586" s="4" t="s">
        <v>766</v>
      </c>
      <c r="B586" s="7">
        <f>(M586*'H2H Points'!$B$16)+(N586*'H2H Points'!$B$2)+(O586*'H2H Points'!$B$17)+(P586*'H2H Points'!$B$4)+(Q586*'H2H Points'!$B$5)+(R586*'H2H Points'!$B$6)+(S586*'H2H Points'!$B$7)+(T586*'H2H Points'!$B$3)+(U586*'H2H Points'!$B$11)+(V586*'H2H Points'!$B$12)+(W586*'H2H Points'!$B$8)+(X586*'H2H Points'!$B$9)+(Y586*'H2H Points'!$B$18)+(Z586*'H2H Points'!$B$10)+(AB586*'H2H Points'!$B$13)</f>
        <v>3</v>
      </c>
      <c r="C586" s="7">
        <f>ROUND(B586/IF(ISNA(VLOOKUP(A586,'2014 ESPN Draft Results'!$A$2:$D$2000,4,FALSE)),1,IF(VLOOKUP(A586,'2014 ESPN Draft Results'!$A$2:$D$2000,4,FALSE)&lt;1,1,VLOOKUP(A586,'2014 ESPN Draft Results'!$A$2:$D$2000,4,FALSE))),2)</f>
        <v>3</v>
      </c>
      <c r="D586" s="7">
        <f>ROUND(B586/IF(ISNA(VLOOKUP(A586,'2014 ESPN Draft Results'!$A$2:$D$2000,4,FALSE)),B586,IF(VLOOKUP(A586,'2014 ESPN Draft Results'!$A$2:$D$2000,4,FALSE)&lt;5,B586,VLOOKUP(A586,'2014 ESPN Draft Results'!$A$2:$D$2000,4,FALSE))),2)</f>
        <v>1</v>
      </c>
      <c r="E586" s="7">
        <f>ROUND(B586/IF(ISNA(VLOOKUP(A586,'2014 ESPN Draft Results'!$A$2:$D$2000,4,FALSE)),B586,IF(VLOOKUP(A586,'2014 ESPN Draft Results'!$A$2:$D$2000,4,FALSE)&lt;5,B586,CEILING(VLOOKUP(A586,'2014 ESPN Draft Results'!$A$2:$D$2000,4,FALSE),1))),2)</f>
        <v>1</v>
      </c>
      <c r="F586" s="7">
        <f>IF(I586&lt;2,0,E586)</f>
        <v>0</v>
      </c>
      <c r="G586" s="7">
        <f>ROUND(B586/IF(ISNA(VLOOKUP(A586,'2014 ESPN Draft Results'!$A$2:$D$2000,4,FALSE)),B586,IF(VLOOKUP(A586,'2014 ESPN Draft Results'!$A$2:$D$2000,4,FALSE)&lt;1,B586,CEILING(VLOOKUP(A586,'2014 ESPN Draft Results'!$A$2:$D$2000,4,FALSE),1))),2)</f>
        <v>1</v>
      </c>
      <c r="H586" s="7">
        <f>IF(I586&lt;2,0,G586)</f>
        <v>0</v>
      </c>
      <c r="I586" s="7">
        <f>B586/K586</f>
        <v>0.16666666666666666</v>
      </c>
      <c r="J586" s="16">
        <v>0</v>
      </c>
      <c r="K586" s="5">
        <v>18</v>
      </c>
      <c r="L586" s="5">
        <v>28</v>
      </c>
      <c r="M586" s="5">
        <f>L586+W586+Z586+AB586+AA586</f>
        <v>38</v>
      </c>
      <c r="N586" s="5">
        <v>1</v>
      </c>
      <c r="O586" s="5">
        <v>4</v>
      </c>
      <c r="P586" s="5">
        <v>4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9</v>
      </c>
      <c r="X586" s="5">
        <v>11</v>
      </c>
      <c r="Y586" s="5">
        <v>0</v>
      </c>
      <c r="Z586" s="5">
        <v>0</v>
      </c>
      <c r="AA586" s="5">
        <v>1</v>
      </c>
      <c r="AB586" s="5">
        <v>0</v>
      </c>
      <c r="AC586" s="4">
        <v>1</v>
      </c>
      <c r="AD586" s="6">
        <v>0.14299999999999999</v>
      </c>
    </row>
    <row r="587" spans="1:30">
      <c r="A587" s="4" t="s">
        <v>784</v>
      </c>
      <c r="B587" s="7">
        <f>(M587*'H2H Points'!$B$16)+(N587*'H2H Points'!$B$2)+(O587*'H2H Points'!$B$17)+(P587*'H2H Points'!$B$4)+(Q587*'H2H Points'!$B$5)+(R587*'H2H Points'!$B$6)+(S587*'H2H Points'!$B$7)+(T587*'H2H Points'!$B$3)+(U587*'H2H Points'!$B$11)+(V587*'H2H Points'!$B$12)+(W587*'H2H Points'!$B$8)+(X587*'H2H Points'!$B$9)+(Y587*'H2H Points'!$B$18)+(Z587*'H2H Points'!$B$10)+(AB587*'H2H Points'!$B$13)</f>
        <v>1</v>
      </c>
      <c r="C587" s="7">
        <f>ROUND(B587/IF(ISNA(VLOOKUP(A587,'2014 ESPN Draft Results'!$A$2:$D$2000,4,FALSE)),1,IF(VLOOKUP(A587,'2014 ESPN Draft Results'!$A$2:$D$2000,4,FALSE)&lt;1,1,VLOOKUP(A587,'2014 ESPN Draft Results'!$A$2:$D$2000,4,FALSE))),2)</f>
        <v>1</v>
      </c>
      <c r="D587" s="7">
        <f>ROUND(B587/IF(ISNA(VLOOKUP(A587,'2014 ESPN Draft Results'!$A$2:$D$2000,4,FALSE)),B587,IF(VLOOKUP(A587,'2014 ESPN Draft Results'!$A$2:$D$2000,4,FALSE)&lt;5,B587,VLOOKUP(A587,'2014 ESPN Draft Results'!$A$2:$D$2000,4,FALSE))),2)</f>
        <v>1</v>
      </c>
      <c r="E587" s="7">
        <f>ROUND(B587/IF(ISNA(VLOOKUP(A587,'2014 ESPN Draft Results'!$A$2:$D$2000,4,FALSE)),B587,IF(VLOOKUP(A587,'2014 ESPN Draft Results'!$A$2:$D$2000,4,FALSE)&lt;5,B587,CEILING(VLOOKUP(A587,'2014 ESPN Draft Results'!$A$2:$D$2000,4,FALSE),1))),2)</f>
        <v>1</v>
      </c>
      <c r="F587" s="7">
        <f>IF(I587&lt;2,0,E587)</f>
        <v>0</v>
      </c>
      <c r="G587" s="7">
        <f>ROUND(B587/IF(ISNA(VLOOKUP(A587,'2014 ESPN Draft Results'!$A$2:$D$2000,4,FALSE)),B587,IF(VLOOKUP(A587,'2014 ESPN Draft Results'!$A$2:$D$2000,4,FALSE)&lt;1,B587,CEILING(VLOOKUP(A587,'2014 ESPN Draft Results'!$A$2:$D$2000,4,FALSE),1))),2)</f>
        <v>1</v>
      </c>
      <c r="H587" s="7">
        <f>IF(I587&lt;2,0,G587)</f>
        <v>0</v>
      </c>
      <c r="I587" s="7">
        <f>B587/K587</f>
        <v>0.16666666666666666</v>
      </c>
      <c r="J587" s="16">
        <v>0</v>
      </c>
      <c r="K587" s="5">
        <v>6</v>
      </c>
      <c r="L587" s="5">
        <v>18</v>
      </c>
      <c r="M587" s="5">
        <f>L587+W587+Z587+AB587+AA587</f>
        <v>19</v>
      </c>
      <c r="N587" s="5">
        <v>1</v>
      </c>
      <c r="O587" s="5">
        <v>3</v>
      </c>
      <c r="P587" s="5">
        <v>1</v>
      </c>
      <c r="Q587" s="5">
        <v>1</v>
      </c>
      <c r="R587" s="5">
        <v>0</v>
      </c>
      <c r="S587" s="5">
        <v>1</v>
      </c>
      <c r="T587" s="5">
        <v>1</v>
      </c>
      <c r="U587" s="5">
        <v>0</v>
      </c>
      <c r="V587" s="5">
        <v>0</v>
      </c>
      <c r="W587" s="5">
        <v>1</v>
      </c>
      <c r="X587" s="5">
        <v>9</v>
      </c>
      <c r="Y587" s="5">
        <v>0</v>
      </c>
      <c r="Z587" s="5">
        <v>0</v>
      </c>
      <c r="AA587" s="5">
        <v>0</v>
      </c>
      <c r="AB587" s="5">
        <v>0</v>
      </c>
      <c r="AC587" s="4">
        <v>0</v>
      </c>
      <c r="AD587" s="6">
        <v>0.16700000000000001</v>
      </c>
    </row>
    <row r="588" spans="1:30">
      <c r="A588" s="4" t="s">
        <v>775</v>
      </c>
      <c r="B588" s="7">
        <f>(M588*'H2H Points'!$B$16)+(N588*'H2H Points'!$B$2)+(O588*'H2H Points'!$B$17)+(P588*'H2H Points'!$B$4)+(Q588*'H2H Points'!$B$5)+(R588*'H2H Points'!$B$6)+(S588*'H2H Points'!$B$7)+(T588*'H2H Points'!$B$3)+(U588*'H2H Points'!$B$11)+(V588*'H2H Points'!$B$12)+(W588*'H2H Points'!$B$8)+(X588*'H2H Points'!$B$9)+(Y588*'H2H Points'!$B$18)+(Z588*'H2H Points'!$B$10)+(AB588*'H2H Points'!$B$13)</f>
        <v>4</v>
      </c>
      <c r="C588" s="7">
        <f>ROUND(B588/IF(ISNA(VLOOKUP(A588,'2014 ESPN Draft Results'!$A$2:$D$2000,4,FALSE)),1,IF(VLOOKUP(A588,'2014 ESPN Draft Results'!$A$2:$D$2000,4,FALSE)&lt;1,1,VLOOKUP(A588,'2014 ESPN Draft Results'!$A$2:$D$2000,4,FALSE))),2)</f>
        <v>4</v>
      </c>
      <c r="D588" s="7">
        <f>ROUND(B588/IF(ISNA(VLOOKUP(A588,'2014 ESPN Draft Results'!$A$2:$D$2000,4,FALSE)),B588,IF(VLOOKUP(A588,'2014 ESPN Draft Results'!$A$2:$D$2000,4,FALSE)&lt;5,B588,VLOOKUP(A588,'2014 ESPN Draft Results'!$A$2:$D$2000,4,FALSE))),2)</f>
        <v>1</v>
      </c>
      <c r="E588" s="7">
        <f>ROUND(B588/IF(ISNA(VLOOKUP(A588,'2014 ESPN Draft Results'!$A$2:$D$2000,4,FALSE)),B588,IF(VLOOKUP(A588,'2014 ESPN Draft Results'!$A$2:$D$2000,4,FALSE)&lt;5,B588,CEILING(VLOOKUP(A588,'2014 ESPN Draft Results'!$A$2:$D$2000,4,FALSE),1))),2)</f>
        <v>1</v>
      </c>
      <c r="F588" s="7">
        <f>IF(I588&lt;2,0,E588)</f>
        <v>0</v>
      </c>
      <c r="G588" s="7">
        <f>ROUND(B588/IF(ISNA(VLOOKUP(A588,'2014 ESPN Draft Results'!$A$2:$D$2000,4,FALSE)),B588,IF(VLOOKUP(A588,'2014 ESPN Draft Results'!$A$2:$D$2000,4,FALSE)&lt;1,B588,CEILING(VLOOKUP(A588,'2014 ESPN Draft Results'!$A$2:$D$2000,4,FALSE),1))),2)</f>
        <v>1</v>
      </c>
      <c r="H588" s="7">
        <f>IF(I588&lt;2,0,G588)</f>
        <v>0</v>
      </c>
      <c r="I588" s="7">
        <f>B588/K588</f>
        <v>0.16</v>
      </c>
      <c r="J588" s="16">
        <v>0</v>
      </c>
      <c r="K588" s="5">
        <v>25</v>
      </c>
      <c r="L588" s="5">
        <v>35</v>
      </c>
      <c r="M588" s="5">
        <f>L588+W588+Z588+AB588+AA588</f>
        <v>43</v>
      </c>
      <c r="N588" s="5">
        <v>2</v>
      </c>
      <c r="O588" s="5">
        <v>3</v>
      </c>
      <c r="P588" s="5">
        <v>1</v>
      </c>
      <c r="Q588" s="5">
        <v>2</v>
      </c>
      <c r="R588" s="5">
        <v>0</v>
      </c>
      <c r="S588" s="5">
        <v>0</v>
      </c>
      <c r="T588" s="5">
        <v>3</v>
      </c>
      <c r="U588" s="5">
        <v>0</v>
      </c>
      <c r="V588" s="5">
        <v>0</v>
      </c>
      <c r="W588" s="5">
        <v>6</v>
      </c>
      <c r="X588" s="5">
        <v>14</v>
      </c>
      <c r="Y588" s="5">
        <v>0</v>
      </c>
      <c r="Z588" s="5">
        <v>2</v>
      </c>
      <c r="AA588" s="5">
        <v>0</v>
      </c>
      <c r="AB588" s="5">
        <v>0</v>
      </c>
      <c r="AC588" s="4">
        <v>2</v>
      </c>
      <c r="AD588" s="6">
        <v>8.5999999999999993E-2</v>
      </c>
    </row>
    <row r="589" spans="1:30">
      <c r="A589" s="4" t="s">
        <v>780</v>
      </c>
      <c r="B589" s="7">
        <f>(M589*'H2H Points'!$B$16)+(N589*'H2H Points'!$B$2)+(O589*'H2H Points'!$B$17)+(P589*'H2H Points'!$B$4)+(Q589*'H2H Points'!$B$5)+(R589*'H2H Points'!$B$6)+(S589*'H2H Points'!$B$7)+(T589*'H2H Points'!$B$3)+(U589*'H2H Points'!$B$11)+(V589*'H2H Points'!$B$12)+(W589*'H2H Points'!$B$8)+(X589*'H2H Points'!$B$9)+(Y589*'H2H Points'!$B$18)+(Z589*'H2H Points'!$B$10)+(AB589*'H2H Points'!$B$13)</f>
        <v>1</v>
      </c>
      <c r="C589" s="7">
        <f>ROUND(B589/IF(ISNA(VLOOKUP(A589,'2014 ESPN Draft Results'!$A$2:$D$2000,4,FALSE)),1,IF(VLOOKUP(A589,'2014 ESPN Draft Results'!$A$2:$D$2000,4,FALSE)&lt;1,1,VLOOKUP(A589,'2014 ESPN Draft Results'!$A$2:$D$2000,4,FALSE))),2)</f>
        <v>1</v>
      </c>
      <c r="D589" s="7">
        <f>ROUND(B589/IF(ISNA(VLOOKUP(A589,'2014 ESPN Draft Results'!$A$2:$D$2000,4,FALSE)),B589,IF(VLOOKUP(A589,'2014 ESPN Draft Results'!$A$2:$D$2000,4,FALSE)&lt;5,B589,VLOOKUP(A589,'2014 ESPN Draft Results'!$A$2:$D$2000,4,FALSE))),2)</f>
        <v>1</v>
      </c>
      <c r="E589" s="7">
        <f>ROUND(B589/IF(ISNA(VLOOKUP(A589,'2014 ESPN Draft Results'!$A$2:$D$2000,4,FALSE)),B589,IF(VLOOKUP(A589,'2014 ESPN Draft Results'!$A$2:$D$2000,4,FALSE)&lt;5,B589,CEILING(VLOOKUP(A589,'2014 ESPN Draft Results'!$A$2:$D$2000,4,FALSE),1))),2)</f>
        <v>1</v>
      </c>
      <c r="F589" s="7">
        <f>IF(I589&lt;2,0,E589)</f>
        <v>0</v>
      </c>
      <c r="G589" s="7">
        <f>ROUND(B589/IF(ISNA(VLOOKUP(A589,'2014 ESPN Draft Results'!$A$2:$D$2000,4,FALSE)),B589,IF(VLOOKUP(A589,'2014 ESPN Draft Results'!$A$2:$D$2000,4,FALSE)&lt;1,B589,CEILING(VLOOKUP(A589,'2014 ESPN Draft Results'!$A$2:$D$2000,4,FALSE),1))),2)</f>
        <v>1</v>
      </c>
      <c r="H589" s="7">
        <f>IF(I589&lt;2,0,G589)</f>
        <v>0</v>
      </c>
      <c r="I589" s="7">
        <f>B589/K589</f>
        <v>0.14285714285714285</v>
      </c>
      <c r="J589" s="16">
        <v>0</v>
      </c>
      <c r="K589" s="5">
        <v>7</v>
      </c>
      <c r="L589" s="5">
        <v>12</v>
      </c>
      <c r="M589" s="5">
        <f>L589+W589+Z589+AB589+AA589</f>
        <v>14</v>
      </c>
      <c r="N589" s="5">
        <v>2</v>
      </c>
      <c r="O589" s="5">
        <v>2</v>
      </c>
      <c r="P589" s="5">
        <v>2</v>
      </c>
      <c r="Q589" s="5">
        <v>0</v>
      </c>
      <c r="R589" s="5">
        <v>0</v>
      </c>
      <c r="S589" s="5">
        <v>0</v>
      </c>
      <c r="T589" s="5">
        <v>1</v>
      </c>
      <c r="U589" s="5">
        <v>0</v>
      </c>
      <c r="V589" s="5">
        <v>0</v>
      </c>
      <c r="W589" s="5">
        <v>1</v>
      </c>
      <c r="X589" s="5">
        <v>5</v>
      </c>
      <c r="Y589" s="5">
        <v>0</v>
      </c>
      <c r="Z589" s="5">
        <v>0</v>
      </c>
      <c r="AA589" s="5">
        <v>1</v>
      </c>
      <c r="AB589" s="5">
        <v>0</v>
      </c>
      <c r="AC589" s="4">
        <v>0</v>
      </c>
      <c r="AD589" s="6">
        <v>0.16700000000000001</v>
      </c>
    </row>
    <row r="590" spans="1:30">
      <c r="A590" s="4" t="s">
        <v>772</v>
      </c>
      <c r="B590" s="7">
        <f>(M590*'H2H Points'!$B$16)+(N590*'H2H Points'!$B$2)+(O590*'H2H Points'!$B$17)+(P590*'H2H Points'!$B$4)+(Q590*'H2H Points'!$B$5)+(R590*'H2H Points'!$B$6)+(S590*'H2H Points'!$B$7)+(T590*'H2H Points'!$B$3)+(U590*'H2H Points'!$B$11)+(V590*'H2H Points'!$B$12)+(W590*'H2H Points'!$B$8)+(X590*'H2H Points'!$B$9)+(Y590*'H2H Points'!$B$18)+(Z590*'H2H Points'!$B$10)+(AB590*'H2H Points'!$B$13)</f>
        <v>2</v>
      </c>
      <c r="C590" s="7">
        <f>ROUND(B590/IF(ISNA(VLOOKUP(A590,'2014 ESPN Draft Results'!$A$2:$D$2000,4,FALSE)),1,IF(VLOOKUP(A590,'2014 ESPN Draft Results'!$A$2:$D$2000,4,FALSE)&lt;1,1,VLOOKUP(A590,'2014 ESPN Draft Results'!$A$2:$D$2000,4,FALSE))),2)</f>
        <v>2</v>
      </c>
      <c r="D590" s="7">
        <f>ROUND(B590/IF(ISNA(VLOOKUP(A590,'2014 ESPN Draft Results'!$A$2:$D$2000,4,FALSE)),B590,IF(VLOOKUP(A590,'2014 ESPN Draft Results'!$A$2:$D$2000,4,FALSE)&lt;5,B590,VLOOKUP(A590,'2014 ESPN Draft Results'!$A$2:$D$2000,4,FALSE))),2)</f>
        <v>1</v>
      </c>
      <c r="E590" s="7">
        <f>ROUND(B590/IF(ISNA(VLOOKUP(A590,'2014 ESPN Draft Results'!$A$2:$D$2000,4,FALSE)),B590,IF(VLOOKUP(A590,'2014 ESPN Draft Results'!$A$2:$D$2000,4,FALSE)&lt;5,B590,CEILING(VLOOKUP(A590,'2014 ESPN Draft Results'!$A$2:$D$2000,4,FALSE),1))),2)</f>
        <v>1</v>
      </c>
      <c r="F590" s="7">
        <f>IF(I590&lt;2,0,E590)</f>
        <v>0</v>
      </c>
      <c r="G590" s="7">
        <f>ROUND(B590/IF(ISNA(VLOOKUP(A590,'2014 ESPN Draft Results'!$A$2:$D$2000,4,FALSE)),B590,IF(VLOOKUP(A590,'2014 ESPN Draft Results'!$A$2:$D$2000,4,FALSE)&lt;1,B590,CEILING(VLOOKUP(A590,'2014 ESPN Draft Results'!$A$2:$D$2000,4,FALSE),1))),2)</f>
        <v>1</v>
      </c>
      <c r="H590" s="7">
        <f>IF(I590&lt;2,0,G590)</f>
        <v>0</v>
      </c>
      <c r="I590" s="7">
        <f>B590/K590</f>
        <v>0.11764705882352941</v>
      </c>
      <c r="J590" s="16">
        <v>0</v>
      </c>
      <c r="K590" s="5">
        <v>17</v>
      </c>
      <c r="L590" s="5">
        <v>16</v>
      </c>
      <c r="M590" s="5">
        <f>L590+W590+Z590+AB590+AA590</f>
        <v>21</v>
      </c>
      <c r="N590" s="5">
        <v>1</v>
      </c>
      <c r="O590" s="5">
        <v>3</v>
      </c>
      <c r="P590" s="5">
        <v>3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1</v>
      </c>
      <c r="W590" s="5">
        <v>3</v>
      </c>
      <c r="X590" s="5">
        <v>4</v>
      </c>
      <c r="Y590" s="5">
        <v>0</v>
      </c>
      <c r="Z590" s="5">
        <v>0</v>
      </c>
      <c r="AA590" s="5">
        <v>2</v>
      </c>
      <c r="AB590" s="5">
        <v>0</v>
      </c>
      <c r="AC590" s="4">
        <v>0</v>
      </c>
      <c r="AD590" s="6">
        <v>0.188</v>
      </c>
    </row>
    <row r="591" spans="1:30">
      <c r="A591" s="4" t="s">
        <v>757</v>
      </c>
      <c r="B591" s="7">
        <f>(M591*'H2H Points'!$B$16)+(N591*'H2H Points'!$B$2)+(O591*'H2H Points'!$B$17)+(P591*'H2H Points'!$B$4)+(Q591*'H2H Points'!$B$5)+(R591*'H2H Points'!$B$6)+(S591*'H2H Points'!$B$7)+(T591*'H2H Points'!$B$3)+(U591*'H2H Points'!$B$11)+(V591*'H2H Points'!$B$12)+(W591*'H2H Points'!$B$8)+(X591*'H2H Points'!$B$9)+(Y591*'H2H Points'!$B$18)+(Z591*'H2H Points'!$B$10)+(AB591*'H2H Points'!$B$13)</f>
        <v>4</v>
      </c>
      <c r="C591" s="7">
        <f>ROUND(B591/IF(ISNA(VLOOKUP(A591,'2014 ESPN Draft Results'!$A$2:$D$2000,4,FALSE)),1,IF(VLOOKUP(A591,'2014 ESPN Draft Results'!$A$2:$D$2000,4,FALSE)&lt;1,1,VLOOKUP(A591,'2014 ESPN Draft Results'!$A$2:$D$2000,4,FALSE))),2)</f>
        <v>4</v>
      </c>
      <c r="D591" s="7">
        <f>ROUND(B591/IF(ISNA(VLOOKUP(A591,'2014 ESPN Draft Results'!$A$2:$D$2000,4,FALSE)),B591,IF(VLOOKUP(A591,'2014 ESPN Draft Results'!$A$2:$D$2000,4,FALSE)&lt;5,B591,VLOOKUP(A591,'2014 ESPN Draft Results'!$A$2:$D$2000,4,FALSE))),2)</f>
        <v>1</v>
      </c>
      <c r="E591" s="7">
        <f>ROUND(B591/IF(ISNA(VLOOKUP(A591,'2014 ESPN Draft Results'!$A$2:$D$2000,4,FALSE)),B591,IF(VLOOKUP(A591,'2014 ESPN Draft Results'!$A$2:$D$2000,4,FALSE)&lt;5,B591,CEILING(VLOOKUP(A591,'2014 ESPN Draft Results'!$A$2:$D$2000,4,FALSE),1))),2)</f>
        <v>1</v>
      </c>
      <c r="F591" s="7">
        <f>IF(I591&lt;2,0,E591)</f>
        <v>0</v>
      </c>
      <c r="G591" s="7">
        <f>ROUND(B591/IF(ISNA(VLOOKUP(A591,'2014 ESPN Draft Results'!$A$2:$D$2000,4,FALSE)),B591,IF(VLOOKUP(A591,'2014 ESPN Draft Results'!$A$2:$D$2000,4,FALSE)&lt;1,B591,CEILING(VLOOKUP(A591,'2014 ESPN Draft Results'!$A$2:$D$2000,4,FALSE),1))),2)</f>
        <v>1</v>
      </c>
      <c r="H591" s="7">
        <f>IF(I591&lt;2,0,G591)</f>
        <v>0</v>
      </c>
      <c r="I591" s="7">
        <f>B591/K591</f>
        <v>0.1111111111111111</v>
      </c>
      <c r="J591" s="16">
        <v>0</v>
      </c>
      <c r="K591" s="5">
        <v>36</v>
      </c>
      <c r="L591" s="5">
        <v>41</v>
      </c>
      <c r="M591" s="5">
        <f>L591+W591+Z591+AB591+AA591</f>
        <v>43</v>
      </c>
      <c r="N591" s="5">
        <v>0</v>
      </c>
      <c r="O591" s="5">
        <v>7</v>
      </c>
      <c r="P591" s="5">
        <v>6</v>
      </c>
      <c r="Q591" s="5">
        <v>1</v>
      </c>
      <c r="R591" s="5">
        <v>0</v>
      </c>
      <c r="S591" s="5">
        <v>0</v>
      </c>
      <c r="T591" s="5">
        <v>2</v>
      </c>
      <c r="U591" s="5">
        <v>0</v>
      </c>
      <c r="V591" s="5">
        <v>0</v>
      </c>
      <c r="W591" s="5">
        <v>1</v>
      </c>
      <c r="X591" s="5">
        <v>8</v>
      </c>
      <c r="Y591" s="5">
        <v>0</v>
      </c>
      <c r="Z591" s="5">
        <v>0</v>
      </c>
      <c r="AA591" s="5">
        <v>0</v>
      </c>
      <c r="AB591" s="5">
        <v>1</v>
      </c>
      <c r="AC591" s="4">
        <v>0</v>
      </c>
      <c r="AD591" s="6">
        <v>0.17100000000000001</v>
      </c>
    </row>
    <row r="592" spans="1:30">
      <c r="A592" s="4" t="s">
        <v>781</v>
      </c>
      <c r="B592" s="7">
        <f>(M592*'H2H Points'!$B$16)+(N592*'H2H Points'!$B$2)+(O592*'H2H Points'!$B$17)+(P592*'H2H Points'!$B$4)+(Q592*'H2H Points'!$B$5)+(R592*'H2H Points'!$B$6)+(S592*'H2H Points'!$B$7)+(T592*'H2H Points'!$B$3)+(U592*'H2H Points'!$B$11)+(V592*'H2H Points'!$B$12)+(W592*'H2H Points'!$B$8)+(X592*'H2H Points'!$B$9)+(Y592*'H2H Points'!$B$18)+(Z592*'H2H Points'!$B$10)+(AB592*'H2H Points'!$B$13)</f>
        <v>1</v>
      </c>
      <c r="C592" s="7">
        <f>ROUND(B592/IF(ISNA(VLOOKUP(A592,'2014 ESPN Draft Results'!$A$2:$D$2000,4,FALSE)),1,IF(VLOOKUP(A592,'2014 ESPN Draft Results'!$A$2:$D$2000,4,FALSE)&lt;1,1,VLOOKUP(A592,'2014 ESPN Draft Results'!$A$2:$D$2000,4,FALSE))),2)</f>
        <v>1</v>
      </c>
      <c r="D592" s="7">
        <f>ROUND(B592/IF(ISNA(VLOOKUP(A592,'2014 ESPN Draft Results'!$A$2:$D$2000,4,FALSE)),B592,IF(VLOOKUP(A592,'2014 ESPN Draft Results'!$A$2:$D$2000,4,FALSE)&lt;5,B592,VLOOKUP(A592,'2014 ESPN Draft Results'!$A$2:$D$2000,4,FALSE))),2)</f>
        <v>1</v>
      </c>
      <c r="E592" s="7">
        <f>ROUND(B592/IF(ISNA(VLOOKUP(A592,'2014 ESPN Draft Results'!$A$2:$D$2000,4,FALSE)),B592,IF(VLOOKUP(A592,'2014 ESPN Draft Results'!$A$2:$D$2000,4,FALSE)&lt;5,B592,CEILING(VLOOKUP(A592,'2014 ESPN Draft Results'!$A$2:$D$2000,4,FALSE),1))),2)</f>
        <v>1</v>
      </c>
      <c r="F592" s="7">
        <f>IF(I592&lt;2,0,E592)</f>
        <v>0</v>
      </c>
      <c r="G592" s="7">
        <f>ROUND(B592/IF(ISNA(VLOOKUP(A592,'2014 ESPN Draft Results'!$A$2:$D$2000,4,FALSE)),B592,IF(VLOOKUP(A592,'2014 ESPN Draft Results'!$A$2:$D$2000,4,FALSE)&lt;1,B592,CEILING(VLOOKUP(A592,'2014 ESPN Draft Results'!$A$2:$D$2000,4,FALSE),1))),2)</f>
        <v>1</v>
      </c>
      <c r="H592" s="7">
        <f>IF(I592&lt;2,0,G592)</f>
        <v>0</v>
      </c>
      <c r="I592" s="7">
        <f>B592/K592</f>
        <v>9.0909090909090912E-2</v>
      </c>
      <c r="J592" s="16">
        <v>0</v>
      </c>
      <c r="K592" s="5">
        <v>11</v>
      </c>
      <c r="L592" s="5">
        <v>16</v>
      </c>
      <c r="M592" s="5">
        <f>L592+W592+Z592+AB592+AA592</f>
        <v>16</v>
      </c>
      <c r="N592" s="5">
        <v>3</v>
      </c>
      <c r="O592" s="5">
        <v>3</v>
      </c>
      <c r="P592" s="5">
        <v>3</v>
      </c>
      <c r="Q592" s="5">
        <v>0</v>
      </c>
      <c r="R592" s="5">
        <v>0</v>
      </c>
      <c r="S592" s="5">
        <v>0</v>
      </c>
      <c r="T592" s="5">
        <v>1</v>
      </c>
      <c r="U592" s="5">
        <v>2</v>
      </c>
      <c r="V592" s="5">
        <v>0</v>
      </c>
      <c r="W592" s="5">
        <v>0</v>
      </c>
      <c r="X592" s="5">
        <v>8</v>
      </c>
      <c r="Y592" s="5">
        <v>0</v>
      </c>
      <c r="Z592" s="5">
        <v>0</v>
      </c>
      <c r="AA592" s="5">
        <v>0</v>
      </c>
      <c r="AB592" s="5">
        <v>0</v>
      </c>
      <c r="AC592" s="4">
        <v>0</v>
      </c>
      <c r="AD592" s="6">
        <v>0.188</v>
      </c>
    </row>
    <row r="593" spans="1:30">
      <c r="A593" s="4" t="s">
        <v>777</v>
      </c>
      <c r="B593" s="7">
        <f>(M593*'H2H Points'!$B$16)+(N593*'H2H Points'!$B$2)+(O593*'H2H Points'!$B$17)+(P593*'H2H Points'!$B$4)+(Q593*'H2H Points'!$B$5)+(R593*'H2H Points'!$B$6)+(S593*'H2H Points'!$B$7)+(T593*'H2H Points'!$B$3)+(U593*'H2H Points'!$B$11)+(V593*'H2H Points'!$B$12)+(W593*'H2H Points'!$B$8)+(X593*'H2H Points'!$B$9)+(Y593*'H2H Points'!$B$18)+(Z593*'H2H Points'!$B$10)+(AB593*'H2H Points'!$B$13)</f>
        <v>2</v>
      </c>
      <c r="C593" s="7">
        <f>ROUND(B593/IF(ISNA(VLOOKUP(A593,'2014 ESPN Draft Results'!$A$2:$D$2000,4,FALSE)),1,IF(VLOOKUP(A593,'2014 ESPN Draft Results'!$A$2:$D$2000,4,FALSE)&lt;1,1,VLOOKUP(A593,'2014 ESPN Draft Results'!$A$2:$D$2000,4,FALSE))),2)</f>
        <v>2</v>
      </c>
      <c r="D593" s="7">
        <f>ROUND(B593/IF(ISNA(VLOOKUP(A593,'2014 ESPN Draft Results'!$A$2:$D$2000,4,FALSE)),B593,IF(VLOOKUP(A593,'2014 ESPN Draft Results'!$A$2:$D$2000,4,FALSE)&lt;5,B593,VLOOKUP(A593,'2014 ESPN Draft Results'!$A$2:$D$2000,4,FALSE))),2)</f>
        <v>1</v>
      </c>
      <c r="E593" s="7">
        <f>ROUND(B593/IF(ISNA(VLOOKUP(A593,'2014 ESPN Draft Results'!$A$2:$D$2000,4,FALSE)),B593,IF(VLOOKUP(A593,'2014 ESPN Draft Results'!$A$2:$D$2000,4,FALSE)&lt;5,B593,CEILING(VLOOKUP(A593,'2014 ESPN Draft Results'!$A$2:$D$2000,4,FALSE),1))),2)</f>
        <v>1</v>
      </c>
      <c r="F593" s="7">
        <f>IF(I593&lt;2,0,E593)</f>
        <v>0</v>
      </c>
      <c r="G593" s="7">
        <f>ROUND(B593/IF(ISNA(VLOOKUP(A593,'2014 ESPN Draft Results'!$A$2:$D$2000,4,FALSE)),B593,IF(VLOOKUP(A593,'2014 ESPN Draft Results'!$A$2:$D$2000,4,FALSE)&lt;1,B593,CEILING(VLOOKUP(A593,'2014 ESPN Draft Results'!$A$2:$D$2000,4,FALSE),1))),2)</f>
        <v>1</v>
      </c>
      <c r="H593" s="7">
        <f>IF(I593&lt;2,0,G593)</f>
        <v>0</v>
      </c>
      <c r="I593" s="7">
        <f>B593/K593</f>
        <v>7.6923076923076927E-2</v>
      </c>
      <c r="J593" s="16">
        <v>0</v>
      </c>
      <c r="K593" s="5">
        <v>26</v>
      </c>
      <c r="L593" s="5">
        <v>48</v>
      </c>
      <c r="M593" s="5">
        <f>L593+W593+Z593+AB593+AA593</f>
        <v>50</v>
      </c>
      <c r="N593" s="5">
        <v>3</v>
      </c>
      <c r="O593" s="5">
        <v>9</v>
      </c>
      <c r="P593" s="5">
        <v>6</v>
      </c>
      <c r="Q593" s="5">
        <v>3</v>
      </c>
      <c r="R593" s="5">
        <v>0</v>
      </c>
      <c r="S593" s="5">
        <v>0</v>
      </c>
      <c r="T593" s="5">
        <v>2</v>
      </c>
      <c r="U593" s="5">
        <v>0</v>
      </c>
      <c r="V593" s="5">
        <v>0</v>
      </c>
      <c r="W593" s="5">
        <v>2</v>
      </c>
      <c r="X593" s="5">
        <v>17</v>
      </c>
      <c r="Y593" s="5">
        <v>0</v>
      </c>
      <c r="Z593" s="5">
        <v>0</v>
      </c>
      <c r="AA593" s="5">
        <v>0</v>
      </c>
      <c r="AB593" s="5">
        <v>0</v>
      </c>
      <c r="AC593" s="4">
        <v>2</v>
      </c>
      <c r="AD593" s="6">
        <v>0.188</v>
      </c>
    </row>
    <row r="594" spans="1:30">
      <c r="A594" s="4" t="s">
        <v>786</v>
      </c>
      <c r="B594" s="7">
        <f>(M594*'H2H Points'!$B$16)+(N594*'H2H Points'!$B$2)+(O594*'H2H Points'!$B$17)+(P594*'H2H Points'!$B$4)+(Q594*'H2H Points'!$B$5)+(R594*'H2H Points'!$B$6)+(S594*'H2H Points'!$B$7)+(T594*'H2H Points'!$B$3)+(U594*'H2H Points'!$B$11)+(V594*'H2H Points'!$B$12)+(W594*'H2H Points'!$B$8)+(X594*'H2H Points'!$B$9)+(Y594*'H2H Points'!$B$18)+(Z594*'H2H Points'!$B$10)+(AB594*'H2H Points'!$B$13)</f>
        <v>1</v>
      </c>
      <c r="C594" s="7">
        <f>ROUND(B594/IF(ISNA(VLOOKUP(A594,'2014 ESPN Draft Results'!$A$2:$D$2000,4,FALSE)),1,IF(VLOOKUP(A594,'2014 ESPN Draft Results'!$A$2:$D$2000,4,FALSE)&lt;1,1,VLOOKUP(A594,'2014 ESPN Draft Results'!$A$2:$D$2000,4,FALSE))),2)</f>
        <v>1</v>
      </c>
      <c r="D594" s="7">
        <f>ROUND(B594/IF(ISNA(VLOOKUP(A594,'2014 ESPN Draft Results'!$A$2:$D$2000,4,FALSE)),B594,IF(VLOOKUP(A594,'2014 ESPN Draft Results'!$A$2:$D$2000,4,FALSE)&lt;5,B594,VLOOKUP(A594,'2014 ESPN Draft Results'!$A$2:$D$2000,4,FALSE))),2)</f>
        <v>1</v>
      </c>
      <c r="E594" s="7">
        <f>ROUND(B594/IF(ISNA(VLOOKUP(A594,'2014 ESPN Draft Results'!$A$2:$D$2000,4,FALSE)),B594,IF(VLOOKUP(A594,'2014 ESPN Draft Results'!$A$2:$D$2000,4,FALSE)&lt;5,B594,CEILING(VLOOKUP(A594,'2014 ESPN Draft Results'!$A$2:$D$2000,4,FALSE),1))),2)</f>
        <v>1</v>
      </c>
      <c r="F594" s="7">
        <f>IF(I594&lt;2,0,E594)</f>
        <v>0</v>
      </c>
      <c r="G594" s="7">
        <f>ROUND(B594/IF(ISNA(VLOOKUP(A594,'2014 ESPN Draft Results'!$A$2:$D$2000,4,FALSE)),B594,IF(VLOOKUP(A594,'2014 ESPN Draft Results'!$A$2:$D$2000,4,FALSE)&lt;1,B594,CEILING(VLOOKUP(A594,'2014 ESPN Draft Results'!$A$2:$D$2000,4,FALSE),1))),2)</f>
        <v>1</v>
      </c>
      <c r="H594" s="7">
        <f>IF(I594&lt;2,0,G594)</f>
        <v>0</v>
      </c>
      <c r="I594" s="7">
        <f>B594/K594</f>
        <v>7.6923076923076927E-2</v>
      </c>
      <c r="J594" s="16">
        <v>0</v>
      </c>
      <c r="K594" s="5">
        <v>13</v>
      </c>
      <c r="L594" s="5">
        <v>30</v>
      </c>
      <c r="M594" s="5">
        <f>L594+W594+Z594+AB594+AA594</f>
        <v>34</v>
      </c>
      <c r="N594" s="5">
        <v>2</v>
      </c>
      <c r="O594" s="5">
        <v>3</v>
      </c>
      <c r="P594" s="5">
        <v>1</v>
      </c>
      <c r="Q594" s="5">
        <v>1</v>
      </c>
      <c r="R594" s="5">
        <v>0</v>
      </c>
      <c r="S594" s="5">
        <v>1</v>
      </c>
      <c r="T594" s="5">
        <v>2</v>
      </c>
      <c r="U594" s="5">
        <v>0</v>
      </c>
      <c r="V594" s="5">
        <v>0</v>
      </c>
      <c r="W594" s="5">
        <v>3</v>
      </c>
      <c r="X594" s="5">
        <v>14</v>
      </c>
      <c r="Y594" s="5">
        <v>0</v>
      </c>
      <c r="Z594" s="5">
        <v>0</v>
      </c>
      <c r="AA594" s="5">
        <v>0</v>
      </c>
      <c r="AB594" s="5">
        <v>1</v>
      </c>
      <c r="AC594" s="4">
        <v>0</v>
      </c>
      <c r="AD594" s="6">
        <v>0.1</v>
      </c>
    </row>
    <row r="595" spans="1:30">
      <c r="A595" s="4" t="s">
        <v>785</v>
      </c>
      <c r="B595" s="7">
        <f>(M595*'H2H Points'!$B$16)+(N595*'H2H Points'!$B$2)+(O595*'H2H Points'!$B$17)+(P595*'H2H Points'!$B$4)+(Q595*'H2H Points'!$B$5)+(R595*'H2H Points'!$B$6)+(S595*'H2H Points'!$B$7)+(T595*'H2H Points'!$B$3)+(U595*'H2H Points'!$B$11)+(V595*'H2H Points'!$B$12)+(W595*'H2H Points'!$B$8)+(X595*'H2H Points'!$B$9)+(Y595*'H2H Points'!$B$18)+(Z595*'H2H Points'!$B$10)+(AB595*'H2H Points'!$B$13)</f>
        <v>1</v>
      </c>
      <c r="C595" s="7">
        <f>ROUND(B595/IF(ISNA(VLOOKUP(A595,'2014 ESPN Draft Results'!$A$2:$D$2000,4,FALSE)),1,IF(VLOOKUP(A595,'2014 ESPN Draft Results'!$A$2:$D$2000,4,FALSE)&lt;1,1,VLOOKUP(A595,'2014 ESPN Draft Results'!$A$2:$D$2000,4,FALSE))),2)</f>
        <v>1</v>
      </c>
      <c r="D595" s="7">
        <f>ROUND(B595/IF(ISNA(VLOOKUP(A595,'2014 ESPN Draft Results'!$A$2:$D$2000,4,FALSE)),B595,IF(VLOOKUP(A595,'2014 ESPN Draft Results'!$A$2:$D$2000,4,FALSE)&lt;5,B595,VLOOKUP(A595,'2014 ESPN Draft Results'!$A$2:$D$2000,4,FALSE))),2)</f>
        <v>1</v>
      </c>
      <c r="E595" s="7">
        <f>ROUND(B595/IF(ISNA(VLOOKUP(A595,'2014 ESPN Draft Results'!$A$2:$D$2000,4,FALSE)),B595,IF(VLOOKUP(A595,'2014 ESPN Draft Results'!$A$2:$D$2000,4,FALSE)&lt;5,B595,CEILING(VLOOKUP(A595,'2014 ESPN Draft Results'!$A$2:$D$2000,4,FALSE),1))),2)</f>
        <v>1</v>
      </c>
      <c r="F595" s="7">
        <f>IF(I595&lt;2,0,E595)</f>
        <v>0</v>
      </c>
      <c r="G595" s="7">
        <f>ROUND(B595/IF(ISNA(VLOOKUP(A595,'2014 ESPN Draft Results'!$A$2:$D$2000,4,FALSE)),B595,IF(VLOOKUP(A595,'2014 ESPN Draft Results'!$A$2:$D$2000,4,FALSE)&lt;1,B595,CEILING(VLOOKUP(A595,'2014 ESPN Draft Results'!$A$2:$D$2000,4,FALSE),1))),2)</f>
        <v>1</v>
      </c>
      <c r="H595" s="7">
        <f>IF(I595&lt;2,0,G595)</f>
        <v>0</v>
      </c>
      <c r="I595" s="7">
        <f>B595/K595</f>
        <v>6.6666666666666666E-2</v>
      </c>
      <c r="J595" s="16">
        <v>0</v>
      </c>
      <c r="K595" s="5">
        <v>15</v>
      </c>
      <c r="L595" s="5">
        <v>21</v>
      </c>
      <c r="M595" s="5">
        <f>L595+W595+Z595+AB595+AA595</f>
        <v>23</v>
      </c>
      <c r="N595" s="5">
        <v>2</v>
      </c>
      <c r="O595" s="5">
        <v>1</v>
      </c>
      <c r="P595" s="5">
        <v>0</v>
      </c>
      <c r="Q595" s="5">
        <v>1</v>
      </c>
      <c r="R595" s="5">
        <v>0</v>
      </c>
      <c r="S595" s="5">
        <v>0</v>
      </c>
      <c r="T595" s="5">
        <v>3</v>
      </c>
      <c r="U595" s="5">
        <v>0</v>
      </c>
      <c r="V595" s="5">
        <v>0</v>
      </c>
      <c r="W595" s="5">
        <v>2</v>
      </c>
      <c r="X595" s="5">
        <v>8</v>
      </c>
      <c r="Y595" s="5">
        <v>0</v>
      </c>
      <c r="Z595" s="5">
        <v>0</v>
      </c>
      <c r="AA595" s="5">
        <v>0</v>
      </c>
      <c r="AB595" s="5">
        <v>0</v>
      </c>
      <c r="AC595" s="4">
        <v>1</v>
      </c>
      <c r="AD595" s="6">
        <v>4.8000000000000001E-2</v>
      </c>
    </row>
    <row r="596" spans="1:30">
      <c r="A596" s="4" t="s">
        <v>787</v>
      </c>
      <c r="B596" s="7">
        <f>(M596*'H2H Points'!$B$16)+(N596*'H2H Points'!$B$2)+(O596*'H2H Points'!$B$17)+(P596*'H2H Points'!$B$4)+(Q596*'H2H Points'!$B$5)+(R596*'H2H Points'!$B$6)+(S596*'H2H Points'!$B$7)+(T596*'H2H Points'!$B$3)+(U596*'H2H Points'!$B$11)+(V596*'H2H Points'!$B$12)+(W596*'H2H Points'!$B$8)+(X596*'H2H Points'!$B$9)+(Y596*'H2H Points'!$B$18)+(Z596*'H2H Points'!$B$10)+(AB596*'H2H Points'!$B$13)</f>
        <v>1</v>
      </c>
      <c r="C596" s="7">
        <f>ROUND(B596/IF(ISNA(VLOOKUP(A596,'2014 ESPN Draft Results'!$A$2:$D$2000,4,FALSE)),1,IF(VLOOKUP(A596,'2014 ESPN Draft Results'!$A$2:$D$2000,4,FALSE)&lt;1,1,VLOOKUP(A596,'2014 ESPN Draft Results'!$A$2:$D$2000,4,FALSE))),2)</f>
        <v>1</v>
      </c>
      <c r="D596" s="7">
        <f>ROUND(B596/IF(ISNA(VLOOKUP(A596,'2014 ESPN Draft Results'!$A$2:$D$2000,4,FALSE)),B596,IF(VLOOKUP(A596,'2014 ESPN Draft Results'!$A$2:$D$2000,4,FALSE)&lt;5,B596,VLOOKUP(A596,'2014 ESPN Draft Results'!$A$2:$D$2000,4,FALSE))),2)</f>
        <v>1</v>
      </c>
      <c r="E596" s="7">
        <f>ROUND(B596/IF(ISNA(VLOOKUP(A596,'2014 ESPN Draft Results'!$A$2:$D$2000,4,FALSE)),B596,IF(VLOOKUP(A596,'2014 ESPN Draft Results'!$A$2:$D$2000,4,FALSE)&lt;5,B596,CEILING(VLOOKUP(A596,'2014 ESPN Draft Results'!$A$2:$D$2000,4,FALSE),1))),2)</f>
        <v>1</v>
      </c>
      <c r="F596" s="7">
        <f>IF(I596&lt;2,0,E596)</f>
        <v>0</v>
      </c>
      <c r="G596" s="7">
        <f>ROUND(B596/IF(ISNA(VLOOKUP(A596,'2014 ESPN Draft Results'!$A$2:$D$2000,4,FALSE)),B596,IF(VLOOKUP(A596,'2014 ESPN Draft Results'!$A$2:$D$2000,4,FALSE)&lt;1,B596,CEILING(VLOOKUP(A596,'2014 ESPN Draft Results'!$A$2:$D$2000,4,FALSE),1))),2)</f>
        <v>1</v>
      </c>
      <c r="H596" s="7">
        <f>IF(I596&lt;2,0,G596)</f>
        <v>0</v>
      </c>
      <c r="I596" s="7">
        <f>B596/K596</f>
        <v>5.2631578947368418E-2</v>
      </c>
      <c r="J596" s="16">
        <v>0</v>
      </c>
      <c r="K596" s="5">
        <v>19</v>
      </c>
      <c r="L596" s="5">
        <v>33</v>
      </c>
      <c r="M596" s="5">
        <f>L596+W596+Z596+AB596+AA596</f>
        <v>38</v>
      </c>
      <c r="N596" s="5">
        <v>2</v>
      </c>
      <c r="O596" s="5">
        <v>4</v>
      </c>
      <c r="P596" s="5">
        <v>4</v>
      </c>
      <c r="Q596" s="5">
        <v>0</v>
      </c>
      <c r="R596" s="5">
        <v>0</v>
      </c>
      <c r="S596" s="5">
        <v>0</v>
      </c>
      <c r="T596" s="5">
        <v>3</v>
      </c>
      <c r="U596" s="5">
        <v>0</v>
      </c>
      <c r="V596" s="5">
        <v>0</v>
      </c>
      <c r="W596" s="5">
        <v>4</v>
      </c>
      <c r="X596" s="5">
        <v>13</v>
      </c>
      <c r="Y596" s="5">
        <v>0</v>
      </c>
      <c r="Z596" s="5">
        <v>0</v>
      </c>
      <c r="AA596" s="5">
        <v>0</v>
      </c>
      <c r="AB596" s="5">
        <v>1</v>
      </c>
      <c r="AC596" s="4">
        <v>1</v>
      </c>
      <c r="AD596" s="6">
        <v>0.121</v>
      </c>
    </row>
    <row r="597" spans="1:30">
      <c r="A597" s="4" t="s">
        <v>776</v>
      </c>
      <c r="B597" s="7">
        <f>(M597*'H2H Points'!$B$16)+(N597*'H2H Points'!$B$2)+(O597*'H2H Points'!$B$17)+(P597*'H2H Points'!$B$4)+(Q597*'H2H Points'!$B$5)+(R597*'H2H Points'!$B$6)+(S597*'H2H Points'!$B$7)+(T597*'H2H Points'!$B$3)+(U597*'H2H Points'!$B$11)+(V597*'H2H Points'!$B$12)+(W597*'H2H Points'!$B$8)+(X597*'H2H Points'!$B$9)+(Y597*'H2H Points'!$B$18)+(Z597*'H2H Points'!$B$10)+(AB597*'H2H Points'!$B$13)</f>
        <v>1</v>
      </c>
      <c r="C597" s="7">
        <f>ROUND(B597/IF(ISNA(VLOOKUP(A597,'2014 ESPN Draft Results'!$A$2:$D$2000,4,FALSE)),1,IF(VLOOKUP(A597,'2014 ESPN Draft Results'!$A$2:$D$2000,4,FALSE)&lt;1,1,VLOOKUP(A597,'2014 ESPN Draft Results'!$A$2:$D$2000,4,FALSE))),2)</f>
        <v>1</v>
      </c>
      <c r="D597" s="7">
        <f>ROUND(B597/IF(ISNA(VLOOKUP(A597,'2014 ESPN Draft Results'!$A$2:$D$2000,4,FALSE)),B597,IF(VLOOKUP(A597,'2014 ESPN Draft Results'!$A$2:$D$2000,4,FALSE)&lt;5,B597,VLOOKUP(A597,'2014 ESPN Draft Results'!$A$2:$D$2000,4,FALSE))),2)</f>
        <v>1</v>
      </c>
      <c r="E597" s="7">
        <f>ROUND(B597/IF(ISNA(VLOOKUP(A597,'2014 ESPN Draft Results'!$A$2:$D$2000,4,FALSE)),B597,IF(VLOOKUP(A597,'2014 ESPN Draft Results'!$A$2:$D$2000,4,FALSE)&lt;5,B597,CEILING(VLOOKUP(A597,'2014 ESPN Draft Results'!$A$2:$D$2000,4,FALSE),1))),2)</f>
        <v>1</v>
      </c>
      <c r="F597" s="7">
        <f>IF(I597&lt;2,0,E597)</f>
        <v>0</v>
      </c>
      <c r="G597" s="7">
        <f>ROUND(B597/IF(ISNA(VLOOKUP(A597,'2014 ESPN Draft Results'!$A$2:$D$2000,4,FALSE)),B597,IF(VLOOKUP(A597,'2014 ESPN Draft Results'!$A$2:$D$2000,4,FALSE)&lt;1,B597,CEILING(VLOOKUP(A597,'2014 ESPN Draft Results'!$A$2:$D$2000,4,FALSE),1))),2)</f>
        <v>1</v>
      </c>
      <c r="H597" s="7">
        <f>IF(I597&lt;2,0,G597)</f>
        <v>0</v>
      </c>
      <c r="I597" s="7">
        <f>B597/K597</f>
        <v>3.8461538461538464E-2</v>
      </c>
      <c r="J597" s="16">
        <v>0</v>
      </c>
      <c r="K597" s="5">
        <v>26</v>
      </c>
      <c r="L597" s="5">
        <v>39</v>
      </c>
      <c r="M597" s="5">
        <f>L597+W597+Z597+AB597+AA597</f>
        <v>44</v>
      </c>
      <c r="N597" s="5">
        <v>2</v>
      </c>
      <c r="O597" s="5">
        <v>5</v>
      </c>
      <c r="P597" s="5">
        <v>4</v>
      </c>
      <c r="Q597" s="5">
        <v>1</v>
      </c>
      <c r="R597" s="5">
        <v>0</v>
      </c>
      <c r="S597" s="5">
        <v>0</v>
      </c>
      <c r="T597" s="5">
        <v>2</v>
      </c>
      <c r="U597" s="5">
        <v>0</v>
      </c>
      <c r="V597" s="5">
        <v>0</v>
      </c>
      <c r="W597" s="5">
        <v>4</v>
      </c>
      <c r="X597" s="5">
        <v>13</v>
      </c>
      <c r="Y597" s="5">
        <v>1</v>
      </c>
      <c r="Z597" s="5">
        <v>0</v>
      </c>
      <c r="AA597" s="5">
        <v>1</v>
      </c>
      <c r="AB597" s="5">
        <v>0</v>
      </c>
      <c r="AC597" s="4">
        <v>0</v>
      </c>
      <c r="AD597" s="6">
        <v>0.128</v>
      </c>
    </row>
    <row r="598" spans="1:30">
      <c r="A598" s="4" t="s">
        <v>789</v>
      </c>
      <c r="B598" s="7">
        <f>(M598*'H2H Points'!$B$16)+(N598*'H2H Points'!$B$2)+(O598*'H2H Points'!$B$17)+(P598*'H2H Points'!$B$4)+(Q598*'H2H Points'!$B$5)+(R598*'H2H Points'!$B$6)+(S598*'H2H Points'!$B$7)+(T598*'H2H Points'!$B$3)+(U598*'H2H Points'!$B$11)+(V598*'H2H Points'!$B$12)+(W598*'H2H Points'!$B$8)+(X598*'H2H Points'!$B$9)+(Y598*'H2H Points'!$B$18)+(Z598*'H2H Points'!$B$10)+(AB598*'H2H Points'!$B$13)</f>
        <v>-1</v>
      </c>
      <c r="C598" s="7">
        <f>ROUND(B598/IF(ISNA(VLOOKUP(A598,'2014 ESPN Draft Results'!$A$2:$D$2000,4,FALSE)),1,IF(VLOOKUP(A598,'2014 ESPN Draft Results'!$A$2:$D$2000,4,FALSE)&lt;1,1,VLOOKUP(A598,'2014 ESPN Draft Results'!$A$2:$D$2000,4,FALSE))),2)</f>
        <v>-1</v>
      </c>
      <c r="D598" s="7">
        <f>ROUND(B598/IF(ISNA(VLOOKUP(A598,'2014 ESPN Draft Results'!$A$2:$D$2000,4,FALSE)),B598,IF(VLOOKUP(A598,'2014 ESPN Draft Results'!$A$2:$D$2000,4,FALSE)&lt;5,B598,VLOOKUP(A598,'2014 ESPN Draft Results'!$A$2:$D$2000,4,FALSE))),2)</f>
        <v>1</v>
      </c>
      <c r="E598" s="7">
        <f>ROUND(B598/IF(ISNA(VLOOKUP(A598,'2014 ESPN Draft Results'!$A$2:$D$2000,4,FALSE)),B598,IF(VLOOKUP(A598,'2014 ESPN Draft Results'!$A$2:$D$2000,4,FALSE)&lt;5,B598,CEILING(VLOOKUP(A598,'2014 ESPN Draft Results'!$A$2:$D$2000,4,FALSE),1))),2)</f>
        <v>1</v>
      </c>
      <c r="F598" s="7">
        <f>IF(I598&lt;2,0,E598)</f>
        <v>0</v>
      </c>
      <c r="G598" s="7">
        <f>ROUND(B598/IF(ISNA(VLOOKUP(A598,'2014 ESPN Draft Results'!$A$2:$D$2000,4,FALSE)),B598,IF(VLOOKUP(A598,'2014 ESPN Draft Results'!$A$2:$D$2000,4,FALSE)&lt;1,B598,CEILING(VLOOKUP(A598,'2014 ESPN Draft Results'!$A$2:$D$2000,4,FALSE),1))),2)</f>
        <v>1</v>
      </c>
      <c r="H598" s="7">
        <f>IF(I598&lt;2,0,G598)</f>
        <v>0</v>
      </c>
      <c r="I598" s="7">
        <f>B598/K598</f>
        <v>-6.6666666666666666E-2</v>
      </c>
      <c r="J598" s="16">
        <v>0</v>
      </c>
      <c r="K598" s="5">
        <v>15</v>
      </c>
      <c r="L598" s="5">
        <v>20</v>
      </c>
      <c r="M598" s="5">
        <f>L598+W598+Z598+AB598+AA598</f>
        <v>21</v>
      </c>
      <c r="N598" s="5">
        <v>2</v>
      </c>
      <c r="O598" s="5">
        <v>3</v>
      </c>
      <c r="P598" s="5">
        <v>2</v>
      </c>
      <c r="Q598" s="5">
        <v>1</v>
      </c>
      <c r="R598" s="5">
        <v>0</v>
      </c>
      <c r="S598" s="5">
        <v>0</v>
      </c>
      <c r="T598" s="5">
        <v>1</v>
      </c>
      <c r="U598" s="5">
        <v>0</v>
      </c>
      <c r="V598" s="5">
        <v>0</v>
      </c>
      <c r="W598" s="5">
        <v>1</v>
      </c>
      <c r="X598" s="5">
        <v>9</v>
      </c>
      <c r="Y598" s="5">
        <v>0</v>
      </c>
      <c r="Z598" s="5">
        <v>0</v>
      </c>
      <c r="AA598" s="5">
        <v>0</v>
      </c>
      <c r="AB598" s="5">
        <v>0</v>
      </c>
      <c r="AC598" s="4">
        <v>0</v>
      </c>
      <c r="AD598" s="6">
        <v>0.15</v>
      </c>
    </row>
    <row r="599" spans="1:30">
      <c r="A599" s="4" t="s">
        <v>812</v>
      </c>
      <c r="B599" s="7">
        <f>(M599*'H2H Points'!$B$16)+(N599*'H2H Points'!$B$2)+(O599*'H2H Points'!$B$17)+(P599*'H2H Points'!$B$4)+(Q599*'H2H Points'!$B$5)+(R599*'H2H Points'!$B$6)+(S599*'H2H Points'!$B$7)+(T599*'H2H Points'!$B$3)+(U599*'H2H Points'!$B$11)+(V599*'H2H Points'!$B$12)+(W599*'H2H Points'!$B$8)+(X599*'H2H Points'!$B$9)+(Y599*'H2H Points'!$B$18)+(Z599*'H2H Points'!$B$10)+(AB599*'H2H Points'!$B$13)</f>
        <v>-4</v>
      </c>
      <c r="C599" s="7">
        <f>ROUND(B599/IF(ISNA(VLOOKUP(A599,'2014 ESPN Draft Results'!$A$2:$D$2000,4,FALSE)),1,IF(VLOOKUP(A599,'2014 ESPN Draft Results'!$A$2:$D$2000,4,FALSE)&lt;1,1,VLOOKUP(A599,'2014 ESPN Draft Results'!$A$2:$D$2000,4,FALSE))),2)</f>
        <v>-4</v>
      </c>
      <c r="D599" s="7">
        <f>ROUND(B599/IF(ISNA(VLOOKUP(A599,'2014 ESPN Draft Results'!$A$2:$D$2000,4,FALSE)),B599,IF(VLOOKUP(A599,'2014 ESPN Draft Results'!$A$2:$D$2000,4,FALSE)&lt;5,B599,VLOOKUP(A599,'2014 ESPN Draft Results'!$A$2:$D$2000,4,FALSE))),2)</f>
        <v>1</v>
      </c>
      <c r="E599" s="7">
        <f>ROUND(B599/IF(ISNA(VLOOKUP(A599,'2014 ESPN Draft Results'!$A$2:$D$2000,4,FALSE)),B599,IF(VLOOKUP(A599,'2014 ESPN Draft Results'!$A$2:$D$2000,4,FALSE)&lt;5,B599,CEILING(VLOOKUP(A599,'2014 ESPN Draft Results'!$A$2:$D$2000,4,FALSE),1))),2)</f>
        <v>1</v>
      </c>
      <c r="F599" s="7">
        <f>IF(I599&lt;2,0,E599)</f>
        <v>0</v>
      </c>
      <c r="G599" s="7">
        <f>ROUND(B599/IF(ISNA(VLOOKUP(A599,'2014 ESPN Draft Results'!$A$2:$D$2000,4,FALSE)),B599,IF(VLOOKUP(A599,'2014 ESPN Draft Results'!$A$2:$D$2000,4,FALSE)&lt;1,B599,CEILING(VLOOKUP(A599,'2014 ESPN Draft Results'!$A$2:$D$2000,4,FALSE),1))),2)</f>
        <v>1</v>
      </c>
      <c r="H599" s="7">
        <f>IF(I599&lt;2,0,G599)</f>
        <v>0</v>
      </c>
      <c r="I599" s="7">
        <f>B599/K599</f>
        <v>-9.7560975609756101E-2</v>
      </c>
      <c r="J599" s="16">
        <v>0</v>
      </c>
      <c r="K599" s="5">
        <v>41</v>
      </c>
      <c r="L599" s="5">
        <v>83</v>
      </c>
      <c r="M599" s="5">
        <f>L599+W599+Z599+AB599+AA599</f>
        <v>90</v>
      </c>
      <c r="N599" s="5">
        <v>2</v>
      </c>
      <c r="O599" s="5">
        <v>10</v>
      </c>
      <c r="P599" s="5">
        <v>9</v>
      </c>
      <c r="Q599" s="5">
        <v>0</v>
      </c>
      <c r="R599" s="5">
        <v>0</v>
      </c>
      <c r="S599" s="5">
        <v>1</v>
      </c>
      <c r="T599" s="5">
        <v>4</v>
      </c>
      <c r="U599" s="5">
        <v>1</v>
      </c>
      <c r="V599" s="5">
        <v>2</v>
      </c>
      <c r="W599" s="5">
        <v>3</v>
      </c>
      <c r="X599" s="5">
        <v>28</v>
      </c>
      <c r="Y599" s="5">
        <v>0</v>
      </c>
      <c r="Z599" s="5">
        <v>2</v>
      </c>
      <c r="AA599" s="5">
        <v>1</v>
      </c>
      <c r="AB599" s="5">
        <v>1</v>
      </c>
      <c r="AC599" s="4">
        <v>2</v>
      </c>
      <c r="AD599" s="6">
        <v>0.12</v>
      </c>
    </row>
    <row r="600" spans="1:30">
      <c r="A600" s="4" t="s">
        <v>811</v>
      </c>
      <c r="B600" s="7">
        <f>(M600*'H2H Points'!$B$16)+(N600*'H2H Points'!$B$2)+(O600*'H2H Points'!$B$17)+(P600*'H2H Points'!$B$4)+(Q600*'H2H Points'!$B$5)+(R600*'H2H Points'!$B$6)+(S600*'H2H Points'!$B$7)+(T600*'H2H Points'!$B$3)+(U600*'H2H Points'!$B$11)+(V600*'H2H Points'!$B$12)+(W600*'H2H Points'!$B$8)+(X600*'H2H Points'!$B$9)+(Y600*'H2H Points'!$B$18)+(Z600*'H2H Points'!$B$10)+(AB600*'H2H Points'!$B$13)</f>
        <v>-2</v>
      </c>
      <c r="C600" s="7">
        <f>ROUND(B600/IF(ISNA(VLOOKUP(A600,'2014 ESPN Draft Results'!$A$2:$D$2000,4,FALSE)),1,IF(VLOOKUP(A600,'2014 ESPN Draft Results'!$A$2:$D$2000,4,FALSE)&lt;1,1,VLOOKUP(A600,'2014 ESPN Draft Results'!$A$2:$D$2000,4,FALSE))),2)</f>
        <v>-2</v>
      </c>
      <c r="D600" s="7">
        <f>ROUND(B600/IF(ISNA(VLOOKUP(A600,'2014 ESPN Draft Results'!$A$2:$D$2000,4,FALSE)),B600,IF(VLOOKUP(A600,'2014 ESPN Draft Results'!$A$2:$D$2000,4,FALSE)&lt;5,B600,VLOOKUP(A600,'2014 ESPN Draft Results'!$A$2:$D$2000,4,FALSE))),2)</f>
        <v>1</v>
      </c>
      <c r="E600" s="7">
        <f>ROUND(B600/IF(ISNA(VLOOKUP(A600,'2014 ESPN Draft Results'!$A$2:$D$2000,4,FALSE)),B600,IF(VLOOKUP(A600,'2014 ESPN Draft Results'!$A$2:$D$2000,4,FALSE)&lt;5,B600,CEILING(VLOOKUP(A600,'2014 ESPN Draft Results'!$A$2:$D$2000,4,FALSE),1))),2)</f>
        <v>1</v>
      </c>
      <c r="F600" s="7">
        <f>IF(I600&lt;2,0,E600)</f>
        <v>0</v>
      </c>
      <c r="G600" s="7">
        <f>ROUND(B600/IF(ISNA(VLOOKUP(A600,'2014 ESPN Draft Results'!$A$2:$D$2000,4,FALSE)),B600,IF(VLOOKUP(A600,'2014 ESPN Draft Results'!$A$2:$D$2000,4,FALSE)&lt;1,B600,CEILING(VLOOKUP(A600,'2014 ESPN Draft Results'!$A$2:$D$2000,4,FALSE),1))),2)</f>
        <v>1</v>
      </c>
      <c r="H600" s="7">
        <f>IF(I600&lt;2,0,G600)</f>
        <v>0</v>
      </c>
      <c r="I600" s="7">
        <f>B600/K600</f>
        <v>-0.1</v>
      </c>
      <c r="J600" s="16">
        <v>0</v>
      </c>
      <c r="K600" s="5">
        <v>20</v>
      </c>
      <c r="L600" s="5">
        <v>40</v>
      </c>
      <c r="M600" s="5">
        <f>L600+W600+Z600+AB600+AA600</f>
        <v>45</v>
      </c>
      <c r="N600" s="5">
        <v>4</v>
      </c>
      <c r="O600" s="5">
        <v>6</v>
      </c>
      <c r="P600" s="5">
        <v>5</v>
      </c>
      <c r="Q600" s="5">
        <v>1</v>
      </c>
      <c r="R600" s="5">
        <v>0</v>
      </c>
      <c r="S600" s="5">
        <v>0</v>
      </c>
      <c r="T600" s="5">
        <v>3</v>
      </c>
      <c r="U600" s="5">
        <v>0</v>
      </c>
      <c r="V600" s="5">
        <v>1</v>
      </c>
      <c r="W600" s="5">
        <v>2</v>
      </c>
      <c r="X600" s="5">
        <v>20</v>
      </c>
      <c r="Y600" s="5">
        <v>0</v>
      </c>
      <c r="Z600" s="5">
        <v>2</v>
      </c>
      <c r="AA600" s="5">
        <v>0</v>
      </c>
      <c r="AB600" s="5">
        <v>1</v>
      </c>
      <c r="AC600" s="4">
        <v>0</v>
      </c>
      <c r="AD600" s="6">
        <v>0.15</v>
      </c>
    </row>
    <row r="601" spans="1:30">
      <c r="A601" s="4" t="s">
        <v>788</v>
      </c>
      <c r="B601" s="7">
        <f>(M601*'H2H Points'!$B$16)+(N601*'H2H Points'!$B$2)+(O601*'H2H Points'!$B$17)+(P601*'H2H Points'!$B$4)+(Q601*'H2H Points'!$B$5)+(R601*'H2H Points'!$B$6)+(S601*'H2H Points'!$B$7)+(T601*'H2H Points'!$B$3)+(U601*'H2H Points'!$B$11)+(V601*'H2H Points'!$B$12)+(W601*'H2H Points'!$B$8)+(X601*'H2H Points'!$B$9)+(Y601*'H2H Points'!$B$18)+(Z601*'H2H Points'!$B$10)+(AB601*'H2H Points'!$B$13)</f>
        <v>-1</v>
      </c>
      <c r="C601" s="7">
        <f>ROUND(B601/IF(ISNA(VLOOKUP(A601,'2014 ESPN Draft Results'!$A$2:$D$2000,4,FALSE)),1,IF(VLOOKUP(A601,'2014 ESPN Draft Results'!$A$2:$D$2000,4,FALSE)&lt;1,1,VLOOKUP(A601,'2014 ESPN Draft Results'!$A$2:$D$2000,4,FALSE))),2)</f>
        <v>-1</v>
      </c>
      <c r="D601" s="7">
        <f>ROUND(B601/IF(ISNA(VLOOKUP(A601,'2014 ESPN Draft Results'!$A$2:$D$2000,4,FALSE)),B601,IF(VLOOKUP(A601,'2014 ESPN Draft Results'!$A$2:$D$2000,4,FALSE)&lt;5,B601,VLOOKUP(A601,'2014 ESPN Draft Results'!$A$2:$D$2000,4,FALSE))),2)</f>
        <v>1</v>
      </c>
      <c r="E601" s="7">
        <f>ROUND(B601/IF(ISNA(VLOOKUP(A601,'2014 ESPN Draft Results'!$A$2:$D$2000,4,FALSE)),B601,IF(VLOOKUP(A601,'2014 ESPN Draft Results'!$A$2:$D$2000,4,FALSE)&lt;5,B601,CEILING(VLOOKUP(A601,'2014 ESPN Draft Results'!$A$2:$D$2000,4,FALSE),1))),2)</f>
        <v>1</v>
      </c>
      <c r="F601" s="7">
        <f>IF(I601&lt;2,0,E601)</f>
        <v>0</v>
      </c>
      <c r="G601" s="7">
        <f>ROUND(B601/IF(ISNA(VLOOKUP(A601,'2014 ESPN Draft Results'!$A$2:$D$2000,4,FALSE)),B601,IF(VLOOKUP(A601,'2014 ESPN Draft Results'!$A$2:$D$2000,4,FALSE)&lt;1,B601,CEILING(VLOOKUP(A601,'2014 ESPN Draft Results'!$A$2:$D$2000,4,FALSE),1))),2)</f>
        <v>1</v>
      </c>
      <c r="H601" s="7">
        <f>IF(I601&lt;2,0,G601)</f>
        <v>0</v>
      </c>
      <c r="I601" s="7">
        <f>B601/K601</f>
        <v>-0.125</v>
      </c>
      <c r="J601" s="16">
        <v>0</v>
      </c>
      <c r="K601" s="5">
        <v>8</v>
      </c>
      <c r="L601" s="5">
        <v>19</v>
      </c>
      <c r="M601" s="5">
        <f>L601+W601+Z601+AB601+AA601</f>
        <v>22</v>
      </c>
      <c r="N601" s="5">
        <v>1</v>
      </c>
      <c r="O601" s="5">
        <v>2</v>
      </c>
      <c r="P601" s="5">
        <v>2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3</v>
      </c>
      <c r="X601" s="5">
        <v>7</v>
      </c>
      <c r="Y601" s="5">
        <v>0</v>
      </c>
      <c r="Z601" s="5">
        <v>0</v>
      </c>
      <c r="AA601" s="5">
        <v>0</v>
      </c>
      <c r="AB601" s="5">
        <v>0</v>
      </c>
      <c r="AC601" s="4">
        <v>2</v>
      </c>
      <c r="AD601" s="6">
        <v>0.105</v>
      </c>
    </row>
    <row r="602" spans="1:30">
      <c r="A602" s="4" t="s">
        <v>810</v>
      </c>
      <c r="B602" s="7">
        <f>(M602*'H2H Points'!$B$16)+(N602*'H2H Points'!$B$2)+(O602*'H2H Points'!$B$17)+(P602*'H2H Points'!$B$4)+(Q602*'H2H Points'!$B$5)+(R602*'H2H Points'!$B$6)+(S602*'H2H Points'!$B$7)+(T602*'H2H Points'!$B$3)+(U602*'H2H Points'!$B$11)+(V602*'H2H Points'!$B$12)+(W602*'H2H Points'!$B$8)+(X602*'H2H Points'!$B$9)+(Y602*'H2H Points'!$B$18)+(Z602*'H2H Points'!$B$10)+(AB602*'H2H Points'!$B$13)</f>
        <v>-4</v>
      </c>
      <c r="C602" s="7">
        <f>ROUND(B602/IF(ISNA(VLOOKUP(A602,'2014 ESPN Draft Results'!$A$2:$D$2000,4,FALSE)),1,IF(VLOOKUP(A602,'2014 ESPN Draft Results'!$A$2:$D$2000,4,FALSE)&lt;1,1,VLOOKUP(A602,'2014 ESPN Draft Results'!$A$2:$D$2000,4,FALSE))),2)</f>
        <v>-4</v>
      </c>
      <c r="D602" s="7">
        <f>ROUND(B602/IF(ISNA(VLOOKUP(A602,'2014 ESPN Draft Results'!$A$2:$D$2000,4,FALSE)),B602,IF(VLOOKUP(A602,'2014 ESPN Draft Results'!$A$2:$D$2000,4,FALSE)&lt;5,B602,VLOOKUP(A602,'2014 ESPN Draft Results'!$A$2:$D$2000,4,FALSE))),2)</f>
        <v>1</v>
      </c>
      <c r="E602" s="7">
        <f>ROUND(B602/IF(ISNA(VLOOKUP(A602,'2014 ESPN Draft Results'!$A$2:$D$2000,4,FALSE)),B602,IF(VLOOKUP(A602,'2014 ESPN Draft Results'!$A$2:$D$2000,4,FALSE)&lt;5,B602,CEILING(VLOOKUP(A602,'2014 ESPN Draft Results'!$A$2:$D$2000,4,FALSE),1))),2)</f>
        <v>1</v>
      </c>
      <c r="F602" s="7">
        <f>IF(I602&lt;2,0,E602)</f>
        <v>0</v>
      </c>
      <c r="G602" s="7">
        <f>ROUND(B602/IF(ISNA(VLOOKUP(A602,'2014 ESPN Draft Results'!$A$2:$D$2000,4,FALSE)),B602,IF(VLOOKUP(A602,'2014 ESPN Draft Results'!$A$2:$D$2000,4,FALSE)&lt;1,B602,CEILING(VLOOKUP(A602,'2014 ESPN Draft Results'!$A$2:$D$2000,4,FALSE),1))),2)</f>
        <v>1</v>
      </c>
      <c r="H602" s="7">
        <f>IF(I602&lt;2,0,G602)</f>
        <v>0</v>
      </c>
      <c r="I602" s="7">
        <f>B602/K602</f>
        <v>-0.14814814814814814</v>
      </c>
      <c r="J602" s="16">
        <v>0</v>
      </c>
      <c r="K602" s="5">
        <v>27</v>
      </c>
      <c r="L602" s="5">
        <v>53</v>
      </c>
      <c r="M602" s="5">
        <f>L602+W602+Z602+AB602+AA602</f>
        <v>58</v>
      </c>
      <c r="N602" s="5">
        <v>3</v>
      </c>
      <c r="O602" s="5">
        <v>6</v>
      </c>
      <c r="P602" s="5">
        <v>6</v>
      </c>
      <c r="Q602" s="5">
        <v>0</v>
      </c>
      <c r="R602" s="5">
        <v>0</v>
      </c>
      <c r="S602" s="5">
        <v>0</v>
      </c>
      <c r="T602" s="5">
        <v>0</v>
      </c>
      <c r="U602" s="5">
        <v>2</v>
      </c>
      <c r="V602" s="5">
        <v>0</v>
      </c>
      <c r="W602" s="5">
        <v>2</v>
      </c>
      <c r="X602" s="5">
        <v>18</v>
      </c>
      <c r="Y602" s="5">
        <v>1</v>
      </c>
      <c r="Z602" s="5">
        <v>1</v>
      </c>
      <c r="AA602" s="5">
        <v>2</v>
      </c>
      <c r="AB602" s="5">
        <v>0</v>
      </c>
      <c r="AC602" s="4">
        <v>1</v>
      </c>
      <c r="AD602" s="6">
        <v>0.113</v>
      </c>
    </row>
    <row r="603" spans="1:30">
      <c r="A603" s="4" t="s">
        <v>794</v>
      </c>
      <c r="B603" s="7">
        <f>(M603*'H2H Points'!$B$16)+(N603*'H2H Points'!$B$2)+(O603*'H2H Points'!$B$17)+(P603*'H2H Points'!$B$4)+(Q603*'H2H Points'!$B$5)+(R603*'H2H Points'!$B$6)+(S603*'H2H Points'!$B$7)+(T603*'H2H Points'!$B$3)+(U603*'H2H Points'!$B$11)+(V603*'H2H Points'!$B$12)+(W603*'H2H Points'!$B$8)+(X603*'H2H Points'!$B$9)+(Y603*'H2H Points'!$B$18)+(Z603*'H2H Points'!$B$10)+(AB603*'H2H Points'!$B$13)</f>
        <v>-1</v>
      </c>
      <c r="C603" s="7">
        <f>ROUND(B603/IF(ISNA(VLOOKUP(A603,'2014 ESPN Draft Results'!$A$2:$D$2000,4,FALSE)),1,IF(VLOOKUP(A603,'2014 ESPN Draft Results'!$A$2:$D$2000,4,FALSE)&lt;1,1,VLOOKUP(A603,'2014 ESPN Draft Results'!$A$2:$D$2000,4,FALSE))),2)</f>
        <v>-1</v>
      </c>
      <c r="D603" s="7">
        <f>ROUND(B603/IF(ISNA(VLOOKUP(A603,'2014 ESPN Draft Results'!$A$2:$D$2000,4,FALSE)),B603,IF(VLOOKUP(A603,'2014 ESPN Draft Results'!$A$2:$D$2000,4,FALSE)&lt;5,B603,VLOOKUP(A603,'2014 ESPN Draft Results'!$A$2:$D$2000,4,FALSE))),2)</f>
        <v>1</v>
      </c>
      <c r="E603" s="7">
        <f>ROUND(B603/IF(ISNA(VLOOKUP(A603,'2014 ESPN Draft Results'!$A$2:$D$2000,4,FALSE)),B603,IF(VLOOKUP(A603,'2014 ESPN Draft Results'!$A$2:$D$2000,4,FALSE)&lt;5,B603,CEILING(VLOOKUP(A603,'2014 ESPN Draft Results'!$A$2:$D$2000,4,FALSE),1))),2)</f>
        <v>1</v>
      </c>
      <c r="F603" s="7">
        <f>IF(I603&lt;2,0,E603)</f>
        <v>0</v>
      </c>
      <c r="G603" s="7">
        <f>ROUND(B603/IF(ISNA(VLOOKUP(A603,'2014 ESPN Draft Results'!$A$2:$D$2000,4,FALSE)),B603,IF(VLOOKUP(A603,'2014 ESPN Draft Results'!$A$2:$D$2000,4,FALSE)&lt;1,B603,CEILING(VLOOKUP(A603,'2014 ESPN Draft Results'!$A$2:$D$2000,4,FALSE),1))),2)</f>
        <v>1</v>
      </c>
      <c r="H603" s="7">
        <f>IF(I603&lt;2,0,G603)</f>
        <v>0</v>
      </c>
      <c r="I603" s="7">
        <f>B603/K603</f>
        <v>-0.16666666666666666</v>
      </c>
      <c r="J603" s="16">
        <v>0</v>
      </c>
      <c r="K603" s="5">
        <v>6</v>
      </c>
      <c r="L603" s="5">
        <v>3</v>
      </c>
      <c r="M603" s="5">
        <f>L603+W603+Z603+AB603+AA603</f>
        <v>3</v>
      </c>
      <c r="N603" s="5">
        <v>1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2</v>
      </c>
      <c r="Y603" s="5">
        <v>0</v>
      </c>
      <c r="Z603" s="5">
        <v>0</v>
      </c>
      <c r="AA603" s="5">
        <v>0</v>
      </c>
      <c r="AB603" s="5">
        <v>0</v>
      </c>
      <c r="AC603" s="4">
        <v>0</v>
      </c>
      <c r="AD603" s="6">
        <v>0</v>
      </c>
    </row>
    <row r="604" spans="1:30">
      <c r="A604" s="4" t="s">
        <v>790</v>
      </c>
      <c r="B604" s="7">
        <f>(M604*'H2H Points'!$B$16)+(N604*'H2H Points'!$B$2)+(O604*'H2H Points'!$B$17)+(P604*'H2H Points'!$B$4)+(Q604*'H2H Points'!$B$5)+(R604*'H2H Points'!$B$6)+(S604*'H2H Points'!$B$7)+(T604*'H2H Points'!$B$3)+(U604*'H2H Points'!$B$11)+(V604*'H2H Points'!$B$12)+(W604*'H2H Points'!$B$8)+(X604*'H2H Points'!$B$9)+(Y604*'H2H Points'!$B$18)+(Z604*'H2H Points'!$B$10)+(AB604*'H2H Points'!$B$13)</f>
        <v>-1</v>
      </c>
      <c r="C604" s="7">
        <f>ROUND(B604/IF(ISNA(VLOOKUP(A604,'2014 ESPN Draft Results'!$A$2:$D$2000,4,FALSE)),1,IF(VLOOKUP(A604,'2014 ESPN Draft Results'!$A$2:$D$2000,4,FALSE)&lt;1,1,VLOOKUP(A604,'2014 ESPN Draft Results'!$A$2:$D$2000,4,FALSE))),2)</f>
        <v>-1</v>
      </c>
      <c r="D604" s="7">
        <f>ROUND(B604/IF(ISNA(VLOOKUP(A604,'2014 ESPN Draft Results'!$A$2:$D$2000,4,FALSE)),B604,IF(VLOOKUP(A604,'2014 ESPN Draft Results'!$A$2:$D$2000,4,FALSE)&lt;5,B604,VLOOKUP(A604,'2014 ESPN Draft Results'!$A$2:$D$2000,4,FALSE))),2)</f>
        <v>1</v>
      </c>
      <c r="E604" s="7">
        <f>ROUND(B604/IF(ISNA(VLOOKUP(A604,'2014 ESPN Draft Results'!$A$2:$D$2000,4,FALSE)),B604,IF(VLOOKUP(A604,'2014 ESPN Draft Results'!$A$2:$D$2000,4,FALSE)&lt;5,B604,CEILING(VLOOKUP(A604,'2014 ESPN Draft Results'!$A$2:$D$2000,4,FALSE),1))),2)</f>
        <v>1</v>
      </c>
      <c r="F604" s="7">
        <f>IF(I604&lt;2,0,E604)</f>
        <v>0</v>
      </c>
      <c r="G604" s="7">
        <f>ROUND(B604/IF(ISNA(VLOOKUP(A604,'2014 ESPN Draft Results'!$A$2:$D$2000,4,FALSE)),B604,IF(VLOOKUP(A604,'2014 ESPN Draft Results'!$A$2:$D$2000,4,FALSE)&lt;1,B604,CEILING(VLOOKUP(A604,'2014 ESPN Draft Results'!$A$2:$D$2000,4,FALSE),1))),2)</f>
        <v>1</v>
      </c>
      <c r="H604" s="7">
        <f>IF(I604&lt;2,0,G604)</f>
        <v>0</v>
      </c>
      <c r="I604" s="7">
        <f>B604/K604</f>
        <v>-0.2</v>
      </c>
      <c r="J604" s="16">
        <v>0</v>
      </c>
      <c r="K604" s="5">
        <v>5</v>
      </c>
      <c r="L604" s="5">
        <v>11</v>
      </c>
      <c r="M604" s="5">
        <f>L604+W604+Z604+AB604+AA604</f>
        <v>12</v>
      </c>
      <c r="N604" s="5">
        <v>0</v>
      </c>
      <c r="O604" s="5">
        <v>2</v>
      </c>
      <c r="P604" s="5">
        <v>2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1</v>
      </c>
      <c r="X604" s="5">
        <v>4</v>
      </c>
      <c r="Y604" s="5">
        <v>0</v>
      </c>
      <c r="Z604" s="5">
        <v>0</v>
      </c>
      <c r="AA604" s="5">
        <v>0</v>
      </c>
      <c r="AB604" s="5">
        <v>0</v>
      </c>
      <c r="AC604" s="4">
        <v>0</v>
      </c>
      <c r="AD604" s="6">
        <v>0.182</v>
      </c>
    </row>
    <row r="605" spans="1:30">
      <c r="A605" s="4" t="s">
        <v>798</v>
      </c>
      <c r="B605" s="7">
        <f>(M605*'H2H Points'!$B$16)+(N605*'H2H Points'!$B$2)+(O605*'H2H Points'!$B$17)+(P605*'H2H Points'!$B$4)+(Q605*'H2H Points'!$B$5)+(R605*'H2H Points'!$B$6)+(S605*'H2H Points'!$B$7)+(T605*'H2H Points'!$B$3)+(U605*'H2H Points'!$B$11)+(V605*'H2H Points'!$B$12)+(W605*'H2H Points'!$B$8)+(X605*'H2H Points'!$B$9)+(Y605*'H2H Points'!$B$18)+(Z605*'H2H Points'!$B$10)+(AB605*'H2H Points'!$B$13)</f>
        <v>-3</v>
      </c>
      <c r="C605" s="7">
        <f>ROUND(B605/IF(ISNA(VLOOKUP(A605,'2014 ESPN Draft Results'!$A$2:$D$2000,4,FALSE)),1,IF(VLOOKUP(A605,'2014 ESPN Draft Results'!$A$2:$D$2000,4,FALSE)&lt;1,1,VLOOKUP(A605,'2014 ESPN Draft Results'!$A$2:$D$2000,4,FALSE))),2)</f>
        <v>-3</v>
      </c>
      <c r="D605" s="7">
        <f>ROUND(B605/IF(ISNA(VLOOKUP(A605,'2014 ESPN Draft Results'!$A$2:$D$2000,4,FALSE)),B605,IF(VLOOKUP(A605,'2014 ESPN Draft Results'!$A$2:$D$2000,4,FALSE)&lt;5,B605,VLOOKUP(A605,'2014 ESPN Draft Results'!$A$2:$D$2000,4,FALSE))),2)</f>
        <v>1</v>
      </c>
      <c r="E605" s="7">
        <f>ROUND(B605/IF(ISNA(VLOOKUP(A605,'2014 ESPN Draft Results'!$A$2:$D$2000,4,FALSE)),B605,IF(VLOOKUP(A605,'2014 ESPN Draft Results'!$A$2:$D$2000,4,FALSE)&lt;5,B605,CEILING(VLOOKUP(A605,'2014 ESPN Draft Results'!$A$2:$D$2000,4,FALSE),1))),2)</f>
        <v>1</v>
      </c>
      <c r="F605" s="7">
        <f>IF(I605&lt;2,0,E605)</f>
        <v>0</v>
      </c>
      <c r="G605" s="7">
        <f>ROUND(B605/IF(ISNA(VLOOKUP(A605,'2014 ESPN Draft Results'!$A$2:$D$2000,4,FALSE)),B605,IF(VLOOKUP(A605,'2014 ESPN Draft Results'!$A$2:$D$2000,4,FALSE)&lt;1,B605,CEILING(VLOOKUP(A605,'2014 ESPN Draft Results'!$A$2:$D$2000,4,FALSE),1))),2)</f>
        <v>1</v>
      </c>
      <c r="H605" s="7">
        <f>IF(I605&lt;2,0,G605)</f>
        <v>0</v>
      </c>
      <c r="I605" s="7">
        <f>B605/K605</f>
        <v>-0.21428571428571427</v>
      </c>
      <c r="J605" s="16">
        <v>0</v>
      </c>
      <c r="K605" s="5">
        <v>14</v>
      </c>
      <c r="L605" s="5">
        <v>20</v>
      </c>
      <c r="M605" s="5">
        <f>L605+W605+Z605+AB605+AA605</f>
        <v>21</v>
      </c>
      <c r="N605" s="5">
        <v>2</v>
      </c>
      <c r="O605" s="5">
        <v>2</v>
      </c>
      <c r="P605" s="5">
        <v>2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1</v>
      </c>
      <c r="X605" s="5">
        <v>8</v>
      </c>
      <c r="Y605" s="5">
        <v>1</v>
      </c>
      <c r="Z605" s="5">
        <v>0</v>
      </c>
      <c r="AA605" s="5">
        <v>0</v>
      </c>
      <c r="AB605" s="5">
        <v>0</v>
      </c>
      <c r="AC605" s="4">
        <v>0</v>
      </c>
      <c r="AD605" s="6">
        <v>0.1</v>
      </c>
    </row>
    <row r="606" spans="1:30">
      <c r="A606" s="4" t="s">
        <v>791</v>
      </c>
      <c r="B606" s="7">
        <f>(M606*'H2H Points'!$B$16)+(N606*'H2H Points'!$B$2)+(O606*'H2H Points'!$B$17)+(P606*'H2H Points'!$B$4)+(Q606*'H2H Points'!$B$5)+(R606*'H2H Points'!$B$6)+(S606*'H2H Points'!$B$7)+(T606*'H2H Points'!$B$3)+(U606*'H2H Points'!$B$11)+(V606*'H2H Points'!$B$12)+(W606*'H2H Points'!$B$8)+(X606*'H2H Points'!$B$9)+(Y606*'H2H Points'!$B$18)+(Z606*'H2H Points'!$B$10)+(AB606*'H2H Points'!$B$13)</f>
        <v>-1</v>
      </c>
      <c r="C606" s="7">
        <f>ROUND(B606/IF(ISNA(VLOOKUP(A606,'2014 ESPN Draft Results'!$A$2:$D$2000,4,FALSE)),1,IF(VLOOKUP(A606,'2014 ESPN Draft Results'!$A$2:$D$2000,4,FALSE)&lt;1,1,VLOOKUP(A606,'2014 ESPN Draft Results'!$A$2:$D$2000,4,FALSE))),2)</f>
        <v>-1</v>
      </c>
      <c r="D606" s="7">
        <f>ROUND(B606/IF(ISNA(VLOOKUP(A606,'2014 ESPN Draft Results'!$A$2:$D$2000,4,FALSE)),B606,IF(VLOOKUP(A606,'2014 ESPN Draft Results'!$A$2:$D$2000,4,FALSE)&lt;5,B606,VLOOKUP(A606,'2014 ESPN Draft Results'!$A$2:$D$2000,4,FALSE))),2)</f>
        <v>1</v>
      </c>
      <c r="E606" s="7">
        <f>ROUND(B606/IF(ISNA(VLOOKUP(A606,'2014 ESPN Draft Results'!$A$2:$D$2000,4,FALSE)),B606,IF(VLOOKUP(A606,'2014 ESPN Draft Results'!$A$2:$D$2000,4,FALSE)&lt;5,B606,CEILING(VLOOKUP(A606,'2014 ESPN Draft Results'!$A$2:$D$2000,4,FALSE),1))),2)</f>
        <v>1</v>
      </c>
      <c r="F606" s="7">
        <f>IF(I606&lt;2,0,E606)</f>
        <v>0</v>
      </c>
      <c r="G606" s="7">
        <f>ROUND(B606/IF(ISNA(VLOOKUP(A606,'2014 ESPN Draft Results'!$A$2:$D$2000,4,FALSE)),B606,IF(VLOOKUP(A606,'2014 ESPN Draft Results'!$A$2:$D$2000,4,FALSE)&lt;1,B606,CEILING(VLOOKUP(A606,'2014 ESPN Draft Results'!$A$2:$D$2000,4,FALSE),1))),2)</f>
        <v>1</v>
      </c>
      <c r="H606" s="7">
        <f>IF(I606&lt;2,0,G606)</f>
        <v>0</v>
      </c>
      <c r="I606" s="7">
        <f>B606/K606</f>
        <v>-0.25</v>
      </c>
      <c r="J606" s="16">
        <v>0</v>
      </c>
      <c r="K606" s="5">
        <v>4</v>
      </c>
      <c r="L606" s="5">
        <v>7</v>
      </c>
      <c r="M606" s="5">
        <f>L606+W606+Z606+AB606+AA606</f>
        <v>8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1</v>
      </c>
      <c r="X606" s="5">
        <v>2</v>
      </c>
      <c r="Y606" s="5">
        <v>0</v>
      </c>
      <c r="Z606" s="5">
        <v>0</v>
      </c>
      <c r="AA606" s="5">
        <v>0</v>
      </c>
      <c r="AB606" s="5">
        <v>0</v>
      </c>
      <c r="AC606" s="4">
        <v>1</v>
      </c>
      <c r="AD606" s="6">
        <v>0</v>
      </c>
    </row>
    <row r="607" spans="1:30">
      <c r="A607" s="4" t="s">
        <v>799</v>
      </c>
      <c r="B607" s="7">
        <f>(M607*'H2H Points'!$B$16)+(N607*'H2H Points'!$B$2)+(O607*'H2H Points'!$B$17)+(P607*'H2H Points'!$B$4)+(Q607*'H2H Points'!$B$5)+(R607*'H2H Points'!$B$6)+(S607*'H2H Points'!$B$7)+(T607*'H2H Points'!$B$3)+(U607*'H2H Points'!$B$11)+(V607*'H2H Points'!$B$12)+(W607*'H2H Points'!$B$8)+(X607*'H2H Points'!$B$9)+(Y607*'H2H Points'!$B$18)+(Z607*'H2H Points'!$B$10)+(AB607*'H2H Points'!$B$13)</f>
        <v>-2</v>
      </c>
      <c r="C607" s="7">
        <f>ROUND(B607/IF(ISNA(VLOOKUP(A607,'2014 ESPN Draft Results'!$A$2:$D$2000,4,FALSE)),1,IF(VLOOKUP(A607,'2014 ESPN Draft Results'!$A$2:$D$2000,4,FALSE)&lt;1,1,VLOOKUP(A607,'2014 ESPN Draft Results'!$A$2:$D$2000,4,FALSE))),2)</f>
        <v>-2</v>
      </c>
      <c r="D607" s="7">
        <f>ROUND(B607/IF(ISNA(VLOOKUP(A607,'2014 ESPN Draft Results'!$A$2:$D$2000,4,FALSE)),B607,IF(VLOOKUP(A607,'2014 ESPN Draft Results'!$A$2:$D$2000,4,FALSE)&lt;5,B607,VLOOKUP(A607,'2014 ESPN Draft Results'!$A$2:$D$2000,4,FALSE))),2)</f>
        <v>1</v>
      </c>
      <c r="E607" s="7">
        <f>ROUND(B607/IF(ISNA(VLOOKUP(A607,'2014 ESPN Draft Results'!$A$2:$D$2000,4,FALSE)),B607,IF(VLOOKUP(A607,'2014 ESPN Draft Results'!$A$2:$D$2000,4,FALSE)&lt;5,B607,CEILING(VLOOKUP(A607,'2014 ESPN Draft Results'!$A$2:$D$2000,4,FALSE),1))),2)</f>
        <v>1</v>
      </c>
      <c r="F607" s="7">
        <f>IF(I607&lt;2,0,E607)</f>
        <v>0</v>
      </c>
      <c r="G607" s="7">
        <f>ROUND(B607/IF(ISNA(VLOOKUP(A607,'2014 ESPN Draft Results'!$A$2:$D$2000,4,FALSE)),B607,IF(VLOOKUP(A607,'2014 ESPN Draft Results'!$A$2:$D$2000,4,FALSE)&lt;1,B607,CEILING(VLOOKUP(A607,'2014 ESPN Draft Results'!$A$2:$D$2000,4,FALSE),1))),2)</f>
        <v>1</v>
      </c>
      <c r="H607" s="7">
        <f>IF(I607&lt;2,0,G607)</f>
        <v>0</v>
      </c>
      <c r="I607" s="7">
        <f>B607/K607</f>
        <v>-0.2857142857142857</v>
      </c>
      <c r="J607" s="16">
        <v>0</v>
      </c>
      <c r="K607" s="5">
        <v>7</v>
      </c>
      <c r="L607" s="5">
        <v>19</v>
      </c>
      <c r="M607" s="5">
        <f>L607+W607+Z607+AB607+AA607</f>
        <v>20</v>
      </c>
      <c r="N607" s="5">
        <v>1</v>
      </c>
      <c r="O607" s="5">
        <v>2</v>
      </c>
      <c r="P607" s="5">
        <v>0</v>
      </c>
      <c r="Q607" s="5">
        <v>2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7</v>
      </c>
      <c r="Y607" s="5">
        <v>0</v>
      </c>
      <c r="Z607" s="5">
        <v>0</v>
      </c>
      <c r="AA607" s="5">
        <v>1</v>
      </c>
      <c r="AB607" s="5">
        <v>0</v>
      </c>
      <c r="AC607" s="4">
        <v>0</v>
      </c>
      <c r="AD607" s="6">
        <v>0.105</v>
      </c>
    </row>
    <row r="608" spans="1:30">
      <c r="A608" s="4" t="s">
        <v>801</v>
      </c>
      <c r="B608" s="7">
        <f>(M608*'H2H Points'!$B$16)+(N608*'H2H Points'!$B$2)+(O608*'H2H Points'!$B$17)+(P608*'H2H Points'!$B$4)+(Q608*'H2H Points'!$B$5)+(R608*'H2H Points'!$B$6)+(S608*'H2H Points'!$B$7)+(T608*'H2H Points'!$B$3)+(U608*'H2H Points'!$B$11)+(V608*'H2H Points'!$B$12)+(W608*'H2H Points'!$B$8)+(X608*'H2H Points'!$B$9)+(Y608*'H2H Points'!$B$18)+(Z608*'H2H Points'!$B$10)+(AB608*'H2H Points'!$B$13)</f>
        <v>-2</v>
      </c>
      <c r="C608" s="7">
        <f>ROUND(B608/IF(ISNA(VLOOKUP(A608,'2014 ESPN Draft Results'!$A$2:$D$2000,4,FALSE)),1,IF(VLOOKUP(A608,'2014 ESPN Draft Results'!$A$2:$D$2000,4,FALSE)&lt;1,1,VLOOKUP(A608,'2014 ESPN Draft Results'!$A$2:$D$2000,4,FALSE))),2)</f>
        <v>-2</v>
      </c>
      <c r="D608" s="7">
        <f>ROUND(B608/IF(ISNA(VLOOKUP(A608,'2014 ESPN Draft Results'!$A$2:$D$2000,4,FALSE)),B608,IF(VLOOKUP(A608,'2014 ESPN Draft Results'!$A$2:$D$2000,4,FALSE)&lt;5,B608,VLOOKUP(A608,'2014 ESPN Draft Results'!$A$2:$D$2000,4,FALSE))),2)</f>
        <v>1</v>
      </c>
      <c r="E608" s="7">
        <f>ROUND(B608/IF(ISNA(VLOOKUP(A608,'2014 ESPN Draft Results'!$A$2:$D$2000,4,FALSE)),B608,IF(VLOOKUP(A608,'2014 ESPN Draft Results'!$A$2:$D$2000,4,FALSE)&lt;5,B608,CEILING(VLOOKUP(A608,'2014 ESPN Draft Results'!$A$2:$D$2000,4,FALSE),1))),2)</f>
        <v>1</v>
      </c>
      <c r="F608" s="7">
        <f>IF(I608&lt;2,0,E608)</f>
        <v>0</v>
      </c>
      <c r="G608" s="7">
        <f>ROUND(B608/IF(ISNA(VLOOKUP(A608,'2014 ESPN Draft Results'!$A$2:$D$2000,4,FALSE)),B608,IF(VLOOKUP(A608,'2014 ESPN Draft Results'!$A$2:$D$2000,4,FALSE)&lt;1,B608,CEILING(VLOOKUP(A608,'2014 ESPN Draft Results'!$A$2:$D$2000,4,FALSE),1))),2)</f>
        <v>1</v>
      </c>
      <c r="H608" s="7">
        <f>IF(I608&lt;2,0,G608)</f>
        <v>0</v>
      </c>
      <c r="I608" s="7">
        <f>B608/K608</f>
        <v>-0.2857142857142857</v>
      </c>
      <c r="J608" s="16">
        <v>0</v>
      </c>
      <c r="K608" s="5">
        <v>7</v>
      </c>
      <c r="L608" s="5">
        <v>9</v>
      </c>
      <c r="M608" s="5">
        <f>L608+W608+Z608+AB608+AA608</f>
        <v>9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2</v>
      </c>
      <c r="Y608" s="5">
        <v>0</v>
      </c>
      <c r="Z608" s="5">
        <v>0</v>
      </c>
      <c r="AA608" s="5">
        <v>0</v>
      </c>
      <c r="AB608" s="5">
        <v>0</v>
      </c>
      <c r="AC608" s="4">
        <v>0</v>
      </c>
      <c r="AD608" s="6">
        <v>0</v>
      </c>
    </row>
    <row r="609" spans="1:30">
      <c r="A609" s="4" t="s">
        <v>795</v>
      </c>
      <c r="B609" s="7">
        <f>(M609*'H2H Points'!$B$16)+(N609*'H2H Points'!$B$2)+(O609*'H2H Points'!$B$17)+(P609*'H2H Points'!$B$4)+(Q609*'H2H Points'!$B$5)+(R609*'H2H Points'!$B$6)+(S609*'H2H Points'!$B$7)+(T609*'H2H Points'!$B$3)+(U609*'H2H Points'!$B$11)+(V609*'H2H Points'!$B$12)+(W609*'H2H Points'!$B$8)+(X609*'H2H Points'!$B$9)+(Y609*'H2H Points'!$B$18)+(Z609*'H2H Points'!$B$10)+(AB609*'H2H Points'!$B$13)</f>
        <v>-1</v>
      </c>
      <c r="C609" s="7">
        <f>ROUND(B609/IF(ISNA(VLOOKUP(A609,'2014 ESPN Draft Results'!$A$2:$D$2000,4,FALSE)),1,IF(VLOOKUP(A609,'2014 ESPN Draft Results'!$A$2:$D$2000,4,FALSE)&lt;1,1,VLOOKUP(A609,'2014 ESPN Draft Results'!$A$2:$D$2000,4,FALSE))),2)</f>
        <v>-1</v>
      </c>
      <c r="D609" s="7">
        <f>ROUND(B609/IF(ISNA(VLOOKUP(A609,'2014 ESPN Draft Results'!$A$2:$D$2000,4,FALSE)),B609,IF(VLOOKUP(A609,'2014 ESPN Draft Results'!$A$2:$D$2000,4,FALSE)&lt;5,B609,VLOOKUP(A609,'2014 ESPN Draft Results'!$A$2:$D$2000,4,FALSE))),2)</f>
        <v>1</v>
      </c>
      <c r="E609" s="7">
        <f>ROUND(B609/IF(ISNA(VLOOKUP(A609,'2014 ESPN Draft Results'!$A$2:$D$2000,4,FALSE)),B609,IF(VLOOKUP(A609,'2014 ESPN Draft Results'!$A$2:$D$2000,4,FALSE)&lt;5,B609,CEILING(VLOOKUP(A609,'2014 ESPN Draft Results'!$A$2:$D$2000,4,FALSE),1))),2)</f>
        <v>1</v>
      </c>
      <c r="F609" s="7">
        <f>IF(I609&lt;2,0,E609)</f>
        <v>0</v>
      </c>
      <c r="G609" s="7">
        <f>ROUND(B609/IF(ISNA(VLOOKUP(A609,'2014 ESPN Draft Results'!$A$2:$D$2000,4,FALSE)),B609,IF(VLOOKUP(A609,'2014 ESPN Draft Results'!$A$2:$D$2000,4,FALSE)&lt;1,B609,CEILING(VLOOKUP(A609,'2014 ESPN Draft Results'!$A$2:$D$2000,4,FALSE),1))),2)</f>
        <v>1</v>
      </c>
      <c r="H609" s="7">
        <f>IF(I609&lt;2,0,G609)</f>
        <v>0</v>
      </c>
      <c r="I609" s="7">
        <f>B609/K609</f>
        <v>-0.33333333333333331</v>
      </c>
      <c r="J609" s="16">
        <v>0</v>
      </c>
      <c r="K609" s="5">
        <v>3</v>
      </c>
      <c r="L609" s="5">
        <v>2</v>
      </c>
      <c r="M609" s="5">
        <f>L609+W609+Z609+AB609+AA609</f>
        <v>2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1</v>
      </c>
      <c r="Y609" s="5">
        <v>0</v>
      </c>
      <c r="Z609" s="5">
        <v>0</v>
      </c>
      <c r="AA609" s="5">
        <v>0</v>
      </c>
      <c r="AB609" s="5">
        <v>0</v>
      </c>
      <c r="AC609" s="4">
        <v>1</v>
      </c>
      <c r="AD609" s="6">
        <v>0</v>
      </c>
    </row>
    <row r="610" spans="1:30">
      <c r="A610" s="4" t="s">
        <v>796</v>
      </c>
      <c r="B610" s="7">
        <f>(M610*'H2H Points'!$B$16)+(N610*'H2H Points'!$B$2)+(O610*'H2H Points'!$B$17)+(P610*'H2H Points'!$B$4)+(Q610*'H2H Points'!$B$5)+(R610*'H2H Points'!$B$6)+(S610*'H2H Points'!$B$7)+(T610*'H2H Points'!$B$3)+(U610*'H2H Points'!$B$11)+(V610*'H2H Points'!$B$12)+(W610*'H2H Points'!$B$8)+(X610*'H2H Points'!$B$9)+(Y610*'H2H Points'!$B$18)+(Z610*'H2H Points'!$B$10)+(AB610*'H2H Points'!$B$13)</f>
        <v>-1</v>
      </c>
      <c r="C610" s="7">
        <f>ROUND(B610/IF(ISNA(VLOOKUP(A610,'2014 ESPN Draft Results'!$A$2:$D$2000,4,FALSE)),1,IF(VLOOKUP(A610,'2014 ESPN Draft Results'!$A$2:$D$2000,4,FALSE)&lt;1,1,VLOOKUP(A610,'2014 ESPN Draft Results'!$A$2:$D$2000,4,FALSE))),2)</f>
        <v>-1</v>
      </c>
      <c r="D610" s="7">
        <f>ROUND(B610/IF(ISNA(VLOOKUP(A610,'2014 ESPN Draft Results'!$A$2:$D$2000,4,FALSE)),B610,IF(VLOOKUP(A610,'2014 ESPN Draft Results'!$A$2:$D$2000,4,FALSE)&lt;5,B610,VLOOKUP(A610,'2014 ESPN Draft Results'!$A$2:$D$2000,4,FALSE))),2)</f>
        <v>1</v>
      </c>
      <c r="E610" s="7">
        <f>ROUND(B610/IF(ISNA(VLOOKUP(A610,'2014 ESPN Draft Results'!$A$2:$D$2000,4,FALSE)),B610,IF(VLOOKUP(A610,'2014 ESPN Draft Results'!$A$2:$D$2000,4,FALSE)&lt;5,B610,CEILING(VLOOKUP(A610,'2014 ESPN Draft Results'!$A$2:$D$2000,4,FALSE),1))),2)</f>
        <v>1</v>
      </c>
      <c r="F610" s="7">
        <f>IF(I610&lt;2,0,E610)</f>
        <v>0</v>
      </c>
      <c r="G610" s="7">
        <f>ROUND(B610/IF(ISNA(VLOOKUP(A610,'2014 ESPN Draft Results'!$A$2:$D$2000,4,FALSE)),B610,IF(VLOOKUP(A610,'2014 ESPN Draft Results'!$A$2:$D$2000,4,FALSE)&lt;1,B610,CEILING(VLOOKUP(A610,'2014 ESPN Draft Results'!$A$2:$D$2000,4,FALSE),1))),2)</f>
        <v>1</v>
      </c>
      <c r="H610" s="7">
        <f>IF(I610&lt;2,0,G610)</f>
        <v>0</v>
      </c>
      <c r="I610" s="7">
        <f>B610/K610</f>
        <v>-0.33333333333333331</v>
      </c>
      <c r="J610" s="16">
        <v>0</v>
      </c>
      <c r="K610" s="5">
        <v>3</v>
      </c>
      <c r="L610" s="5">
        <v>1</v>
      </c>
      <c r="M610" s="5">
        <f>L610+W610+Z610+AB610+AA610</f>
        <v>1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1</v>
      </c>
      <c r="Y610" s="5">
        <v>0</v>
      </c>
      <c r="Z610" s="5">
        <v>0</v>
      </c>
      <c r="AA610" s="5">
        <v>0</v>
      </c>
      <c r="AB610" s="5">
        <v>0</v>
      </c>
      <c r="AC610" s="4">
        <v>0</v>
      </c>
      <c r="AD610" s="6">
        <v>0</v>
      </c>
    </row>
    <row r="611" spans="1:30">
      <c r="A611" s="4" t="s">
        <v>802</v>
      </c>
      <c r="B611" s="7">
        <f>(M611*'H2H Points'!$B$16)+(N611*'H2H Points'!$B$2)+(O611*'H2H Points'!$B$17)+(P611*'H2H Points'!$B$4)+(Q611*'H2H Points'!$B$5)+(R611*'H2H Points'!$B$6)+(S611*'H2H Points'!$B$7)+(T611*'H2H Points'!$B$3)+(U611*'H2H Points'!$B$11)+(V611*'H2H Points'!$B$12)+(W611*'H2H Points'!$B$8)+(X611*'H2H Points'!$B$9)+(Y611*'H2H Points'!$B$18)+(Z611*'H2H Points'!$B$10)+(AB611*'H2H Points'!$B$13)</f>
        <v>-2</v>
      </c>
      <c r="C611" s="7">
        <f>ROUND(B611/IF(ISNA(VLOOKUP(A611,'2014 ESPN Draft Results'!$A$2:$D$2000,4,FALSE)),1,IF(VLOOKUP(A611,'2014 ESPN Draft Results'!$A$2:$D$2000,4,FALSE)&lt;1,1,VLOOKUP(A611,'2014 ESPN Draft Results'!$A$2:$D$2000,4,FALSE))),2)</f>
        <v>-2</v>
      </c>
      <c r="D611" s="7">
        <f>ROUND(B611/IF(ISNA(VLOOKUP(A611,'2014 ESPN Draft Results'!$A$2:$D$2000,4,FALSE)),B611,IF(VLOOKUP(A611,'2014 ESPN Draft Results'!$A$2:$D$2000,4,FALSE)&lt;5,B611,VLOOKUP(A611,'2014 ESPN Draft Results'!$A$2:$D$2000,4,FALSE))),2)</f>
        <v>1</v>
      </c>
      <c r="E611" s="7">
        <f>ROUND(B611/IF(ISNA(VLOOKUP(A611,'2014 ESPN Draft Results'!$A$2:$D$2000,4,FALSE)),B611,IF(VLOOKUP(A611,'2014 ESPN Draft Results'!$A$2:$D$2000,4,FALSE)&lt;5,B611,CEILING(VLOOKUP(A611,'2014 ESPN Draft Results'!$A$2:$D$2000,4,FALSE),1))),2)</f>
        <v>1</v>
      </c>
      <c r="F611" s="7">
        <f>IF(I611&lt;2,0,E611)</f>
        <v>0</v>
      </c>
      <c r="G611" s="7">
        <f>ROUND(B611/IF(ISNA(VLOOKUP(A611,'2014 ESPN Draft Results'!$A$2:$D$2000,4,FALSE)),B611,IF(VLOOKUP(A611,'2014 ESPN Draft Results'!$A$2:$D$2000,4,FALSE)&lt;1,B611,CEILING(VLOOKUP(A611,'2014 ESPN Draft Results'!$A$2:$D$2000,4,FALSE),1))),2)</f>
        <v>1</v>
      </c>
      <c r="H611" s="7">
        <f>IF(I611&lt;2,0,G611)</f>
        <v>0</v>
      </c>
      <c r="I611" s="7">
        <f>B611/K611</f>
        <v>-0.33333333333333331</v>
      </c>
      <c r="J611" s="16">
        <v>0</v>
      </c>
      <c r="K611" s="5">
        <v>6</v>
      </c>
      <c r="L611" s="5">
        <v>5</v>
      </c>
      <c r="M611" s="5">
        <f>L611+W611+Z611+AB611+AA611</f>
        <v>6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1</v>
      </c>
      <c r="X611" s="5">
        <v>3</v>
      </c>
      <c r="Y611" s="5">
        <v>0</v>
      </c>
      <c r="Z611" s="5">
        <v>0</v>
      </c>
      <c r="AA611" s="5">
        <v>0</v>
      </c>
      <c r="AB611" s="5">
        <v>0</v>
      </c>
      <c r="AC611" s="4">
        <v>0</v>
      </c>
      <c r="AD611" s="6">
        <v>0</v>
      </c>
    </row>
    <row r="612" spans="1:30">
      <c r="A612" s="4" t="s">
        <v>804</v>
      </c>
      <c r="B612" s="7">
        <f>(M612*'H2H Points'!$B$16)+(N612*'H2H Points'!$B$2)+(O612*'H2H Points'!$B$17)+(P612*'H2H Points'!$B$4)+(Q612*'H2H Points'!$B$5)+(R612*'H2H Points'!$B$6)+(S612*'H2H Points'!$B$7)+(T612*'H2H Points'!$B$3)+(U612*'H2H Points'!$B$11)+(V612*'H2H Points'!$B$12)+(W612*'H2H Points'!$B$8)+(X612*'H2H Points'!$B$9)+(Y612*'H2H Points'!$B$18)+(Z612*'H2H Points'!$B$10)+(AB612*'H2H Points'!$B$13)</f>
        <v>-2</v>
      </c>
      <c r="C612" s="7">
        <f>ROUND(B612/IF(ISNA(VLOOKUP(A612,'2014 ESPN Draft Results'!$A$2:$D$2000,4,FALSE)),1,IF(VLOOKUP(A612,'2014 ESPN Draft Results'!$A$2:$D$2000,4,FALSE)&lt;1,1,VLOOKUP(A612,'2014 ESPN Draft Results'!$A$2:$D$2000,4,FALSE))),2)</f>
        <v>-2</v>
      </c>
      <c r="D612" s="7">
        <f>ROUND(B612/IF(ISNA(VLOOKUP(A612,'2014 ESPN Draft Results'!$A$2:$D$2000,4,FALSE)),B612,IF(VLOOKUP(A612,'2014 ESPN Draft Results'!$A$2:$D$2000,4,FALSE)&lt;5,B612,VLOOKUP(A612,'2014 ESPN Draft Results'!$A$2:$D$2000,4,FALSE))),2)</f>
        <v>1</v>
      </c>
      <c r="E612" s="7">
        <f>ROUND(B612/IF(ISNA(VLOOKUP(A612,'2014 ESPN Draft Results'!$A$2:$D$2000,4,FALSE)),B612,IF(VLOOKUP(A612,'2014 ESPN Draft Results'!$A$2:$D$2000,4,FALSE)&lt;5,B612,CEILING(VLOOKUP(A612,'2014 ESPN Draft Results'!$A$2:$D$2000,4,FALSE),1))),2)</f>
        <v>1</v>
      </c>
      <c r="F612" s="7">
        <f>IF(I612&lt;2,0,E612)</f>
        <v>0</v>
      </c>
      <c r="G612" s="7">
        <f>ROUND(B612/IF(ISNA(VLOOKUP(A612,'2014 ESPN Draft Results'!$A$2:$D$2000,4,FALSE)),B612,IF(VLOOKUP(A612,'2014 ESPN Draft Results'!$A$2:$D$2000,4,FALSE)&lt;1,B612,CEILING(VLOOKUP(A612,'2014 ESPN Draft Results'!$A$2:$D$2000,4,FALSE),1))),2)</f>
        <v>1</v>
      </c>
      <c r="H612" s="7">
        <f>IF(I612&lt;2,0,G612)</f>
        <v>0</v>
      </c>
      <c r="I612" s="7">
        <f>B612/K612</f>
        <v>-0.33333333333333331</v>
      </c>
      <c r="J612" s="16">
        <v>0</v>
      </c>
      <c r="K612" s="5">
        <v>6</v>
      </c>
      <c r="L612" s="5">
        <v>2</v>
      </c>
      <c r="M612" s="5">
        <f>L612+W612+Z612+AB612+AA612</f>
        <v>2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2</v>
      </c>
      <c r="Y612" s="5">
        <v>0</v>
      </c>
      <c r="Z612" s="5">
        <v>0</v>
      </c>
      <c r="AA612" s="5">
        <v>0</v>
      </c>
      <c r="AB612" s="5">
        <v>0</v>
      </c>
      <c r="AC612" s="4">
        <v>0</v>
      </c>
      <c r="AD612" s="6">
        <v>0</v>
      </c>
    </row>
    <row r="613" spans="1:30">
      <c r="A613" s="4" t="s">
        <v>807</v>
      </c>
      <c r="B613" s="7">
        <f>(M613*'H2H Points'!$B$16)+(N613*'H2H Points'!$B$2)+(O613*'H2H Points'!$B$17)+(P613*'H2H Points'!$B$4)+(Q613*'H2H Points'!$B$5)+(R613*'H2H Points'!$B$6)+(S613*'H2H Points'!$B$7)+(T613*'H2H Points'!$B$3)+(U613*'H2H Points'!$B$11)+(V613*'H2H Points'!$B$12)+(W613*'H2H Points'!$B$8)+(X613*'H2H Points'!$B$9)+(Y613*'H2H Points'!$B$18)+(Z613*'H2H Points'!$B$10)+(AB613*'H2H Points'!$B$13)</f>
        <v>-3</v>
      </c>
      <c r="C613" s="7">
        <f>ROUND(B613/IF(ISNA(VLOOKUP(A613,'2014 ESPN Draft Results'!$A$2:$D$2000,4,FALSE)),1,IF(VLOOKUP(A613,'2014 ESPN Draft Results'!$A$2:$D$2000,4,FALSE)&lt;1,1,VLOOKUP(A613,'2014 ESPN Draft Results'!$A$2:$D$2000,4,FALSE))),2)</f>
        <v>-3</v>
      </c>
      <c r="D613" s="7">
        <f>ROUND(B613/IF(ISNA(VLOOKUP(A613,'2014 ESPN Draft Results'!$A$2:$D$2000,4,FALSE)),B613,IF(VLOOKUP(A613,'2014 ESPN Draft Results'!$A$2:$D$2000,4,FALSE)&lt;5,B613,VLOOKUP(A613,'2014 ESPN Draft Results'!$A$2:$D$2000,4,FALSE))),2)</f>
        <v>1</v>
      </c>
      <c r="E613" s="7">
        <f>ROUND(B613/IF(ISNA(VLOOKUP(A613,'2014 ESPN Draft Results'!$A$2:$D$2000,4,FALSE)),B613,IF(VLOOKUP(A613,'2014 ESPN Draft Results'!$A$2:$D$2000,4,FALSE)&lt;5,B613,CEILING(VLOOKUP(A613,'2014 ESPN Draft Results'!$A$2:$D$2000,4,FALSE),1))),2)</f>
        <v>1</v>
      </c>
      <c r="F613" s="7">
        <f>IF(I613&lt;2,0,E613)</f>
        <v>0</v>
      </c>
      <c r="G613" s="7">
        <f>ROUND(B613/IF(ISNA(VLOOKUP(A613,'2014 ESPN Draft Results'!$A$2:$D$2000,4,FALSE)),B613,IF(VLOOKUP(A613,'2014 ESPN Draft Results'!$A$2:$D$2000,4,FALSE)&lt;1,B613,CEILING(VLOOKUP(A613,'2014 ESPN Draft Results'!$A$2:$D$2000,4,FALSE),1))),2)</f>
        <v>1</v>
      </c>
      <c r="H613" s="7">
        <f>IF(I613&lt;2,0,G613)</f>
        <v>0</v>
      </c>
      <c r="I613" s="7">
        <f>B613/K613</f>
        <v>-0.33333333333333331</v>
      </c>
      <c r="J613" s="16">
        <v>0</v>
      </c>
      <c r="K613" s="5">
        <v>9</v>
      </c>
      <c r="L613" s="5">
        <v>10</v>
      </c>
      <c r="M613" s="5">
        <f>L613+W613+Z613+AB613+AA613</f>
        <v>10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3</v>
      </c>
      <c r="Y613" s="5">
        <v>0</v>
      </c>
      <c r="Z613" s="5">
        <v>0</v>
      </c>
      <c r="AA613" s="5">
        <v>0</v>
      </c>
      <c r="AB613" s="5">
        <v>0</v>
      </c>
      <c r="AC613" s="4">
        <v>1</v>
      </c>
      <c r="AD613" s="6">
        <v>0</v>
      </c>
    </row>
    <row r="614" spans="1:30">
      <c r="A614" s="4" t="s">
        <v>813</v>
      </c>
      <c r="B614" s="7">
        <f>(M614*'H2H Points'!$B$16)+(N614*'H2H Points'!$B$2)+(O614*'H2H Points'!$B$17)+(P614*'H2H Points'!$B$4)+(Q614*'H2H Points'!$B$5)+(R614*'H2H Points'!$B$6)+(S614*'H2H Points'!$B$7)+(T614*'H2H Points'!$B$3)+(U614*'H2H Points'!$B$11)+(V614*'H2H Points'!$B$12)+(W614*'H2H Points'!$B$8)+(X614*'H2H Points'!$B$9)+(Y614*'H2H Points'!$B$18)+(Z614*'H2H Points'!$B$10)+(AB614*'H2H Points'!$B$13)</f>
        <v>-6</v>
      </c>
      <c r="C614" s="7">
        <f>ROUND(B614/IF(ISNA(VLOOKUP(A614,'2014 ESPN Draft Results'!$A$2:$D$2000,4,FALSE)),1,IF(VLOOKUP(A614,'2014 ESPN Draft Results'!$A$2:$D$2000,4,FALSE)&lt;1,1,VLOOKUP(A614,'2014 ESPN Draft Results'!$A$2:$D$2000,4,FALSE))),2)</f>
        <v>-6</v>
      </c>
      <c r="D614" s="7">
        <f>ROUND(B614/IF(ISNA(VLOOKUP(A614,'2014 ESPN Draft Results'!$A$2:$D$2000,4,FALSE)),B614,IF(VLOOKUP(A614,'2014 ESPN Draft Results'!$A$2:$D$2000,4,FALSE)&lt;5,B614,VLOOKUP(A614,'2014 ESPN Draft Results'!$A$2:$D$2000,4,FALSE))),2)</f>
        <v>1</v>
      </c>
      <c r="E614" s="7">
        <f>ROUND(B614/IF(ISNA(VLOOKUP(A614,'2014 ESPN Draft Results'!$A$2:$D$2000,4,FALSE)),B614,IF(VLOOKUP(A614,'2014 ESPN Draft Results'!$A$2:$D$2000,4,FALSE)&lt;5,B614,CEILING(VLOOKUP(A614,'2014 ESPN Draft Results'!$A$2:$D$2000,4,FALSE),1))),2)</f>
        <v>1</v>
      </c>
      <c r="F614" s="7">
        <f>IF(I614&lt;2,0,E614)</f>
        <v>0</v>
      </c>
      <c r="G614" s="7">
        <f>ROUND(B614/IF(ISNA(VLOOKUP(A614,'2014 ESPN Draft Results'!$A$2:$D$2000,4,FALSE)),B614,IF(VLOOKUP(A614,'2014 ESPN Draft Results'!$A$2:$D$2000,4,FALSE)&lt;1,B614,CEILING(VLOOKUP(A614,'2014 ESPN Draft Results'!$A$2:$D$2000,4,FALSE),1))),2)</f>
        <v>1</v>
      </c>
      <c r="H614" s="7">
        <f>IF(I614&lt;2,0,G614)</f>
        <v>0</v>
      </c>
      <c r="I614" s="7">
        <f>B614/K614</f>
        <v>-0.33333333333333331</v>
      </c>
      <c r="J614" s="16">
        <v>0</v>
      </c>
      <c r="K614" s="5">
        <v>18</v>
      </c>
      <c r="L614" s="5">
        <v>26</v>
      </c>
      <c r="M614" s="5">
        <f>L614+W614+Z614+AB614+AA614</f>
        <v>26</v>
      </c>
      <c r="N614" s="5">
        <v>1</v>
      </c>
      <c r="O614" s="5">
        <v>5</v>
      </c>
      <c r="P614" s="5">
        <v>4</v>
      </c>
      <c r="Q614" s="5">
        <v>1</v>
      </c>
      <c r="R614" s="5">
        <v>0</v>
      </c>
      <c r="S614" s="5">
        <v>0</v>
      </c>
      <c r="T614" s="5">
        <v>1</v>
      </c>
      <c r="U614" s="5">
        <v>0</v>
      </c>
      <c r="V614" s="5">
        <v>0</v>
      </c>
      <c r="W614" s="5">
        <v>0</v>
      </c>
      <c r="X614" s="5">
        <v>14</v>
      </c>
      <c r="Y614" s="5">
        <v>0</v>
      </c>
      <c r="Z614" s="5">
        <v>0</v>
      </c>
      <c r="AA614" s="5">
        <v>0</v>
      </c>
      <c r="AB614" s="5">
        <v>0</v>
      </c>
      <c r="AC614" s="4">
        <v>0</v>
      </c>
      <c r="AD614" s="6">
        <v>0.192</v>
      </c>
    </row>
    <row r="615" spans="1:30">
      <c r="A615" s="4" t="s">
        <v>808</v>
      </c>
      <c r="B615" s="7">
        <f>(M615*'H2H Points'!$B$16)+(N615*'H2H Points'!$B$2)+(O615*'H2H Points'!$B$17)+(P615*'H2H Points'!$B$4)+(Q615*'H2H Points'!$B$5)+(R615*'H2H Points'!$B$6)+(S615*'H2H Points'!$B$7)+(T615*'H2H Points'!$B$3)+(U615*'H2H Points'!$B$11)+(V615*'H2H Points'!$B$12)+(W615*'H2H Points'!$B$8)+(X615*'H2H Points'!$B$9)+(Y615*'H2H Points'!$B$18)+(Z615*'H2H Points'!$B$10)+(AB615*'H2H Points'!$B$13)</f>
        <v>-3</v>
      </c>
      <c r="C615" s="7">
        <f>ROUND(B615/IF(ISNA(VLOOKUP(A615,'2014 ESPN Draft Results'!$A$2:$D$2000,4,FALSE)),1,IF(VLOOKUP(A615,'2014 ESPN Draft Results'!$A$2:$D$2000,4,FALSE)&lt;1,1,VLOOKUP(A615,'2014 ESPN Draft Results'!$A$2:$D$2000,4,FALSE))),2)</f>
        <v>-3</v>
      </c>
      <c r="D615" s="7">
        <f>ROUND(B615/IF(ISNA(VLOOKUP(A615,'2014 ESPN Draft Results'!$A$2:$D$2000,4,FALSE)),B615,IF(VLOOKUP(A615,'2014 ESPN Draft Results'!$A$2:$D$2000,4,FALSE)&lt;5,B615,VLOOKUP(A615,'2014 ESPN Draft Results'!$A$2:$D$2000,4,FALSE))),2)</f>
        <v>1</v>
      </c>
      <c r="E615" s="7">
        <f>ROUND(B615/IF(ISNA(VLOOKUP(A615,'2014 ESPN Draft Results'!$A$2:$D$2000,4,FALSE)),B615,IF(VLOOKUP(A615,'2014 ESPN Draft Results'!$A$2:$D$2000,4,FALSE)&lt;5,B615,CEILING(VLOOKUP(A615,'2014 ESPN Draft Results'!$A$2:$D$2000,4,FALSE),1))),2)</f>
        <v>1</v>
      </c>
      <c r="F615" s="7">
        <f>IF(I615&lt;2,0,E615)</f>
        <v>0</v>
      </c>
      <c r="G615" s="7">
        <f>ROUND(B615/IF(ISNA(VLOOKUP(A615,'2014 ESPN Draft Results'!$A$2:$D$2000,4,FALSE)),B615,IF(VLOOKUP(A615,'2014 ESPN Draft Results'!$A$2:$D$2000,4,FALSE)&lt;1,B615,CEILING(VLOOKUP(A615,'2014 ESPN Draft Results'!$A$2:$D$2000,4,FALSE),1))),2)</f>
        <v>1</v>
      </c>
      <c r="H615" s="7">
        <f>IF(I615&lt;2,0,G615)</f>
        <v>0</v>
      </c>
      <c r="I615" s="7">
        <f>B615/K615</f>
        <v>-0.375</v>
      </c>
      <c r="J615" s="16">
        <v>0</v>
      </c>
      <c r="K615" s="5">
        <v>8</v>
      </c>
      <c r="L615" s="5">
        <v>6</v>
      </c>
      <c r="M615" s="5">
        <f>L615+W615+Z615+AB615+AA615</f>
        <v>7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1</v>
      </c>
      <c r="U615" s="5">
        <v>0</v>
      </c>
      <c r="V615" s="5">
        <v>0</v>
      </c>
      <c r="W615" s="5">
        <v>0</v>
      </c>
      <c r="X615" s="5">
        <v>4</v>
      </c>
      <c r="Y615" s="5">
        <v>0</v>
      </c>
      <c r="Z615" s="5">
        <v>0</v>
      </c>
      <c r="AA615" s="5">
        <v>1</v>
      </c>
      <c r="AB615" s="5">
        <v>0</v>
      </c>
      <c r="AC615" s="4">
        <v>0</v>
      </c>
      <c r="AD615" s="6">
        <v>0</v>
      </c>
    </row>
    <row r="616" spans="1:30">
      <c r="A616" s="4" t="s">
        <v>806</v>
      </c>
      <c r="B616" s="7">
        <f>(M616*'H2H Points'!$B$16)+(N616*'H2H Points'!$B$2)+(O616*'H2H Points'!$B$17)+(P616*'H2H Points'!$B$4)+(Q616*'H2H Points'!$B$5)+(R616*'H2H Points'!$B$6)+(S616*'H2H Points'!$B$7)+(T616*'H2H Points'!$B$3)+(U616*'H2H Points'!$B$11)+(V616*'H2H Points'!$B$12)+(W616*'H2H Points'!$B$8)+(X616*'H2H Points'!$B$9)+(Y616*'H2H Points'!$B$18)+(Z616*'H2H Points'!$B$10)+(AB616*'H2H Points'!$B$13)</f>
        <v>-3</v>
      </c>
      <c r="C616" s="7">
        <f>ROUND(B616/IF(ISNA(VLOOKUP(A616,'2014 ESPN Draft Results'!$A$2:$D$2000,4,FALSE)),1,IF(VLOOKUP(A616,'2014 ESPN Draft Results'!$A$2:$D$2000,4,FALSE)&lt;1,1,VLOOKUP(A616,'2014 ESPN Draft Results'!$A$2:$D$2000,4,FALSE))),2)</f>
        <v>-3</v>
      </c>
      <c r="D616" s="7">
        <f>ROUND(B616/IF(ISNA(VLOOKUP(A616,'2014 ESPN Draft Results'!$A$2:$D$2000,4,FALSE)),B616,IF(VLOOKUP(A616,'2014 ESPN Draft Results'!$A$2:$D$2000,4,FALSE)&lt;5,B616,VLOOKUP(A616,'2014 ESPN Draft Results'!$A$2:$D$2000,4,FALSE))),2)</f>
        <v>1</v>
      </c>
      <c r="E616" s="7">
        <f>ROUND(B616/IF(ISNA(VLOOKUP(A616,'2014 ESPN Draft Results'!$A$2:$D$2000,4,FALSE)),B616,IF(VLOOKUP(A616,'2014 ESPN Draft Results'!$A$2:$D$2000,4,FALSE)&lt;5,B616,CEILING(VLOOKUP(A616,'2014 ESPN Draft Results'!$A$2:$D$2000,4,FALSE),1))),2)</f>
        <v>1</v>
      </c>
      <c r="F616" s="7">
        <f>IF(I616&lt;2,0,E616)</f>
        <v>0</v>
      </c>
      <c r="G616" s="7">
        <f>ROUND(B616/IF(ISNA(VLOOKUP(A616,'2014 ESPN Draft Results'!$A$2:$D$2000,4,FALSE)),B616,IF(VLOOKUP(A616,'2014 ESPN Draft Results'!$A$2:$D$2000,4,FALSE)&lt;1,B616,CEILING(VLOOKUP(A616,'2014 ESPN Draft Results'!$A$2:$D$2000,4,FALSE),1))),2)</f>
        <v>1</v>
      </c>
      <c r="H616" s="7">
        <f>IF(I616&lt;2,0,G616)</f>
        <v>0</v>
      </c>
      <c r="I616" s="7">
        <f>B616/K616</f>
        <v>-0.42857142857142855</v>
      </c>
      <c r="J616" s="16">
        <v>0</v>
      </c>
      <c r="K616" s="5">
        <v>7</v>
      </c>
      <c r="L616" s="5">
        <v>15</v>
      </c>
      <c r="M616" s="5">
        <f>L616+W616+Z616+AB616+AA616</f>
        <v>15</v>
      </c>
      <c r="N616" s="5">
        <v>1</v>
      </c>
      <c r="O616" s="5">
        <v>1</v>
      </c>
      <c r="P616" s="5">
        <v>1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5</v>
      </c>
      <c r="Y616" s="5">
        <v>0</v>
      </c>
      <c r="Z616" s="5">
        <v>0</v>
      </c>
      <c r="AA616" s="5">
        <v>0</v>
      </c>
      <c r="AB616" s="5">
        <v>0</v>
      </c>
      <c r="AC616" s="4">
        <v>1</v>
      </c>
      <c r="AD616" s="6">
        <v>6.7000000000000004E-2</v>
      </c>
    </row>
    <row r="617" spans="1:30">
      <c r="A617" s="4" t="s">
        <v>268</v>
      </c>
      <c r="B617" s="7">
        <f>(M617*'H2H Points'!$B$16)+(N617*'H2H Points'!$B$2)+(O617*'H2H Points'!$B$17)+(P617*'H2H Points'!$B$4)+(Q617*'H2H Points'!$B$5)+(R617*'H2H Points'!$B$6)+(S617*'H2H Points'!$B$7)+(T617*'H2H Points'!$B$3)+(U617*'H2H Points'!$B$11)+(V617*'H2H Points'!$B$12)+(W617*'H2H Points'!$B$8)+(X617*'H2H Points'!$B$9)+(Y617*'H2H Points'!$B$18)+(Z617*'H2H Points'!$B$10)+(AB617*'H2H Points'!$B$13)</f>
        <v>-5</v>
      </c>
      <c r="C617" s="7">
        <f>ROUND(B617/IF(ISNA(VLOOKUP(A617,'2014 ESPN Draft Results'!$A$2:$D$2000,4,FALSE)),1,IF(VLOOKUP(A617,'2014 ESPN Draft Results'!$A$2:$D$2000,4,FALSE)&lt;1,1,VLOOKUP(A617,'2014 ESPN Draft Results'!$A$2:$D$2000,4,FALSE))),2)</f>
        <v>-5</v>
      </c>
      <c r="D617" s="7">
        <f>ROUND(B617/IF(ISNA(VLOOKUP(A617,'2014 ESPN Draft Results'!$A$2:$D$2000,4,FALSE)),B617,IF(VLOOKUP(A617,'2014 ESPN Draft Results'!$A$2:$D$2000,4,FALSE)&lt;5,B617,VLOOKUP(A617,'2014 ESPN Draft Results'!$A$2:$D$2000,4,FALSE))),2)</f>
        <v>1</v>
      </c>
      <c r="E617" s="7">
        <f>ROUND(B617/IF(ISNA(VLOOKUP(A617,'2014 ESPN Draft Results'!$A$2:$D$2000,4,FALSE)),B617,IF(VLOOKUP(A617,'2014 ESPN Draft Results'!$A$2:$D$2000,4,FALSE)&lt;5,B617,CEILING(VLOOKUP(A617,'2014 ESPN Draft Results'!$A$2:$D$2000,4,FALSE),1))),2)</f>
        <v>1</v>
      </c>
      <c r="F617" s="7">
        <f>IF(I617&lt;2,0,E617)</f>
        <v>0</v>
      </c>
      <c r="G617" s="7">
        <f>ROUND(B617/IF(ISNA(VLOOKUP(A617,'2014 ESPN Draft Results'!$A$2:$D$2000,4,FALSE)),B617,IF(VLOOKUP(A617,'2014 ESPN Draft Results'!$A$2:$D$2000,4,FALSE)&lt;1,B617,CEILING(VLOOKUP(A617,'2014 ESPN Draft Results'!$A$2:$D$2000,4,FALSE),1))),2)</f>
        <v>1</v>
      </c>
      <c r="H617" s="7">
        <f>IF(I617&lt;2,0,G617)</f>
        <v>0</v>
      </c>
      <c r="I617" s="7">
        <f>B617/K617</f>
        <v>-0.45454545454545453</v>
      </c>
      <c r="J617" s="16">
        <v>0</v>
      </c>
      <c r="K617" s="5">
        <v>11</v>
      </c>
      <c r="L617" s="5">
        <v>13</v>
      </c>
      <c r="M617" s="5">
        <f>L617+W617+Z617+AB617+AA617</f>
        <v>13</v>
      </c>
      <c r="N617" s="5">
        <v>0</v>
      </c>
      <c r="O617" s="5">
        <v>1</v>
      </c>
      <c r="P617" s="5">
        <v>1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6</v>
      </c>
      <c r="Y617" s="5">
        <v>0</v>
      </c>
      <c r="Z617" s="5">
        <v>0</v>
      </c>
      <c r="AA617" s="5">
        <v>0</v>
      </c>
      <c r="AB617" s="5">
        <v>0</v>
      </c>
      <c r="AC617" s="4">
        <v>0</v>
      </c>
      <c r="AD617" s="6">
        <v>7.6999999999999999E-2</v>
      </c>
    </row>
    <row r="618" spans="1:30">
      <c r="A618" s="4" t="s">
        <v>814</v>
      </c>
      <c r="B618" s="7">
        <f>(M618*'H2H Points'!$B$16)+(N618*'H2H Points'!$B$2)+(O618*'H2H Points'!$B$17)+(P618*'H2H Points'!$B$4)+(Q618*'H2H Points'!$B$5)+(R618*'H2H Points'!$B$6)+(S618*'H2H Points'!$B$7)+(T618*'H2H Points'!$B$3)+(U618*'H2H Points'!$B$11)+(V618*'H2H Points'!$B$12)+(W618*'H2H Points'!$B$8)+(X618*'H2H Points'!$B$9)+(Y618*'H2H Points'!$B$18)+(Z618*'H2H Points'!$B$10)+(AB618*'H2H Points'!$B$13)</f>
        <v>-8</v>
      </c>
      <c r="C618" s="7">
        <f>ROUND(B618/IF(ISNA(VLOOKUP(A618,'2014 ESPN Draft Results'!$A$2:$D$2000,4,FALSE)),1,IF(VLOOKUP(A618,'2014 ESPN Draft Results'!$A$2:$D$2000,4,FALSE)&lt;1,1,VLOOKUP(A618,'2014 ESPN Draft Results'!$A$2:$D$2000,4,FALSE))),2)</f>
        <v>-8</v>
      </c>
      <c r="D618" s="7">
        <f>ROUND(B618/IF(ISNA(VLOOKUP(A618,'2014 ESPN Draft Results'!$A$2:$D$2000,4,FALSE)),B618,IF(VLOOKUP(A618,'2014 ESPN Draft Results'!$A$2:$D$2000,4,FALSE)&lt;5,B618,VLOOKUP(A618,'2014 ESPN Draft Results'!$A$2:$D$2000,4,FALSE))),2)</f>
        <v>1</v>
      </c>
      <c r="E618" s="7">
        <f>ROUND(B618/IF(ISNA(VLOOKUP(A618,'2014 ESPN Draft Results'!$A$2:$D$2000,4,FALSE)),B618,IF(VLOOKUP(A618,'2014 ESPN Draft Results'!$A$2:$D$2000,4,FALSE)&lt;5,B618,CEILING(VLOOKUP(A618,'2014 ESPN Draft Results'!$A$2:$D$2000,4,FALSE),1))),2)</f>
        <v>1</v>
      </c>
      <c r="F618" s="7">
        <f>IF(I618&lt;2,0,E618)</f>
        <v>0</v>
      </c>
      <c r="G618" s="7">
        <f>ROUND(B618/IF(ISNA(VLOOKUP(A618,'2014 ESPN Draft Results'!$A$2:$D$2000,4,FALSE)),B618,IF(VLOOKUP(A618,'2014 ESPN Draft Results'!$A$2:$D$2000,4,FALSE)&lt;1,B618,CEILING(VLOOKUP(A618,'2014 ESPN Draft Results'!$A$2:$D$2000,4,FALSE),1))),2)</f>
        <v>1</v>
      </c>
      <c r="H618" s="7">
        <f>IF(I618&lt;2,0,G618)</f>
        <v>0</v>
      </c>
      <c r="I618" s="7">
        <f>B618/K618</f>
        <v>-0.47058823529411764</v>
      </c>
      <c r="J618" s="16">
        <v>0</v>
      </c>
      <c r="K618" s="5">
        <v>17</v>
      </c>
      <c r="L618" s="5">
        <v>43</v>
      </c>
      <c r="M618" s="5">
        <f>L618+W618+Z618+AB618+AA618</f>
        <v>45</v>
      </c>
      <c r="N618" s="5">
        <v>2</v>
      </c>
      <c r="O618" s="5">
        <v>6</v>
      </c>
      <c r="P618" s="5">
        <v>4</v>
      </c>
      <c r="Q618" s="5">
        <v>2</v>
      </c>
      <c r="R618" s="5">
        <v>0</v>
      </c>
      <c r="S618" s="5">
        <v>0</v>
      </c>
      <c r="T618" s="5">
        <v>2</v>
      </c>
      <c r="U618" s="5">
        <v>0</v>
      </c>
      <c r="V618" s="5">
        <v>0</v>
      </c>
      <c r="W618" s="5">
        <v>2</v>
      </c>
      <c r="X618" s="5">
        <v>22</v>
      </c>
      <c r="Y618" s="5">
        <v>0</v>
      </c>
      <c r="Z618" s="5">
        <v>0</v>
      </c>
      <c r="AA618" s="5">
        <v>0</v>
      </c>
      <c r="AB618" s="5">
        <v>0</v>
      </c>
      <c r="AC618" s="4">
        <v>1</v>
      </c>
      <c r="AD618" s="6">
        <v>0.14000000000000001</v>
      </c>
    </row>
    <row r="619" spans="1:30">
      <c r="A619" s="4" t="s">
        <v>792</v>
      </c>
      <c r="B619" s="7">
        <f>(M619*'H2H Points'!$B$16)+(N619*'H2H Points'!$B$2)+(O619*'H2H Points'!$B$17)+(P619*'H2H Points'!$B$4)+(Q619*'H2H Points'!$B$5)+(R619*'H2H Points'!$B$6)+(S619*'H2H Points'!$B$7)+(T619*'H2H Points'!$B$3)+(U619*'H2H Points'!$B$11)+(V619*'H2H Points'!$B$12)+(W619*'H2H Points'!$B$8)+(X619*'H2H Points'!$B$9)+(Y619*'H2H Points'!$B$18)+(Z619*'H2H Points'!$B$10)+(AB619*'H2H Points'!$B$13)</f>
        <v>-1</v>
      </c>
      <c r="C619" s="7">
        <f>ROUND(B619/IF(ISNA(VLOOKUP(A619,'2014 ESPN Draft Results'!$A$2:$D$2000,4,FALSE)),1,IF(VLOOKUP(A619,'2014 ESPN Draft Results'!$A$2:$D$2000,4,FALSE)&lt;1,1,VLOOKUP(A619,'2014 ESPN Draft Results'!$A$2:$D$2000,4,FALSE))),2)</f>
        <v>-1</v>
      </c>
      <c r="D619" s="7">
        <f>ROUND(B619/IF(ISNA(VLOOKUP(A619,'2014 ESPN Draft Results'!$A$2:$D$2000,4,FALSE)),B619,IF(VLOOKUP(A619,'2014 ESPN Draft Results'!$A$2:$D$2000,4,FALSE)&lt;5,B619,VLOOKUP(A619,'2014 ESPN Draft Results'!$A$2:$D$2000,4,FALSE))),2)</f>
        <v>1</v>
      </c>
      <c r="E619" s="7">
        <f>ROUND(B619/IF(ISNA(VLOOKUP(A619,'2014 ESPN Draft Results'!$A$2:$D$2000,4,FALSE)),B619,IF(VLOOKUP(A619,'2014 ESPN Draft Results'!$A$2:$D$2000,4,FALSE)&lt;5,B619,CEILING(VLOOKUP(A619,'2014 ESPN Draft Results'!$A$2:$D$2000,4,FALSE),1))),2)</f>
        <v>1</v>
      </c>
      <c r="F619" s="7">
        <f>IF(I619&lt;2,0,E619)</f>
        <v>0</v>
      </c>
      <c r="G619" s="7">
        <f>ROUND(B619/IF(ISNA(VLOOKUP(A619,'2014 ESPN Draft Results'!$A$2:$D$2000,4,FALSE)),B619,IF(VLOOKUP(A619,'2014 ESPN Draft Results'!$A$2:$D$2000,4,FALSE)&lt;1,B619,CEILING(VLOOKUP(A619,'2014 ESPN Draft Results'!$A$2:$D$2000,4,FALSE),1))),2)</f>
        <v>1</v>
      </c>
      <c r="H619" s="7">
        <f>IF(I619&lt;2,0,G619)</f>
        <v>0</v>
      </c>
      <c r="I619" s="7">
        <f>B619/K619</f>
        <v>-0.5</v>
      </c>
      <c r="J619" s="16">
        <v>0</v>
      </c>
      <c r="K619" s="5">
        <v>2</v>
      </c>
      <c r="L619" s="5">
        <v>4</v>
      </c>
      <c r="M619" s="5">
        <f>L619+W619+Z619+AB619+AA619</f>
        <v>4</v>
      </c>
      <c r="N619" s="5">
        <v>1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2</v>
      </c>
      <c r="Y619" s="5">
        <v>0</v>
      </c>
      <c r="Z619" s="5">
        <v>0</v>
      </c>
      <c r="AA619" s="5">
        <v>0</v>
      </c>
      <c r="AB619" s="5">
        <v>0</v>
      </c>
      <c r="AC619" s="4">
        <v>0</v>
      </c>
      <c r="AD619" s="6">
        <v>0</v>
      </c>
    </row>
    <row r="620" spans="1:30">
      <c r="A620" s="4" t="s">
        <v>805</v>
      </c>
      <c r="B620" s="7">
        <f>(M620*'H2H Points'!$B$16)+(N620*'H2H Points'!$B$2)+(O620*'H2H Points'!$B$17)+(P620*'H2H Points'!$B$4)+(Q620*'H2H Points'!$B$5)+(R620*'H2H Points'!$B$6)+(S620*'H2H Points'!$B$7)+(T620*'H2H Points'!$B$3)+(U620*'H2H Points'!$B$11)+(V620*'H2H Points'!$B$12)+(W620*'H2H Points'!$B$8)+(X620*'H2H Points'!$B$9)+(Y620*'H2H Points'!$B$18)+(Z620*'H2H Points'!$B$10)+(AB620*'H2H Points'!$B$13)</f>
        <v>-3</v>
      </c>
      <c r="C620" s="7">
        <f>ROUND(B620/IF(ISNA(VLOOKUP(A620,'2014 ESPN Draft Results'!$A$2:$D$2000,4,FALSE)),1,IF(VLOOKUP(A620,'2014 ESPN Draft Results'!$A$2:$D$2000,4,FALSE)&lt;1,1,VLOOKUP(A620,'2014 ESPN Draft Results'!$A$2:$D$2000,4,FALSE))),2)</f>
        <v>-3</v>
      </c>
      <c r="D620" s="7">
        <f>ROUND(B620/IF(ISNA(VLOOKUP(A620,'2014 ESPN Draft Results'!$A$2:$D$2000,4,FALSE)),B620,IF(VLOOKUP(A620,'2014 ESPN Draft Results'!$A$2:$D$2000,4,FALSE)&lt;5,B620,VLOOKUP(A620,'2014 ESPN Draft Results'!$A$2:$D$2000,4,FALSE))),2)</f>
        <v>1</v>
      </c>
      <c r="E620" s="7">
        <f>ROUND(B620/IF(ISNA(VLOOKUP(A620,'2014 ESPN Draft Results'!$A$2:$D$2000,4,FALSE)),B620,IF(VLOOKUP(A620,'2014 ESPN Draft Results'!$A$2:$D$2000,4,FALSE)&lt;5,B620,CEILING(VLOOKUP(A620,'2014 ESPN Draft Results'!$A$2:$D$2000,4,FALSE),1))),2)</f>
        <v>1</v>
      </c>
      <c r="F620" s="7">
        <f>IF(I620&lt;2,0,E620)</f>
        <v>0</v>
      </c>
      <c r="G620" s="7">
        <f>ROUND(B620/IF(ISNA(VLOOKUP(A620,'2014 ESPN Draft Results'!$A$2:$D$2000,4,FALSE)),B620,IF(VLOOKUP(A620,'2014 ESPN Draft Results'!$A$2:$D$2000,4,FALSE)&lt;1,B620,CEILING(VLOOKUP(A620,'2014 ESPN Draft Results'!$A$2:$D$2000,4,FALSE),1))),2)</f>
        <v>1</v>
      </c>
      <c r="H620" s="7">
        <f>IF(I620&lt;2,0,G620)</f>
        <v>0</v>
      </c>
      <c r="I620" s="7">
        <f>B620/K620</f>
        <v>-0.5</v>
      </c>
      <c r="J620" s="16">
        <v>0</v>
      </c>
      <c r="K620" s="5">
        <v>6</v>
      </c>
      <c r="L620" s="5">
        <v>15</v>
      </c>
      <c r="M620" s="5">
        <f>L620+W620+Z620+AB620+AA620</f>
        <v>16</v>
      </c>
      <c r="N620" s="5">
        <v>0</v>
      </c>
      <c r="O620" s="5">
        <v>1</v>
      </c>
      <c r="P620" s="5">
        <v>1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1</v>
      </c>
      <c r="X620" s="5">
        <v>5</v>
      </c>
      <c r="Y620" s="5">
        <v>0</v>
      </c>
      <c r="Z620" s="5">
        <v>0</v>
      </c>
      <c r="AA620" s="5">
        <v>0</v>
      </c>
      <c r="AB620" s="5">
        <v>0</v>
      </c>
      <c r="AC620" s="4">
        <v>0</v>
      </c>
      <c r="AD620" s="6">
        <v>6.7000000000000004E-2</v>
      </c>
    </row>
    <row r="621" spans="1:30">
      <c r="A621" s="4" t="s">
        <v>809</v>
      </c>
      <c r="B621" s="7">
        <f>(M621*'H2H Points'!$B$16)+(N621*'H2H Points'!$B$2)+(O621*'H2H Points'!$B$17)+(P621*'H2H Points'!$B$4)+(Q621*'H2H Points'!$B$5)+(R621*'H2H Points'!$B$6)+(S621*'H2H Points'!$B$7)+(T621*'H2H Points'!$B$3)+(U621*'H2H Points'!$B$11)+(V621*'H2H Points'!$B$12)+(W621*'H2H Points'!$B$8)+(X621*'H2H Points'!$B$9)+(Y621*'H2H Points'!$B$18)+(Z621*'H2H Points'!$B$10)+(AB621*'H2H Points'!$B$13)</f>
        <v>-3</v>
      </c>
      <c r="C621" s="7">
        <f>ROUND(B621/IF(ISNA(VLOOKUP(A621,'2014 ESPN Draft Results'!$A$2:$D$2000,4,FALSE)),1,IF(VLOOKUP(A621,'2014 ESPN Draft Results'!$A$2:$D$2000,4,FALSE)&lt;1,1,VLOOKUP(A621,'2014 ESPN Draft Results'!$A$2:$D$2000,4,FALSE))),2)</f>
        <v>-3</v>
      </c>
      <c r="D621" s="7">
        <f>ROUND(B621/IF(ISNA(VLOOKUP(A621,'2014 ESPN Draft Results'!$A$2:$D$2000,4,FALSE)),B621,IF(VLOOKUP(A621,'2014 ESPN Draft Results'!$A$2:$D$2000,4,FALSE)&lt;5,B621,VLOOKUP(A621,'2014 ESPN Draft Results'!$A$2:$D$2000,4,FALSE))),2)</f>
        <v>1</v>
      </c>
      <c r="E621" s="7">
        <f>ROUND(B621/IF(ISNA(VLOOKUP(A621,'2014 ESPN Draft Results'!$A$2:$D$2000,4,FALSE)),B621,IF(VLOOKUP(A621,'2014 ESPN Draft Results'!$A$2:$D$2000,4,FALSE)&lt;5,B621,CEILING(VLOOKUP(A621,'2014 ESPN Draft Results'!$A$2:$D$2000,4,FALSE),1))),2)</f>
        <v>1</v>
      </c>
      <c r="F621" s="7">
        <f>IF(I621&lt;2,0,E621)</f>
        <v>0</v>
      </c>
      <c r="G621" s="7">
        <f>ROUND(B621/IF(ISNA(VLOOKUP(A621,'2014 ESPN Draft Results'!$A$2:$D$2000,4,FALSE)),B621,IF(VLOOKUP(A621,'2014 ESPN Draft Results'!$A$2:$D$2000,4,FALSE)&lt;1,B621,CEILING(VLOOKUP(A621,'2014 ESPN Draft Results'!$A$2:$D$2000,4,FALSE),1))),2)</f>
        <v>1</v>
      </c>
      <c r="H621" s="7">
        <f>IF(I621&lt;2,0,G621)</f>
        <v>0</v>
      </c>
      <c r="I621" s="7">
        <f>B621/K621</f>
        <v>-0.6</v>
      </c>
      <c r="J621" s="16">
        <v>0</v>
      </c>
      <c r="K621" s="5">
        <v>5</v>
      </c>
      <c r="L621" s="5">
        <v>5</v>
      </c>
      <c r="M621" s="5">
        <f>L621+W621+Z621+AB621+AA621</f>
        <v>5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3</v>
      </c>
      <c r="Y621" s="5">
        <v>0</v>
      </c>
      <c r="Z621" s="5">
        <v>0</v>
      </c>
      <c r="AA621" s="5">
        <v>0</v>
      </c>
      <c r="AB621" s="5">
        <v>0</v>
      </c>
      <c r="AC621" s="4">
        <v>0</v>
      </c>
      <c r="AD621" s="6">
        <v>0</v>
      </c>
    </row>
    <row r="622" spans="1:30">
      <c r="A622" s="4" t="s">
        <v>800</v>
      </c>
      <c r="B622" s="7">
        <f>(M622*'H2H Points'!$B$16)+(N622*'H2H Points'!$B$2)+(O622*'H2H Points'!$B$17)+(P622*'H2H Points'!$B$4)+(Q622*'H2H Points'!$B$5)+(R622*'H2H Points'!$B$6)+(S622*'H2H Points'!$B$7)+(T622*'H2H Points'!$B$3)+(U622*'H2H Points'!$B$11)+(V622*'H2H Points'!$B$12)+(W622*'H2H Points'!$B$8)+(X622*'H2H Points'!$B$9)+(Y622*'H2H Points'!$B$18)+(Z622*'H2H Points'!$B$10)+(AB622*'H2H Points'!$B$13)</f>
        <v>-2</v>
      </c>
      <c r="C622" s="7">
        <f>ROUND(B622/IF(ISNA(VLOOKUP(A622,'2014 ESPN Draft Results'!$A$2:$D$2000,4,FALSE)),1,IF(VLOOKUP(A622,'2014 ESPN Draft Results'!$A$2:$D$2000,4,FALSE)&lt;1,1,VLOOKUP(A622,'2014 ESPN Draft Results'!$A$2:$D$2000,4,FALSE))),2)</f>
        <v>-2</v>
      </c>
      <c r="D622" s="7">
        <f>ROUND(B622/IF(ISNA(VLOOKUP(A622,'2014 ESPN Draft Results'!$A$2:$D$2000,4,FALSE)),B622,IF(VLOOKUP(A622,'2014 ESPN Draft Results'!$A$2:$D$2000,4,FALSE)&lt;5,B622,VLOOKUP(A622,'2014 ESPN Draft Results'!$A$2:$D$2000,4,FALSE))),2)</f>
        <v>1</v>
      </c>
      <c r="E622" s="7">
        <f>ROUND(B622/IF(ISNA(VLOOKUP(A622,'2014 ESPN Draft Results'!$A$2:$D$2000,4,FALSE)),B622,IF(VLOOKUP(A622,'2014 ESPN Draft Results'!$A$2:$D$2000,4,FALSE)&lt;5,B622,CEILING(VLOOKUP(A622,'2014 ESPN Draft Results'!$A$2:$D$2000,4,FALSE),1))),2)</f>
        <v>1</v>
      </c>
      <c r="F622" s="7">
        <f>IF(I622&lt;2,0,E622)</f>
        <v>0</v>
      </c>
      <c r="G622" s="7">
        <f>ROUND(B622/IF(ISNA(VLOOKUP(A622,'2014 ESPN Draft Results'!$A$2:$D$2000,4,FALSE)),B622,IF(VLOOKUP(A622,'2014 ESPN Draft Results'!$A$2:$D$2000,4,FALSE)&lt;1,B622,CEILING(VLOOKUP(A622,'2014 ESPN Draft Results'!$A$2:$D$2000,4,FALSE),1))),2)</f>
        <v>1</v>
      </c>
      <c r="H622" s="7">
        <f>IF(I622&lt;2,0,G622)</f>
        <v>0</v>
      </c>
      <c r="I622" s="7">
        <f>B622/K622</f>
        <v>-0.66666666666666663</v>
      </c>
      <c r="J622" s="16">
        <v>0</v>
      </c>
      <c r="K622" s="5">
        <v>3</v>
      </c>
      <c r="L622" s="5">
        <v>8</v>
      </c>
      <c r="M622" s="5">
        <f>L622+W622+Z622+AB622+AA622</f>
        <v>9</v>
      </c>
      <c r="N622" s="5">
        <v>1</v>
      </c>
      <c r="O622" s="5">
        <v>1</v>
      </c>
      <c r="P622" s="5">
        <v>1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1</v>
      </c>
      <c r="X622" s="5">
        <v>5</v>
      </c>
      <c r="Y622" s="5">
        <v>0</v>
      </c>
      <c r="Z622" s="5">
        <v>0</v>
      </c>
      <c r="AA622" s="5">
        <v>0</v>
      </c>
      <c r="AB622" s="5">
        <v>0</v>
      </c>
      <c r="AC622" s="4">
        <v>0</v>
      </c>
      <c r="AD622" s="6">
        <v>0.125</v>
      </c>
    </row>
    <row r="623" spans="1:30">
      <c r="A623" s="4" t="s">
        <v>793</v>
      </c>
      <c r="B623" s="7">
        <f>(M623*'H2H Points'!$B$16)+(N623*'H2H Points'!$B$2)+(O623*'H2H Points'!$B$17)+(P623*'H2H Points'!$B$4)+(Q623*'H2H Points'!$B$5)+(R623*'H2H Points'!$B$6)+(S623*'H2H Points'!$B$7)+(T623*'H2H Points'!$B$3)+(U623*'H2H Points'!$B$11)+(V623*'H2H Points'!$B$12)+(W623*'H2H Points'!$B$8)+(X623*'H2H Points'!$B$9)+(Y623*'H2H Points'!$B$18)+(Z623*'H2H Points'!$B$10)+(AB623*'H2H Points'!$B$13)</f>
        <v>-1</v>
      </c>
      <c r="C623" s="7">
        <f>ROUND(B623/IF(ISNA(VLOOKUP(A623,'2014 ESPN Draft Results'!$A$2:$D$2000,4,FALSE)),1,IF(VLOOKUP(A623,'2014 ESPN Draft Results'!$A$2:$D$2000,4,FALSE)&lt;1,1,VLOOKUP(A623,'2014 ESPN Draft Results'!$A$2:$D$2000,4,FALSE))),2)</f>
        <v>-1</v>
      </c>
      <c r="D623" s="7">
        <f>ROUND(B623/IF(ISNA(VLOOKUP(A623,'2014 ESPN Draft Results'!$A$2:$D$2000,4,FALSE)),B623,IF(VLOOKUP(A623,'2014 ESPN Draft Results'!$A$2:$D$2000,4,FALSE)&lt;5,B623,VLOOKUP(A623,'2014 ESPN Draft Results'!$A$2:$D$2000,4,FALSE))),2)</f>
        <v>1</v>
      </c>
      <c r="E623" s="7">
        <f>ROUND(B623/IF(ISNA(VLOOKUP(A623,'2014 ESPN Draft Results'!$A$2:$D$2000,4,FALSE)),B623,IF(VLOOKUP(A623,'2014 ESPN Draft Results'!$A$2:$D$2000,4,FALSE)&lt;5,B623,CEILING(VLOOKUP(A623,'2014 ESPN Draft Results'!$A$2:$D$2000,4,FALSE),1))),2)</f>
        <v>1</v>
      </c>
      <c r="F623" s="7">
        <f>IF(I623&lt;2,0,E623)</f>
        <v>0</v>
      </c>
      <c r="G623" s="7">
        <f>ROUND(B623/IF(ISNA(VLOOKUP(A623,'2014 ESPN Draft Results'!$A$2:$D$2000,4,FALSE)),B623,IF(VLOOKUP(A623,'2014 ESPN Draft Results'!$A$2:$D$2000,4,FALSE)&lt;1,B623,CEILING(VLOOKUP(A623,'2014 ESPN Draft Results'!$A$2:$D$2000,4,FALSE),1))),2)</f>
        <v>1</v>
      </c>
      <c r="H623" s="7">
        <f>IF(I623&lt;2,0,G623)</f>
        <v>0</v>
      </c>
      <c r="I623" s="7">
        <f>B623/K623</f>
        <v>-1</v>
      </c>
      <c r="J623" s="16">
        <v>0</v>
      </c>
      <c r="K623" s="5">
        <v>1</v>
      </c>
      <c r="L623" s="5">
        <v>4</v>
      </c>
      <c r="M623" s="5">
        <f>L623+W623+Z623+AB623+AA623</f>
        <v>4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1</v>
      </c>
      <c r="Y623" s="5">
        <v>0</v>
      </c>
      <c r="Z623" s="5">
        <v>0</v>
      </c>
      <c r="AA623" s="5">
        <v>0</v>
      </c>
      <c r="AB623" s="5">
        <v>0</v>
      </c>
      <c r="AC623" s="4">
        <v>0</v>
      </c>
      <c r="AD623" s="6">
        <v>0</v>
      </c>
    </row>
    <row r="624" spans="1:30">
      <c r="A624" s="4" t="s">
        <v>797</v>
      </c>
      <c r="B624" s="7">
        <f>(M624*'H2H Points'!$B$16)+(N624*'H2H Points'!$B$2)+(O624*'H2H Points'!$B$17)+(P624*'H2H Points'!$B$4)+(Q624*'H2H Points'!$B$5)+(R624*'H2H Points'!$B$6)+(S624*'H2H Points'!$B$7)+(T624*'H2H Points'!$B$3)+(U624*'H2H Points'!$B$11)+(V624*'H2H Points'!$B$12)+(W624*'H2H Points'!$B$8)+(X624*'H2H Points'!$B$9)+(Y624*'H2H Points'!$B$18)+(Z624*'H2H Points'!$B$10)+(AB624*'H2H Points'!$B$13)</f>
        <v>-1</v>
      </c>
      <c r="C624" s="7">
        <f>ROUND(B624/IF(ISNA(VLOOKUP(A624,'2014 ESPN Draft Results'!$A$2:$D$2000,4,FALSE)),1,IF(VLOOKUP(A624,'2014 ESPN Draft Results'!$A$2:$D$2000,4,FALSE)&lt;1,1,VLOOKUP(A624,'2014 ESPN Draft Results'!$A$2:$D$2000,4,FALSE))),2)</f>
        <v>-1</v>
      </c>
      <c r="D624" s="7">
        <f>ROUND(B624/IF(ISNA(VLOOKUP(A624,'2014 ESPN Draft Results'!$A$2:$D$2000,4,FALSE)),B624,IF(VLOOKUP(A624,'2014 ESPN Draft Results'!$A$2:$D$2000,4,FALSE)&lt;5,B624,VLOOKUP(A624,'2014 ESPN Draft Results'!$A$2:$D$2000,4,FALSE))),2)</f>
        <v>1</v>
      </c>
      <c r="E624" s="7">
        <f>ROUND(B624/IF(ISNA(VLOOKUP(A624,'2014 ESPN Draft Results'!$A$2:$D$2000,4,FALSE)),B624,IF(VLOOKUP(A624,'2014 ESPN Draft Results'!$A$2:$D$2000,4,FALSE)&lt;5,B624,CEILING(VLOOKUP(A624,'2014 ESPN Draft Results'!$A$2:$D$2000,4,FALSE),1))),2)</f>
        <v>1</v>
      </c>
      <c r="F624" s="7">
        <f>IF(I624&lt;2,0,E624)</f>
        <v>0</v>
      </c>
      <c r="G624" s="7">
        <f>ROUND(B624/IF(ISNA(VLOOKUP(A624,'2014 ESPN Draft Results'!$A$2:$D$2000,4,FALSE)),B624,IF(VLOOKUP(A624,'2014 ESPN Draft Results'!$A$2:$D$2000,4,FALSE)&lt;1,B624,CEILING(VLOOKUP(A624,'2014 ESPN Draft Results'!$A$2:$D$2000,4,FALSE),1))),2)</f>
        <v>1</v>
      </c>
      <c r="H624" s="7">
        <f>IF(I624&lt;2,0,G624)</f>
        <v>0</v>
      </c>
      <c r="I624" s="7">
        <f>B624/K624</f>
        <v>-1</v>
      </c>
      <c r="J624" s="16">
        <v>0</v>
      </c>
      <c r="K624" s="5">
        <v>1</v>
      </c>
      <c r="L624" s="5">
        <v>1</v>
      </c>
      <c r="M624" s="5">
        <f>L624+W624+Z624+AB624+AA624</f>
        <v>1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1</v>
      </c>
      <c r="Y624" s="5">
        <v>0</v>
      </c>
      <c r="Z624" s="5">
        <v>0</v>
      </c>
      <c r="AA624" s="5">
        <v>0</v>
      </c>
      <c r="AB624" s="5">
        <v>0</v>
      </c>
      <c r="AC624" s="4">
        <v>0</v>
      </c>
      <c r="AD624" s="6">
        <v>0</v>
      </c>
    </row>
    <row r="625" spans="1:30">
      <c r="A625" s="4" t="s">
        <v>803</v>
      </c>
      <c r="B625" s="7">
        <f>(M625*'H2H Points'!$B$16)+(N625*'H2H Points'!$B$2)+(O625*'H2H Points'!$B$17)+(P625*'H2H Points'!$B$4)+(Q625*'H2H Points'!$B$5)+(R625*'H2H Points'!$B$6)+(S625*'H2H Points'!$B$7)+(T625*'H2H Points'!$B$3)+(U625*'H2H Points'!$B$11)+(V625*'H2H Points'!$B$12)+(W625*'H2H Points'!$B$8)+(X625*'H2H Points'!$B$9)+(Y625*'H2H Points'!$B$18)+(Z625*'H2H Points'!$B$10)+(AB625*'H2H Points'!$B$13)</f>
        <v>-2</v>
      </c>
      <c r="C625" s="7">
        <f>ROUND(B625/IF(ISNA(VLOOKUP(A625,'2014 ESPN Draft Results'!$A$2:$D$2000,4,FALSE)),1,IF(VLOOKUP(A625,'2014 ESPN Draft Results'!$A$2:$D$2000,4,FALSE)&lt;1,1,VLOOKUP(A625,'2014 ESPN Draft Results'!$A$2:$D$2000,4,FALSE))),2)</f>
        <v>-2</v>
      </c>
      <c r="D625" s="7">
        <f>ROUND(B625/IF(ISNA(VLOOKUP(A625,'2014 ESPN Draft Results'!$A$2:$D$2000,4,FALSE)),B625,IF(VLOOKUP(A625,'2014 ESPN Draft Results'!$A$2:$D$2000,4,FALSE)&lt;5,B625,VLOOKUP(A625,'2014 ESPN Draft Results'!$A$2:$D$2000,4,FALSE))),2)</f>
        <v>1</v>
      </c>
      <c r="E625" s="7">
        <f>ROUND(B625/IF(ISNA(VLOOKUP(A625,'2014 ESPN Draft Results'!$A$2:$D$2000,4,FALSE)),B625,IF(VLOOKUP(A625,'2014 ESPN Draft Results'!$A$2:$D$2000,4,FALSE)&lt;5,B625,CEILING(VLOOKUP(A625,'2014 ESPN Draft Results'!$A$2:$D$2000,4,FALSE),1))),2)</f>
        <v>1</v>
      </c>
      <c r="F625" s="7">
        <f>IF(I625&lt;2,0,E625)</f>
        <v>0</v>
      </c>
      <c r="G625" s="7">
        <f>ROUND(B625/IF(ISNA(VLOOKUP(A625,'2014 ESPN Draft Results'!$A$2:$D$2000,4,FALSE)),B625,IF(VLOOKUP(A625,'2014 ESPN Draft Results'!$A$2:$D$2000,4,FALSE)&lt;1,B625,CEILING(VLOOKUP(A625,'2014 ESPN Draft Results'!$A$2:$D$2000,4,FALSE),1))),2)</f>
        <v>1</v>
      </c>
      <c r="H625" s="7">
        <f>IF(I625&lt;2,0,G625)</f>
        <v>0</v>
      </c>
      <c r="I625" s="7">
        <f>B625/K625</f>
        <v>-1</v>
      </c>
      <c r="J625" s="16">
        <v>0</v>
      </c>
      <c r="K625" s="5">
        <v>2</v>
      </c>
      <c r="L625" s="5">
        <v>5</v>
      </c>
      <c r="M625" s="5">
        <f>L625+W625+Z625+AB625+AA625</f>
        <v>5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2</v>
      </c>
      <c r="Y625" s="5">
        <v>0</v>
      </c>
      <c r="Z625" s="5">
        <v>0</v>
      </c>
      <c r="AA625" s="5">
        <v>0</v>
      </c>
      <c r="AB625" s="5">
        <v>0</v>
      </c>
      <c r="AC625" s="4">
        <v>0</v>
      </c>
      <c r="AD625" s="6">
        <v>0</v>
      </c>
    </row>
    <row r="626" spans="1:30">
      <c r="A626" s="4" t="s">
        <v>815</v>
      </c>
      <c r="B626" s="7">
        <f>(M626*'H2H Points'!$B$16)+(N626*'H2H Points'!$B$2)+(O626*'H2H Points'!$B$17)+(P626*'H2H Points'!$B$4)+(Q626*'H2H Points'!$B$5)+(R626*'H2H Points'!$B$6)+(S626*'H2H Points'!$B$7)+(T626*'H2H Points'!$B$3)+(U626*'H2H Points'!$B$11)+(V626*'H2H Points'!$B$12)+(W626*'H2H Points'!$B$8)+(X626*'H2H Points'!$B$9)+(Y626*'H2H Points'!$B$18)+(Z626*'H2H Points'!$B$10)+(AB626*'H2H Points'!$B$13)</f>
        <v>-12</v>
      </c>
      <c r="C626" s="7">
        <f>ROUND(B626/IF(ISNA(VLOOKUP(A626,'2014 ESPN Draft Results'!$A$2:$D$2000,4,FALSE)),1,IF(VLOOKUP(A626,'2014 ESPN Draft Results'!$A$2:$D$2000,4,FALSE)&lt;1,1,VLOOKUP(A626,'2014 ESPN Draft Results'!$A$2:$D$2000,4,FALSE))),2)</f>
        <v>-12</v>
      </c>
      <c r="D626" s="7">
        <f>ROUND(B626/IF(ISNA(VLOOKUP(A626,'2014 ESPN Draft Results'!$A$2:$D$2000,4,FALSE)),B626,IF(VLOOKUP(A626,'2014 ESPN Draft Results'!$A$2:$D$2000,4,FALSE)&lt;5,B626,VLOOKUP(A626,'2014 ESPN Draft Results'!$A$2:$D$2000,4,FALSE))),2)</f>
        <v>1</v>
      </c>
      <c r="E626" s="7">
        <f>ROUND(B626/IF(ISNA(VLOOKUP(A626,'2014 ESPN Draft Results'!$A$2:$D$2000,4,FALSE)),B626,IF(VLOOKUP(A626,'2014 ESPN Draft Results'!$A$2:$D$2000,4,FALSE)&lt;5,B626,CEILING(VLOOKUP(A626,'2014 ESPN Draft Results'!$A$2:$D$2000,4,FALSE),1))),2)</f>
        <v>1</v>
      </c>
      <c r="F626" s="7">
        <f>IF(I626&lt;2,0,E626)</f>
        <v>0</v>
      </c>
      <c r="G626" s="7">
        <f>ROUND(B626/IF(ISNA(VLOOKUP(A626,'2014 ESPN Draft Results'!$A$2:$D$2000,4,FALSE)),B626,IF(VLOOKUP(A626,'2014 ESPN Draft Results'!$A$2:$D$2000,4,FALSE)&lt;1,B626,CEILING(VLOOKUP(A626,'2014 ESPN Draft Results'!$A$2:$D$2000,4,FALSE),1))),2)</f>
        <v>1</v>
      </c>
      <c r="H626" s="7">
        <f>IF(I626&lt;2,0,G626)</f>
        <v>0</v>
      </c>
      <c r="I626" s="7">
        <f>B626/K626</f>
        <v>-2</v>
      </c>
      <c r="J626" s="16">
        <v>0</v>
      </c>
      <c r="K626" s="5">
        <v>6</v>
      </c>
      <c r="L626" s="5">
        <v>17</v>
      </c>
      <c r="M626" s="5">
        <f>L626+W626+Z626+AB626+AA626</f>
        <v>18</v>
      </c>
      <c r="N626" s="5">
        <v>1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1</v>
      </c>
      <c r="X626" s="5">
        <v>14</v>
      </c>
      <c r="Y626" s="5">
        <v>0</v>
      </c>
      <c r="Z626" s="5">
        <v>0</v>
      </c>
      <c r="AA626" s="5">
        <v>0</v>
      </c>
      <c r="AB626" s="5">
        <v>0</v>
      </c>
      <c r="AC626" s="4">
        <v>0</v>
      </c>
      <c r="AD626" s="6">
        <v>0</v>
      </c>
    </row>
  </sheetData>
  <autoFilter ref="A1:AD1">
    <sortState ref="A2:AD626">
      <sortCondition descending="1" ref="D1:D626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1"/>
  <sheetViews>
    <sheetView showRuler="0" workbookViewId="0">
      <selection activeCell="D30" sqref="D30"/>
    </sheetView>
  </sheetViews>
  <sheetFormatPr baseColWidth="10" defaultRowHeight="15" x14ac:dyDescent="0"/>
  <cols>
    <col min="1" max="1" width="18.33203125" customWidth="1"/>
    <col min="2" max="4" width="8.6640625" customWidth="1"/>
    <col min="5" max="5" width="9.6640625" customWidth="1"/>
    <col min="6" max="6" width="7" customWidth="1"/>
    <col min="7" max="7" width="6.6640625" customWidth="1"/>
    <col min="8" max="8" width="6.83203125" customWidth="1"/>
    <col min="9" max="9" width="7.1640625" customWidth="1"/>
    <col min="10" max="11" width="7" customWidth="1"/>
    <col min="12" max="12" width="6.6640625" customWidth="1"/>
    <col min="13" max="13" width="7" customWidth="1"/>
    <col min="14" max="14" width="8.1640625" customWidth="1"/>
    <col min="15" max="15" width="6.83203125" customWidth="1"/>
    <col min="16" max="16" width="6.33203125" customWidth="1"/>
    <col min="17" max="17" width="7.83203125" customWidth="1"/>
    <col min="18" max="18" width="7.5" customWidth="1"/>
    <col min="19" max="19" width="8.1640625" customWidth="1"/>
    <col min="20" max="20" width="8.5" customWidth="1"/>
    <col min="21" max="21" width="7.33203125" customWidth="1"/>
    <col min="22" max="22" width="9.33203125" customWidth="1"/>
    <col min="23" max="23" width="6.5" customWidth="1"/>
  </cols>
  <sheetData>
    <row r="1" spans="1:23" s="17" customFormat="1" ht="14">
      <c r="A1" s="17" t="s">
        <v>38</v>
      </c>
      <c r="B1" s="17" t="s">
        <v>35</v>
      </c>
      <c r="C1" s="17" t="s">
        <v>39</v>
      </c>
      <c r="D1" s="17" t="s">
        <v>1386</v>
      </c>
      <c r="E1" s="17" t="s">
        <v>1390</v>
      </c>
      <c r="F1" s="12" t="s">
        <v>22</v>
      </c>
      <c r="G1" s="12" t="s">
        <v>36</v>
      </c>
      <c r="H1" s="12" t="s">
        <v>829</v>
      </c>
      <c r="I1" s="12" t="s">
        <v>1196</v>
      </c>
      <c r="J1" s="12" t="s">
        <v>1197</v>
      </c>
      <c r="K1" s="12" t="s">
        <v>15</v>
      </c>
      <c r="L1" s="12" t="s">
        <v>23</v>
      </c>
      <c r="M1" s="13" t="s">
        <v>14</v>
      </c>
      <c r="N1" s="14" t="s">
        <v>24</v>
      </c>
      <c r="O1" s="12" t="s">
        <v>1198</v>
      </c>
      <c r="P1" s="12" t="s">
        <v>826</v>
      </c>
      <c r="Q1" s="12" t="s">
        <v>1199</v>
      </c>
      <c r="R1" s="12" t="s">
        <v>1200</v>
      </c>
      <c r="S1" s="12" t="s">
        <v>1201</v>
      </c>
      <c r="T1" s="12" t="s">
        <v>1202</v>
      </c>
      <c r="U1" s="12" t="s">
        <v>1203</v>
      </c>
      <c r="V1" s="12" t="s">
        <v>1204</v>
      </c>
      <c r="W1" s="12" t="s">
        <v>1205</v>
      </c>
    </row>
    <row r="2" spans="1:23">
      <c r="A2" t="s">
        <v>242</v>
      </c>
      <c r="B2" s="15">
        <f>(F2*'H2H Points'!$E$2)+(G2*'H2H Points'!$E$3)+(H2*'H2H Points'!$E$13)+(I2*'H2H Points'!$E$14)+(L2*'H2H Points'!$E$4)+(M2*'H2H Points'!$E$6)+(O2*'H2H Points'!$E$10)+(P2*'H2H Points'!$E$9)+(R2*'H2H Points'!$E$8)+(S2*'H2H Points'!$E$7)+(U2+'H2H Points'!$E$18)+(V2*'H2H Points'!$E$17)+(W2*'H2H Points'!$E$19)</f>
        <v>528.09999999999991</v>
      </c>
      <c r="C2" s="15">
        <f>ROUND(B2/IF(ISNA(VLOOKUP(A2,'2014 ESPN Draft Results'!$A$2:$D$2000,4,FALSE)),1,IF(VLOOKUP(A2,'2014 ESPN Draft Results'!$A$2:$D$2000,4,FALSE)&lt;1,1,VLOOKUP(A2,'2014 ESPN Draft Results'!$A$2:$D$2000,4,FALSE))),2)</f>
        <v>264.05</v>
      </c>
      <c r="D2" s="15">
        <f>ROUND(B2/IF(ISNA(VLOOKUP(A2,'2014 ESPN Draft Results'!$A$2:$D$2000,4,FALSE)),B2,IF(VLOOKUP(A2,'2014 ESPN Draft Results'!$A$2:$D$2000,4,FALSE)&lt;2,B2,VLOOKUP(A2,'2014 ESPN Draft Results'!$A$2:$D$2000,4,FALSE))),2)</f>
        <v>264.05</v>
      </c>
      <c r="E2">
        <v>4</v>
      </c>
      <c r="F2">
        <v>15</v>
      </c>
      <c r="G2">
        <v>10</v>
      </c>
      <c r="H2">
        <v>2</v>
      </c>
      <c r="I2">
        <v>1</v>
      </c>
      <c r="J2">
        <v>33</v>
      </c>
      <c r="K2">
        <v>33</v>
      </c>
      <c r="L2">
        <v>0</v>
      </c>
      <c r="M2" s="9">
        <v>203.7</v>
      </c>
      <c r="N2" s="10">
        <v>2.74</v>
      </c>
      <c r="O2">
        <v>185</v>
      </c>
      <c r="P2">
        <v>62</v>
      </c>
      <c r="Q2">
        <v>13</v>
      </c>
      <c r="R2">
        <v>72</v>
      </c>
      <c r="S2">
        <v>181</v>
      </c>
      <c r="T2">
        <v>1</v>
      </c>
      <c r="U2">
        <v>7</v>
      </c>
      <c r="V2">
        <v>7</v>
      </c>
      <c r="W2">
        <v>0</v>
      </c>
    </row>
    <row r="3" spans="1:23">
      <c r="A3" t="s">
        <v>245</v>
      </c>
      <c r="B3" s="15">
        <f>(F3*'H2H Points'!$E$2)+(G3*'H2H Points'!$E$3)+(H3*'H2H Points'!$E$13)+(I3*'H2H Points'!$E$14)+(L3*'H2H Points'!$E$4)+(M3*'H2H Points'!$E$6)+(O3*'H2H Points'!$E$10)+(P3*'H2H Points'!$E$9)+(R3*'H2H Points'!$E$8)+(S3*'H2H Points'!$E$7)+(U3+'H2H Points'!$E$18)+(V3*'H2H Points'!$E$17)+(W3*'H2H Points'!$E$19)</f>
        <v>478</v>
      </c>
      <c r="C3" s="15">
        <f>ROUND(B3/IF(ISNA(VLOOKUP(A3,'2014 ESPN Draft Results'!$A$2:$D$2000,4,FALSE)),1,IF(VLOOKUP(A3,'2014 ESPN Draft Results'!$A$2:$D$2000,4,FALSE)&lt;1,1,VLOOKUP(A3,'2014 ESPN Draft Results'!$A$2:$D$2000,4,FALSE))),2)</f>
        <v>239</v>
      </c>
      <c r="D3" s="15">
        <f>ROUND(B3/IF(ISNA(VLOOKUP(A3,'2014 ESPN Draft Results'!$A$2:$D$2000,4,FALSE)),B3,IF(VLOOKUP(A3,'2014 ESPN Draft Results'!$A$2:$D$2000,4,FALSE)&lt;2,B3,VLOOKUP(A3,'2014 ESPN Draft Results'!$A$2:$D$2000,4,FALSE))),2)</f>
        <v>239</v>
      </c>
      <c r="E3">
        <v>2</v>
      </c>
      <c r="F3">
        <v>14</v>
      </c>
      <c r="G3">
        <v>10</v>
      </c>
      <c r="H3">
        <v>0</v>
      </c>
      <c r="I3">
        <v>0</v>
      </c>
      <c r="J3">
        <v>31</v>
      </c>
      <c r="K3">
        <v>31</v>
      </c>
      <c r="L3">
        <v>0</v>
      </c>
      <c r="M3" s="9">
        <v>196</v>
      </c>
      <c r="N3" s="10">
        <v>3.95</v>
      </c>
      <c r="O3">
        <v>193</v>
      </c>
      <c r="P3">
        <v>86</v>
      </c>
      <c r="Q3">
        <v>16</v>
      </c>
      <c r="R3">
        <v>63</v>
      </c>
      <c r="S3">
        <v>179</v>
      </c>
      <c r="T3">
        <v>4</v>
      </c>
      <c r="U3">
        <v>9</v>
      </c>
      <c r="V3">
        <v>4</v>
      </c>
      <c r="W3">
        <v>0</v>
      </c>
    </row>
    <row r="4" spans="1:23">
      <c r="A4" t="s">
        <v>223</v>
      </c>
      <c r="B4" s="15">
        <f>(F4*'H2H Points'!$E$2)+(G4*'H2H Points'!$E$3)+(H4*'H2H Points'!$E$13)+(I4*'H2H Points'!$E$14)+(L4*'H2H Points'!$E$4)+(M4*'H2H Points'!$E$6)+(O4*'H2H Points'!$E$10)+(P4*'H2H Points'!$E$9)+(R4*'H2H Points'!$E$8)+(S4*'H2H Points'!$E$7)+(U4+'H2H Points'!$E$18)+(V4*'H2H Points'!$E$17)+(W4*'H2H Points'!$E$19)</f>
        <v>759.09999999999991</v>
      </c>
      <c r="C4" s="15">
        <f>ROUND(B4/IF(ISNA(VLOOKUP(A4,'2014 ESPN Draft Results'!$A$2:$D$2000,4,FALSE)),1,IF(VLOOKUP(A4,'2014 ESPN Draft Results'!$A$2:$D$2000,4,FALSE)&lt;1,1,VLOOKUP(A4,'2014 ESPN Draft Results'!$A$2:$D$2000,4,FALSE))),2)</f>
        <v>230.03</v>
      </c>
      <c r="D4" s="15">
        <f>ROUND(B4/IF(ISNA(VLOOKUP(A4,'2014 ESPN Draft Results'!$A$2:$D$2000,4,FALSE)),B4,IF(VLOOKUP(A4,'2014 ESPN Draft Results'!$A$2:$D$2000,4,FALSE)&lt;2,B4,VLOOKUP(A4,'2014 ESPN Draft Results'!$A$2:$D$2000,4,FALSE))),2)</f>
        <v>230.03</v>
      </c>
      <c r="E4">
        <v>5.9</v>
      </c>
      <c r="F4">
        <v>20</v>
      </c>
      <c r="G4">
        <v>9</v>
      </c>
      <c r="H4">
        <v>4</v>
      </c>
      <c r="I4">
        <v>2</v>
      </c>
      <c r="J4">
        <v>34</v>
      </c>
      <c r="K4">
        <v>34</v>
      </c>
      <c r="L4">
        <v>0</v>
      </c>
      <c r="M4" s="9">
        <v>243.7</v>
      </c>
      <c r="N4" s="10">
        <v>2.25</v>
      </c>
      <c r="O4">
        <v>169</v>
      </c>
      <c r="P4">
        <v>61</v>
      </c>
      <c r="Q4">
        <v>22</v>
      </c>
      <c r="R4">
        <v>65</v>
      </c>
      <c r="S4">
        <v>242</v>
      </c>
      <c r="T4">
        <v>2</v>
      </c>
      <c r="U4">
        <v>1</v>
      </c>
      <c r="V4">
        <v>15</v>
      </c>
      <c r="W4">
        <v>1</v>
      </c>
    </row>
    <row r="5" spans="1:23">
      <c r="A5" t="s">
        <v>247</v>
      </c>
      <c r="B5" s="15">
        <f>(F5*'H2H Points'!$E$2)+(G5*'H2H Points'!$E$3)+(H5*'H2H Points'!$E$13)+(I5*'H2H Points'!$E$14)+(L5*'H2H Points'!$E$4)+(M5*'H2H Points'!$E$6)+(O5*'H2H Points'!$E$10)+(P5*'H2H Points'!$E$9)+(R5*'H2H Points'!$E$8)+(S5*'H2H Points'!$E$7)+(U5+'H2H Points'!$E$18)+(V5*'H2H Points'!$E$17)+(W5*'H2H Points'!$E$19)</f>
        <v>403.09999999999991</v>
      </c>
      <c r="C5" s="15">
        <f>ROUND(B5/IF(ISNA(VLOOKUP(A5,'2014 ESPN Draft Results'!$A$2:$D$2000,4,FALSE)),1,IF(VLOOKUP(A5,'2014 ESPN Draft Results'!$A$2:$D$2000,4,FALSE)&lt;1,1,VLOOKUP(A5,'2014 ESPN Draft Results'!$A$2:$D$2000,4,FALSE))),2)</f>
        <v>191.95</v>
      </c>
      <c r="D5" s="15">
        <f>ROUND(B5/IF(ISNA(VLOOKUP(A5,'2014 ESPN Draft Results'!$A$2:$D$2000,4,FALSE)),B5,IF(VLOOKUP(A5,'2014 ESPN Draft Results'!$A$2:$D$2000,4,FALSE)&lt;2,B5,VLOOKUP(A5,'2014 ESPN Draft Results'!$A$2:$D$2000,4,FALSE))),2)</f>
        <v>191.95</v>
      </c>
      <c r="E5">
        <v>4.5999999999999996</v>
      </c>
      <c r="F5">
        <v>7</v>
      </c>
      <c r="G5">
        <v>13</v>
      </c>
      <c r="H5">
        <v>0</v>
      </c>
      <c r="I5">
        <v>0</v>
      </c>
      <c r="J5">
        <v>32</v>
      </c>
      <c r="K5">
        <v>32</v>
      </c>
      <c r="L5">
        <v>0</v>
      </c>
      <c r="M5" s="9">
        <v>202.7</v>
      </c>
      <c r="N5" s="10">
        <v>3.73</v>
      </c>
      <c r="O5">
        <v>196</v>
      </c>
      <c r="P5">
        <v>84</v>
      </c>
      <c r="Q5">
        <v>23</v>
      </c>
      <c r="R5">
        <v>63</v>
      </c>
      <c r="S5">
        <v>158</v>
      </c>
      <c r="T5">
        <v>2</v>
      </c>
      <c r="U5">
        <v>5</v>
      </c>
      <c r="V5">
        <v>9</v>
      </c>
      <c r="W5">
        <v>2</v>
      </c>
    </row>
    <row r="6" spans="1:23">
      <c r="A6" t="s">
        <v>241</v>
      </c>
      <c r="B6" s="15">
        <f>(F6*'H2H Points'!$E$2)+(G6*'H2H Points'!$E$3)+(H6*'H2H Points'!$E$13)+(I6*'H2H Points'!$E$14)+(L6*'H2H Points'!$E$4)+(M6*'H2H Points'!$E$6)+(O6*'H2H Points'!$E$10)+(P6*'H2H Points'!$E$9)+(R6*'H2H Points'!$E$8)+(S6*'H2H Points'!$E$7)+(U6+'H2H Points'!$E$18)+(V6*'H2H Points'!$E$17)+(W6*'H2H Points'!$E$19)</f>
        <v>380.09999999999991</v>
      </c>
      <c r="C6" s="15">
        <f>ROUND(B6/IF(ISNA(VLOOKUP(A6,'2014 ESPN Draft Results'!$A$2:$D$2000,4,FALSE)),1,IF(VLOOKUP(A6,'2014 ESPN Draft Results'!$A$2:$D$2000,4,FALSE)&lt;1,1,VLOOKUP(A6,'2014 ESPN Draft Results'!$A$2:$D$2000,4,FALSE))),2)</f>
        <v>181</v>
      </c>
      <c r="D6" s="15">
        <f>ROUND(B6/IF(ISNA(VLOOKUP(A6,'2014 ESPN Draft Results'!$A$2:$D$2000,4,FALSE)),B6,IF(VLOOKUP(A6,'2014 ESPN Draft Results'!$A$2:$D$2000,4,FALSE)&lt;2,B6,VLOOKUP(A6,'2014 ESPN Draft Results'!$A$2:$D$2000,4,FALSE))),2)</f>
        <v>181</v>
      </c>
      <c r="E6">
        <v>5.6</v>
      </c>
      <c r="F6">
        <v>8</v>
      </c>
      <c r="G6">
        <v>18</v>
      </c>
      <c r="H6">
        <v>1</v>
      </c>
      <c r="I6">
        <v>0</v>
      </c>
      <c r="J6">
        <v>34</v>
      </c>
      <c r="K6">
        <v>34</v>
      </c>
      <c r="L6">
        <v>0</v>
      </c>
      <c r="M6" s="9">
        <v>213.7</v>
      </c>
      <c r="N6" s="10">
        <v>4.59</v>
      </c>
      <c r="O6">
        <v>205</v>
      </c>
      <c r="P6">
        <v>109</v>
      </c>
      <c r="Q6">
        <v>20</v>
      </c>
      <c r="R6">
        <v>96</v>
      </c>
      <c r="S6">
        <v>190</v>
      </c>
      <c r="T6">
        <v>2</v>
      </c>
      <c r="U6">
        <v>9</v>
      </c>
      <c r="V6">
        <v>16</v>
      </c>
      <c r="W6">
        <v>0</v>
      </c>
    </row>
    <row r="7" spans="1:23">
      <c r="A7" t="s">
        <v>274</v>
      </c>
      <c r="B7" s="15">
        <f>(F7*'H2H Points'!$E$2)+(G7*'H2H Points'!$E$3)+(H7*'H2H Points'!$E$13)+(I7*'H2H Points'!$E$14)+(L7*'H2H Points'!$E$4)+(M7*'H2H Points'!$E$6)+(O7*'H2H Points'!$E$10)+(P7*'H2H Points'!$E$9)+(R7*'H2H Points'!$E$8)+(S7*'H2H Points'!$E$7)+(U7+'H2H Points'!$E$18)+(V7*'H2H Points'!$E$17)+(W7*'H2H Points'!$E$19)</f>
        <v>343.09999999999997</v>
      </c>
      <c r="C7" s="15">
        <f>ROUND(B7/IF(ISNA(VLOOKUP(A7,'2014 ESPN Draft Results'!$A$2:$D$2000,4,FALSE)),1,IF(VLOOKUP(A7,'2014 ESPN Draft Results'!$A$2:$D$2000,4,FALSE)&lt;1,1,VLOOKUP(A7,'2014 ESPN Draft Results'!$A$2:$D$2000,4,FALSE))),2)</f>
        <v>163.38</v>
      </c>
      <c r="D7" s="15">
        <f>ROUND(B7/IF(ISNA(VLOOKUP(A7,'2014 ESPN Draft Results'!$A$2:$D$2000,4,FALSE)),B7,IF(VLOOKUP(A7,'2014 ESPN Draft Results'!$A$2:$D$2000,4,FALSE)&lt;2,B7,VLOOKUP(A7,'2014 ESPN Draft Results'!$A$2:$D$2000,4,FALSE))),2)</f>
        <v>163.38</v>
      </c>
      <c r="E7">
        <v>3.2</v>
      </c>
      <c r="F7">
        <v>7</v>
      </c>
      <c r="G7">
        <v>6</v>
      </c>
      <c r="H7">
        <v>0</v>
      </c>
      <c r="I7">
        <v>0</v>
      </c>
      <c r="J7">
        <v>39</v>
      </c>
      <c r="K7">
        <v>18</v>
      </c>
      <c r="L7">
        <v>0</v>
      </c>
      <c r="M7" s="9">
        <v>150.69999999999999</v>
      </c>
      <c r="N7" s="10">
        <v>4.3600000000000003</v>
      </c>
      <c r="O7">
        <v>137</v>
      </c>
      <c r="P7">
        <v>73</v>
      </c>
      <c r="Q7">
        <v>29</v>
      </c>
      <c r="R7">
        <v>44</v>
      </c>
      <c r="S7">
        <v>127</v>
      </c>
      <c r="T7">
        <v>0</v>
      </c>
      <c r="U7">
        <v>2</v>
      </c>
      <c r="V7">
        <v>3</v>
      </c>
      <c r="W7">
        <v>1</v>
      </c>
    </row>
    <row r="8" spans="1:23">
      <c r="A8" t="s">
        <v>235</v>
      </c>
      <c r="B8" s="15">
        <f>(F8*'H2H Points'!$E$2)+(G8*'H2H Points'!$E$3)+(H8*'H2H Points'!$E$13)+(I8*'H2H Points'!$E$14)+(L8*'H2H Points'!$E$4)+(M8*'H2H Points'!$E$6)+(O8*'H2H Points'!$E$10)+(P8*'H2H Points'!$E$9)+(R8*'H2H Points'!$E$8)+(S8*'H2H Points'!$E$7)+(U8+'H2H Points'!$E$18)+(V8*'H2H Points'!$E$17)+(W8*'H2H Points'!$E$19)</f>
        <v>396.90000000000003</v>
      </c>
      <c r="C8" s="15">
        <f>ROUND(B8/IF(ISNA(VLOOKUP(A8,'2014 ESPN Draft Results'!$A$2:$D$2000,4,FALSE)),1,IF(VLOOKUP(A8,'2014 ESPN Draft Results'!$A$2:$D$2000,4,FALSE)&lt;1,1,VLOOKUP(A8,'2014 ESPN Draft Results'!$A$2:$D$2000,4,FALSE))),2)</f>
        <v>158.76</v>
      </c>
      <c r="D8" s="15">
        <f>ROUND(B8/IF(ISNA(VLOOKUP(A8,'2014 ESPN Draft Results'!$A$2:$D$2000,4,FALSE)),B8,IF(VLOOKUP(A8,'2014 ESPN Draft Results'!$A$2:$D$2000,4,FALSE)&lt;2,B8,VLOOKUP(A8,'2014 ESPN Draft Results'!$A$2:$D$2000,4,FALSE))),2)</f>
        <v>158.76</v>
      </c>
      <c r="E8">
        <v>5.4</v>
      </c>
      <c r="F8">
        <v>7</v>
      </c>
      <c r="G8">
        <v>10</v>
      </c>
      <c r="H8">
        <v>0</v>
      </c>
      <c r="I8">
        <v>0</v>
      </c>
      <c r="J8">
        <v>29</v>
      </c>
      <c r="K8">
        <v>29</v>
      </c>
      <c r="L8">
        <v>0</v>
      </c>
      <c r="M8" s="9">
        <v>162.30000000000001</v>
      </c>
      <c r="N8" s="10">
        <v>3.38</v>
      </c>
      <c r="O8">
        <v>130</v>
      </c>
      <c r="P8">
        <v>61</v>
      </c>
      <c r="Q8">
        <v>13</v>
      </c>
      <c r="R8">
        <v>81</v>
      </c>
      <c r="S8">
        <v>175</v>
      </c>
      <c r="T8">
        <v>3</v>
      </c>
      <c r="U8">
        <v>12</v>
      </c>
      <c r="V8">
        <v>4</v>
      </c>
      <c r="W8">
        <v>0</v>
      </c>
    </row>
    <row r="9" spans="1:23">
      <c r="A9" t="s">
        <v>218</v>
      </c>
      <c r="B9" s="15">
        <f>(F9*'H2H Points'!$E$2)+(G9*'H2H Points'!$E$3)+(H9*'H2H Points'!$E$13)+(I9*'H2H Points'!$E$14)+(L9*'H2H Points'!$E$4)+(M9*'H2H Points'!$E$6)+(O9*'H2H Points'!$E$10)+(P9*'H2H Points'!$E$9)+(R9*'H2H Points'!$E$8)+(S9*'H2H Points'!$E$7)+(U9+'H2H Points'!$E$18)+(V9*'H2H Points'!$E$17)+(W9*'H2H Points'!$E$19)</f>
        <v>478.9</v>
      </c>
      <c r="C9" s="15">
        <f>ROUND(B9/IF(ISNA(VLOOKUP(A9,'2014 ESPN Draft Results'!$A$2:$D$2000,4,FALSE)),1,IF(VLOOKUP(A9,'2014 ESPN Draft Results'!$A$2:$D$2000,4,FALSE)&lt;1,1,VLOOKUP(A9,'2014 ESPN Draft Results'!$A$2:$D$2000,4,FALSE))),2)</f>
        <v>140.85</v>
      </c>
      <c r="D9" s="15">
        <f>ROUND(B9/IF(ISNA(VLOOKUP(A9,'2014 ESPN Draft Results'!$A$2:$D$2000,4,FALSE)),B9,IF(VLOOKUP(A9,'2014 ESPN Draft Results'!$A$2:$D$2000,4,FALSE)&lt;2,B9,VLOOKUP(A9,'2014 ESPN Draft Results'!$A$2:$D$2000,4,FALSE))),2)</f>
        <v>140.85</v>
      </c>
      <c r="E9">
        <v>4.7</v>
      </c>
      <c r="F9">
        <v>1</v>
      </c>
      <c r="G9">
        <v>6</v>
      </c>
      <c r="H9">
        <v>0</v>
      </c>
      <c r="I9">
        <v>0</v>
      </c>
      <c r="J9">
        <v>69</v>
      </c>
      <c r="K9">
        <v>0</v>
      </c>
      <c r="L9">
        <v>48</v>
      </c>
      <c r="M9" s="9">
        <v>66.3</v>
      </c>
      <c r="N9" s="10">
        <v>2.85</v>
      </c>
      <c r="O9">
        <v>61</v>
      </c>
      <c r="P9">
        <v>21</v>
      </c>
      <c r="Q9">
        <v>3</v>
      </c>
      <c r="R9">
        <v>28</v>
      </c>
      <c r="S9">
        <v>76</v>
      </c>
      <c r="T9">
        <v>3</v>
      </c>
      <c r="U9">
        <v>4</v>
      </c>
      <c r="V9">
        <v>3</v>
      </c>
      <c r="W9">
        <v>0</v>
      </c>
    </row>
    <row r="10" spans="1:23">
      <c r="A10" t="s">
        <v>212</v>
      </c>
      <c r="B10" s="15">
        <f>(F10*'H2H Points'!$E$2)+(G10*'H2H Points'!$E$3)+(H10*'H2H Points'!$E$13)+(I10*'H2H Points'!$E$14)+(L10*'H2H Points'!$E$4)+(M10*'H2H Points'!$E$6)+(O10*'H2H Points'!$E$10)+(P10*'H2H Points'!$E$9)+(R10*'H2H Points'!$E$8)+(S10*'H2H Points'!$E$7)+(U10+'H2H Points'!$E$18)+(V10*'H2H Points'!$E$17)+(W10*'H2H Points'!$E$19)</f>
        <v>473</v>
      </c>
      <c r="C10" s="15">
        <f>ROUND(B10/IF(ISNA(VLOOKUP(A10,'2014 ESPN Draft Results'!$A$2:$D$2000,4,FALSE)),1,IF(VLOOKUP(A10,'2014 ESPN Draft Results'!$A$2:$D$2000,4,FALSE)&lt;1,1,VLOOKUP(A10,'2014 ESPN Draft Results'!$A$2:$D$2000,4,FALSE))),2)</f>
        <v>131.38999999999999</v>
      </c>
      <c r="D10" s="15">
        <f>ROUND(B10/IF(ISNA(VLOOKUP(A10,'2014 ESPN Draft Results'!$A$2:$D$2000,4,FALSE)),B10,IF(VLOOKUP(A10,'2014 ESPN Draft Results'!$A$2:$D$2000,4,FALSE)&lt;2,B10,VLOOKUP(A10,'2014 ESPN Draft Results'!$A$2:$D$2000,4,FALSE))),2)</f>
        <v>131.38999999999999</v>
      </c>
      <c r="E10">
        <v>7.3</v>
      </c>
      <c r="F10">
        <v>11</v>
      </c>
      <c r="G10">
        <v>9</v>
      </c>
      <c r="H10">
        <v>0</v>
      </c>
      <c r="I10">
        <v>0</v>
      </c>
      <c r="J10">
        <v>32</v>
      </c>
      <c r="K10">
        <v>32</v>
      </c>
      <c r="L10">
        <v>0</v>
      </c>
      <c r="M10" s="9">
        <v>199</v>
      </c>
      <c r="N10" s="10">
        <v>3.71</v>
      </c>
      <c r="O10">
        <v>191</v>
      </c>
      <c r="P10">
        <v>82</v>
      </c>
      <c r="Q10">
        <v>20</v>
      </c>
      <c r="R10">
        <v>35</v>
      </c>
      <c r="S10">
        <v>146</v>
      </c>
      <c r="T10">
        <v>0</v>
      </c>
      <c r="U10">
        <v>13</v>
      </c>
      <c r="V10">
        <v>7</v>
      </c>
      <c r="W10">
        <v>0</v>
      </c>
    </row>
    <row r="11" spans="1:23">
      <c r="A11" t="s">
        <v>214</v>
      </c>
      <c r="B11" s="15">
        <f>(F11*'H2H Points'!$E$2)+(G11*'H2H Points'!$E$3)+(H11*'H2H Points'!$E$13)+(I11*'H2H Points'!$E$14)+(L11*'H2H Points'!$E$4)+(M11*'H2H Points'!$E$6)+(O11*'H2H Points'!$E$10)+(P11*'H2H Points'!$E$9)+(R11*'H2H Points'!$E$8)+(S11*'H2H Points'!$E$7)+(U11+'H2H Points'!$E$18)+(V11*'H2H Points'!$E$17)+(W11*'H2H Points'!$E$19)</f>
        <v>443.90000000000009</v>
      </c>
      <c r="C11" s="15">
        <f>ROUND(B11/IF(ISNA(VLOOKUP(A11,'2014 ESPN Draft Results'!$A$2:$D$2000,4,FALSE)),1,IF(VLOOKUP(A11,'2014 ESPN Draft Results'!$A$2:$D$2000,4,FALSE)&lt;1,1,VLOOKUP(A11,'2014 ESPN Draft Results'!$A$2:$D$2000,4,FALSE))),2)</f>
        <v>123.31</v>
      </c>
      <c r="D11" s="15">
        <f>ROUND(B11/IF(ISNA(VLOOKUP(A11,'2014 ESPN Draft Results'!$A$2:$D$2000,4,FALSE)),B11,IF(VLOOKUP(A11,'2014 ESPN Draft Results'!$A$2:$D$2000,4,FALSE)&lt;2,B11,VLOOKUP(A11,'2014 ESPN Draft Results'!$A$2:$D$2000,4,FALSE))),2)</f>
        <v>123.31</v>
      </c>
      <c r="E11">
        <v>2.5</v>
      </c>
      <c r="F11">
        <v>11</v>
      </c>
      <c r="G11">
        <v>11</v>
      </c>
      <c r="H11">
        <v>1</v>
      </c>
      <c r="I11">
        <v>1</v>
      </c>
      <c r="J11">
        <v>32</v>
      </c>
      <c r="K11">
        <v>32</v>
      </c>
      <c r="L11">
        <v>0</v>
      </c>
      <c r="M11" s="9">
        <v>185.3</v>
      </c>
      <c r="N11" s="10">
        <v>3.54</v>
      </c>
      <c r="O11">
        <v>167</v>
      </c>
      <c r="P11">
        <v>73</v>
      </c>
      <c r="Q11">
        <v>14</v>
      </c>
      <c r="R11">
        <v>79</v>
      </c>
      <c r="S11">
        <v>187</v>
      </c>
      <c r="T11">
        <v>3</v>
      </c>
      <c r="U11">
        <v>9</v>
      </c>
      <c r="V11">
        <v>11</v>
      </c>
      <c r="W11">
        <v>0</v>
      </c>
    </row>
    <row r="12" spans="1:23">
      <c r="A12" t="s">
        <v>221</v>
      </c>
      <c r="B12" s="15">
        <f>(F12*'H2H Points'!$E$2)+(G12*'H2H Points'!$E$3)+(H12*'H2H Points'!$E$13)+(I12*'H2H Points'!$E$14)+(L12*'H2H Points'!$E$4)+(M12*'H2H Points'!$E$6)+(O12*'H2H Points'!$E$10)+(P12*'H2H Points'!$E$9)+(R12*'H2H Points'!$E$8)+(S12*'H2H Points'!$E$7)+(U12+'H2H Points'!$E$18)+(V12*'H2H Points'!$E$17)+(W12*'H2H Points'!$E$19)</f>
        <v>371.90000000000003</v>
      </c>
      <c r="C12" s="15">
        <f>ROUND(B12/IF(ISNA(VLOOKUP(A12,'2014 ESPN Draft Results'!$A$2:$D$2000,4,FALSE)),1,IF(VLOOKUP(A12,'2014 ESPN Draft Results'!$A$2:$D$2000,4,FALSE)&lt;1,1,VLOOKUP(A12,'2014 ESPN Draft Results'!$A$2:$D$2000,4,FALSE))),2)</f>
        <v>119.97</v>
      </c>
      <c r="D12" s="15">
        <f>ROUND(B12/IF(ISNA(VLOOKUP(A12,'2014 ESPN Draft Results'!$A$2:$D$2000,4,FALSE)),B12,IF(VLOOKUP(A12,'2014 ESPN Draft Results'!$A$2:$D$2000,4,FALSE)&lt;2,B12,VLOOKUP(A12,'2014 ESPN Draft Results'!$A$2:$D$2000,4,FALSE))),2)</f>
        <v>119.97</v>
      </c>
      <c r="E12">
        <v>6.2</v>
      </c>
      <c r="F12">
        <v>8</v>
      </c>
      <c r="G12">
        <v>8</v>
      </c>
      <c r="H12">
        <v>1</v>
      </c>
      <c r="I12">
        <v>1</v>
      </c>
      <c r="J12">
        <v>27</v>
      </c>
      <c r="K12">
        <v>27</v>
      </c>
      <c r="L12">
        <v>0</v>
      </c>
      <c r="M12" s="9">
        <v>163.30000000000001</v>
      </c>
      <c r="N12" s="10">
        <v>3.64</v>
      </c>
      <c r="O12">
        <v>143</v>
      </c>
      <c r="P12">
        <v>66</v>
      </c>
      <c r="Q12">
        <v>12</v>
      </c>
      <c r="R12">
        <v>50</v>
      </c>
      <c r="S12">
        <v>126</v>
      </c>
      <c r="T12">
        <v>2</v>
      </c>
      <c r="U12">
        <v>3</v>
      </c>
      <c r="V12">
        <v>4</v>
      </c>
      <c r="W12">
        <v>1</v>
      </c>
    </row>
    <row r="13" spans="1:23">
      <c r="A13" t="s">
        <v>211</v>
      </c>
      <c r="B13" s="15">
        <f>(F13*'H2H Points'!$E$2)+(G13*'H2H Points'!$E$3)+(H13*'H2H Points'!$E$13)+(I13*'H2H Points'!$E$14)+(L13*'H2H Points'!$E$4)+(M13*'H2H Points'!$E$6)+(O13*'H2H Points'!$E$10)+(P13*'H2H Points'!$E$9)+(R13*'H2H Points'!$E$8)+(S13*'H2H Points'!$E$7)+(U13+'H2H Points'!$E$18)+(V13*'H2H Points'!$E$17)+(W13*'H2H Points'!$E$19)</f>
        <v>560</v>
      </c>
      <c r="C13" s="15">
        <f>ROUND(B13/IF(ISNA(VLOOKUP(A13,'2014 ESPN Draft Results'!$A$2:$D$2000,4,FALSE)),1,IF(VLOOKUP(A13,'2014 ESPN Draft Results'!$A$2:$D$2000,4,FALSE)&lt;1,1,VLOOKUP(A13,'2014 ESPN Draft Results'!$A$2:$D$2000,4,FALSE))),2)</f>
        <v>119.15</v>
      </c>
      <c r="D13" s="15">
        <f>ROUND(B13/IF(ISNA(VLOOKUP(A13,'2014 ESPN Draft Results'!$A$2:$D$2000,4,FALSE)),B13,IF(VLOOKUP(A13,'2014 ESPN Draft Results'!$A$2:$D$2000,4,FALSE)&lt;2,B13,VLOOKUP(A13,'2014 ESPN Draft Results'!$A$2:$D$2000,4,FALSE))),2)</f>
        <v>119.15</v>
      </c>
      <c r="E13">
        <v>5.9</v>
      </c>
      <c r="F13">
        <v>14</v>
      </c>
      <c r="G13">
        <v>10</v>
      </c>
      <c r="H13">
        <v>2</v>
      </c>
      <c r="I13">
        <v>2</v>
      </c>
      <c r="J13">
        <v>33</v>
      </c>
      <c r="K13">
        <v>33</v>
      </c>
      <c r="L13">
        <v>0</v>
      </c>
      <c r="M13" s="9">
        <v>219</v>
      </c>
      <c r="N13" s="10">
        <v>3.08</v>
      </c>
      <c r="O13">
        <v>187</v>
      </c>
      <c r="P13">
        <v>75</v>
      </c>
      <c r="Q13">
        <v>15</v>
      </c>
      <c r="R13">
        <v>74</v>
      </c>
      <c r="S13">
        <v>183</v>
      </c>
      <c r="T13">
        <v>2</v>
      </c>
      <c r="U13">
        <v>15</v>
      </c>
      <c r="V13">
        <v>7</v>
      </c>
      <c r="W13">
        <v>0</v>
      </c>
    </row>
    <row r="14" spans="1:23">
      <c r="A14" t="s">
        <v>208</v>
      </c>
      <c r="B14" s="15">
        <f>(F14*'H2H Points'!$E$2)+(G14*'H2H Points'!$E$3)+(H14*'H2H Points'!$E$13)+(I14*'H2H Points'!$E$14)+(L14*'H2H Points'!$E$4)+(M14*'H2H Points'!$E$6)+(O14*'H2H Points'!$E$10)+(P14*'H2H Points'!$E$9)+(R14*'H2H Points'!$E$8)+(S14*'H2H Points'!$E$7)+(U14+'H2H Points'!$E$18)+(V14*'H2H Points'!$E$17)+(W14*'H2H Points'!$E$19)</f>
        <v>460.9</v>
      </c>
      <c r="C14" s="15">
        <f>ROUND(B14/IF(ISNA(VLOOKUP(A14,'2014 ESPN Draft Results'!$A$2:$D$2000,4,FALSE)),1,IF(VLOOKUP(A14,'2014 ESPN Draft Results'!$A$2:$D$2000,4,FALSE)&lt;1,1,VLOOKUP(A14,'2014 ESPN Draft Results'!$A$2:$D$2000,4,FALSE))),2)</f>
        <v>115.23</v>
      </c>
      <c r="D14" s="15">
        <f>ROUND(B14/IF(ISNA(VLOOKUP(A14,'2014 ESPN Draft Results'!$A$2:$D$2000,4,FALSE)),B14,IF(VLOOKUP(A14,'2014 ESPN Draft Results'!$A$2:$D$2000,4,FALSE)&lt;2,B14,VLOOKUP(A14,'2014 ESPN Draft Results'!$A$2:$D$2000,4,FALSE))),2)</f>
        <v>115.23</v>
      </c>
      <c r="E14">
        <v>7.3</v>
      </c>
      <c r="F14">
        <v>2</v>
      </c>
      <c r="G14">
        <v>2</v>
      </c>
      <c r="H14">
        <v>0</v>
      </c>
      <c r="I14">
        <v>0</v>
      </c>
      <c r="J14">
        <v>61</v>
      </c>
      <c r="K14">
        <v>0</v>
      </c>
      <c r="L14">
        <v>41</v>
      </c>
      <c r="M14" s="9">
        <v>59.3</v>
      </c>
      <c r="N14" s="10">
        <v>1.37</v>
      </c>
      <c r="O14">
        <v>42</v>
      </c>
      <c r="P14">
        <v>9</v>
      </c>
      <c r="Q14">
        <v>4</v>
      </c>
      <c r="R14">
        <v>14</v>
      </c>
      <c r="S14">
        <v>57</v>
      </c>
      <c r="T14">
        <v>3</v>
      </c>
      <c r="U14">
        <v>0</v>
      </c>
      <c r="V14">
        <v>0</v>
      </c>
      <c r="W14">
        <v>0</v>
      </c>
    </row>
    <row r="15" spans="1:23">
      <c r="A15" t="s">
        <v>257</v>
      </c>
      <c r="B15" s="15">
        <f>(F15*'H2H Points'!$E$2)+(G15*'H2H Points'!$E$3)+(H15*'H2H Points'!$E$13)+(I15*'H2H Points'!$E$14)+(L15*'H2H Points'!$E$4)+(M15*'H2H Points'!$E$6)+(O15*'H2H Points'!$E$10)+(P15*'H2H Points'!$E$9)+(R15*'H2H Points'!$E$8)+(S15*'H2H Points'!$E$7)+(U15+'H2H Points'!$E$18)+(V15*'H2H Points'!$E$17)+(W15*'H2H Points'!$E$19)</f>
        <v>229.10000000000002</v>
      </c>
      <c r="C15" s="15">
        <f>ROUND(B15/IF(ISNA(VLOOKUP(A15,'2014 ESPN Draft Results'!$A$2:$D$2000,4,FALSE)),1,IF(VLOOKUP(A15,'2014 ESPN Draft Results'!$A$2:$D$2000,4,FALSE)&lt;1,1,VLOOKUP(A15,'2014 ESPN Draft Results'!$A$2:$D$2000,4,FALSE))),2)</f>
        <v>114.55</v>
      </c>
      <c r="D15" s="15">
        <f>ROUND(B15/IF(ISNA(VLOOKUP(A15,'2014 ESPN Draft Results'!$A$2:$D$2000,4,FALSE)),B15,IF(VLOOKUP(A15,'2014 ESPN Draft Results'!$A$2:$D$2000,4,FALSE)&lt;2,B15,VLOOKUP(A15,'2014 ESPN Draft Results'!$A$2:$D$2000,4,FALSE))),2)</f>
        <v>114.55</v>
      </c>
      <c r="E15">
        <v>4.4000000000000004</v>
      </c>
      <c r="F15">
        <v>3</v>
      </c>
      <c r="G15">
        <v>2</v>
      </c>
      <c r="H15">
        <v>0</v>
      </c>
      <c r="I15">
        <v>0</v>
      </c>
      <c r="J15">
        <v>60</v>
      </c>
      <c r="K15">
        <v>0</v>
      </c>
      <c r="L15">
        <v>11</v>
      </c>
      <c r="M15" s="9">
        <v>60.7</v>
      </c>
      <c r="N15" s="10">
        <v>2.97</v>
      </c>
      <c r="O15">
        <v>55</v>
      </c>
      <c r="P15">
        <v>20</v>
      </c>
      <c r="Q15">
        <v>4</v>
      </c>
      <c r="R15">
        <v>12</v>
      </c>
      <c r="S15">
        <v>45</v>
      </c>
      <c r="T15">
        <v>3</v>
      </c>
      <c r="U15">
        <v>2</v>
      </c>
      <c r="V15">
        <v>1</v>
      </c>
      <c r="W15">
        <v>0</v>
      </c>
    </row>
    <row r="16" spans="1:23">
      <c r="A16" t="s">
        <v>173</v>
      </c>
      <c r="B16" s="15">
        <f>(F16*'H2H Points'!$E$2)+(G16*'H2H Points'!$E$3)+(H16*'H2H Points'!$E$13)+(I16*'H2H Points'!$E$14)+(L16*'H2H Points'!$E$4)+(M16*'H2H Points'!$E$6)+(O16*'H2H Points'!$E$10)+(P16*'H2H Points'!$E$9)+(R16*'H2H Points'!$E$8)+(S16*'H2H Points'!$E$7)+(U16+'H2H Points'!$E$18)+(V16*'H2H Points'!$E$17)+(W16*'H2H Points'!$E$19)</f>
        <v>632.09999999999991</v>
      </c>
      <c r="C16" s="15">
        <f>ROUND(B16/IF(ISNA(VLOOKUP(A16,'2014 ESPN Draft Results'!$A$2:$D$2000,4,FALSE)),1,IF(VLOOKUP(A16,'2014 ESPN Draft Results'!$A$2:$D$2000,4,FALSE)&lt;1,1,VLOOKUP(A16,'2014 ESPN Draft Results'!$A$2:$D$2000,4,FALSE))),2)</f>
        <v>107.14</v>
      </c>
      <c r="D16" s="15">
        <f>ROUND(B16/IF(ISNA(VLOOKUP(A16,'2014 ESPN Draft Results'!$A$2:$D$2000,4,FALSE)),B16,IF(VLOOKUP(A16,'2014 ESPN Draft Results'!$A$2:$D$2000,4,FALSE)&lt;2,B16,VLOOKUP(A16,'2014 ESPN Draft Results'!$A$2:$D$2000,4,FALSE))),2)</f>
        <v>107.14</v>
      </c>
      <c r="E16">
        <v>7.2</v>
      </c>
      <c r="F16">
        <v>16</v>
      </c>
      <c r="G16">
        <v>11</v>
      </c>
      <c r="H16">
        <v>1</v>
      </c>
      <c r="I16">
        <v>1</v>
      </c>
      <c r="J16">
        <v>32</v>
      </c>
      <c r="K16">
        <v>32</v>
      </c>
      <c r="L16">
        <v>0</v>
      </c>
      <c r="M16" s="9">
        <v>219.7</v>
      </c>
      <c r="N16" s="10">
        <v>2.46</v>
      </c>
      <c r="O16">
        <v>194</v>
      </c>
      <c r="P16">
        <v>60</v>
      </c>
      <c r="Q16">
        <v>16</v>
      </c>
      <c r="R16">
        <v>48</v>
      </c>
      <c r="S16">
        <v>220</v>
      </c>
      <c r="T16">
        <v>0</v>
      </c>
      <c r="U16">
        <v>3</v>
      </c>
      <c r="V16">
        <v>5</v>
      </c>
      <c r="W16">
        <v>0</v>
      </c>
    </row>
    <row r="17" spans="1:23">
      <c r="A17" t="s">
        <v>209</v>
      </c>
      <c r="B17" s="15">
        <f>(F17*'H2H Points'!$E$2)+(G17*'H2H Points'!$E$3)+(H17*'H2H Points'!$E$13)+(I17*'H2H Points'!$E$14)+(L17*'H2H Points'!$E$4)+(M17*'H2H Points'!$E$6)+(O17*'H2H Points'!$E$10)+(P17*'H2H Points'!$E$9)+(R17*'H2H Points'!$E$8)+(S17*'H2H Points'!$E$7)+(U17+'H2H Points'!$E$18)+(V17*'H2H Points'!$E$17)+(W17*'H2H Points'!$E$19)</f>
        <v>453.9</v>
      </c>
      <c r="C17" s="15">
        <f>ROUND(B17/IF(ISNA(VLOOKUP(A17,'2014 ESPN Draft Results'!$A$2:$D$2000,4,FALSE)),1,IF(VLOOKUP(A17,'2014 ESPN Draft Results'!$A$2:$D$2000,4,FALSE)&lt;1,1,VLOOKUP(A17,'2014 ESPN Draft Results'!$A$2:$D$2000,4,FALSE))),2)</f>
        <v>98.67</v>
      </c>
      <c r="D17" s="15">
        <f>ROUND(B17/IF(ISNA(VLOOKUP(A17,'2014 ESPN Draft Results'!$A$2:$D$2000,4,FALSE)),B17,IF(VLOOKUP(A17,'2014 ESPN Draft Results'!$A$2:$D$2000,4,FALSE)&lt;2,B17,VLOOKUP(A17,'2014 ESPN Draft Results'!$A$2:$D$2000,4,FALSE))),2)</f>
        <v>98.67</v>
      </c>
      <c r="E17">
        <v>8.1999999999999993</v>
      </c>
      <c r="F17">
        <v>4</v>
      </c>
      <c r="G17">
        <v>5</v>
      </c>
      <c r="H17">
        <v>0</v>
      </c>
      <c r="I17">
        <v>0</v>
      </c>
      <c r="J17">
        <v>67</v>
      </c>
      <c r="K17">
        <v>0</v>
      </c>
      <c r="L17">
        <v>39</v>
      </c>
      <c r="M17" s="9">
        <v>65.3</v>
      </c>
      <c r="N17" s="10">
        <v>3.17</v>
      </c>
      <c r="O17">
        <v>58</v>
      </c>
      <c r="P17">
        <v>23</v>
      </c>
      <c r="Q17">
        <v>3</v>
      </c>
      <c r="R17">
        <v>21</v>
      </c>
      <c r="S17">
        <v>84</v>
      </c>
      <c r="T17">
        <v>2</v>
      </c>
      <c r="U17">
        <v>1</v>
      </c>
      <c r="V17">
        <v>1</v>
      </c>
      <c r="W17">
        <v>0</v>
      </c>
    </row>
    <row r="18" spans="1:23">
      <c r="A18" t="s">
        <v>180</v>
      </c>
      <c r="B18" s="15">
        <f>(F18*'H2H Points'!$E$2)+(G18*'H2H Points'!$E$3)+(H18*'H2H Points'!$E$13)+(I18*'H2H Points'!$E$14)+(L18*'H2H Points'!$E$4)+(M18*'H2H Points'!$E$6)+(O18*'H2H Points'!$E$10)+(P18*'H2H Points'!$E$9)+(R18*'H2H Points'!$E$8)+(S18*'H2H Points'!$E$7)+(U18+'H2H Points'!$E$18)+(V18*'H2H Points'!$E$17)+(W18*'H2H Points'!$E$19)</f>
        <v>538.09999999999991</v>
      </c>
      <c r="C18" s="15">
        <f>ROUND(B18/IF(ISNA(VLOOKUP(A18,'2014 ESPN Draft Results'!$A$2:$D$2000,4,FALSE)),1,IF(VLOOKUP(A18,'2014 ESPN Draft Results'!$A$2:$D$2000,4,FALSE)&lt;1,1,VLOOKUP(A18,'2014 ESPN Draft Results'!$A$2:$D$2000,4,FALSE))),2)</f>
        <v>96.09</v>
      </c>
      <c r="D18" s="15">
        <f>ROUND(B18/IF(ISNA(VLOOKUP(A18,'2014 ESPN Draft Results'!$A$2:$D$2000,4,FALSE)),B18,IF(VLOOKUP(A18,'2014 ESPN Draft Results'!$A$2:$D$2000,4,FALSE)&lt;2,B18,VLOOKUP(A18,'2014 ESPN Draft Results'!$A$2:$D$2000,4,FALSE))),2)</f>
        <v>96.09</v>
      </c>
      <c r="E18">
        <v>4.2</v>
      </c>
      <c r="F18">
        <v>7</v>
      </c>
      <c r="G18">
        <v>13</v>
      </c>
      <c r="H18">
        <v>2</v>
      </c>
      <c r="I18">
        <v>0</v>
      </c>
      <c r="J18">
        <v>33</v>
      </c>
      <c r="K18">
        <v>33</v>
      </c>
      <c r="L18">
        <v>0</v>
      </c>
      <c r="M18" s="9">
        <v>219.7</v>
      </c>
      <c r="N18" s="10">
        <v>2.99</v>
      </c>
      <c r="O18">
        <v>191</v>
      </c>
      <c r="P18">
        <v>73</v>
      </c>
      <c r="Q18">
        <v>20</v>
      </c>
      <c r="R18">
        <v>43</v>
      </c>
      <c r="S18">
        <v>202</v>
      </c>
      <c r="T18">
        <v>3</v>
      </c>
      <c r="U18">
        <v>10</v>
      </c>
      <c r="V18">
        <v>10</v>
      </c>
      <c r="W18">
        <v>0</v>
      </c>
    </row>
    <row r="19" spans="1:23">
      <c r="A19" t="s">
        <v>224</v>
      </c>
      <c r="B19" s="15">
        <f>(F19*'H2H Points'!$E$2)+(G19*'H2H Points'!$E$3)+(H19*'H2H Points'!$E$13)+(I19*'H2H Points'!$E$14)+(L19*'H2H Points'!$E$4)+(M19*'H2H Points'!$E$6)+(O19*'H2H Points'!$E$10)+(P19*'H2H Points'!$E$9)+(R19*'H2H Points'!$E$8)+(S19*'H2H Points'!$E$7)+(U19+'H2H Points'!$E$18)+(V19*'H2H Points'!$E$17)+(W19*'H2H Points'!$E$19)</f>
        <v>304.90000000000003</v>
      </c>
      <c r="C19" s="15">
        <f>ROUND(B19/IF(ISNA(VLOOKUP(A19,'2014 ESPN Draft Results'!$A$2:$D$2000,4,FALSE)),1,IF(VLOOKUP(A19,'2014 ESPN Draft Results'!$A$2:$D$2000,4,FALSE)&lt;1,1,VLOOKUP(A19,'2014 ESPN Draft Results'!$A$2:$D$2000,4,FALSE))),2)</f>
        <v>95.28</v>
      </c>
      <c r="D19" s="15">
        <f>ROUND(B19/IF(ISNA(VLOOKUP(A19,'2014 ESPN Draft Results'!$A$2:$D$2000,4,FALSE)),B19,IF(VLOOKUP(A19,'2014 ESPN Draft Results'!$A$2:$D$2000,4,FALSE)&lt;2,B19,VLOOKUP(A19,'2014 ESPN Draft Results'!$A$2:$D$2000,4,FALSE))),2)</f>
        <v>95.28</v>
      </c>
      <c r="E19">
        <v>3.3</v>
      </c>
      <c r="F19">
        <v>8</v>
      </c>
      <c r="G19">
        <v>11</v>
      </c>
      <c r="H19">
        <v>2</v>
      </c>
      <c r="I19">
        <v>2</v>
      </c>
      <c r="J19">
        <v>28</v>
      </c>
      <c r="K19">
        <v>28</v>
      </c>
      <c r="L19">
        <v>0</v>
      </c>
      <c r="M19" s="9">
        <v>170.3</v>
      </c>
      <c r="N19" s="10">
        <v>5.34</v>
      </c>
      <c r="O19">
        <v>182</v>
      </c>
      <c r="P19">
        <v>101</v>
      </c>
      <c r="Q19">
        <v>17</v>
      </c>
      <c r="R19">
        <v>54</v>
      </c>
      <c r="S19">
        <v>132</v>
      </c>
      <c r="T19">
        <v>2</v>
      </c>
      <c r="U19">
        <v>8</v>
      </c>
      <c r="V19">
        <v>10</v>
      </c>
      <c r="W19">
        <v>0</v>
      </c>
    </row>
    <row r="20" spans="1:23">
      <c r="A20" t="s">
        <v>187</v>
      </c>
      <c r="B20" s="15">
        <f>(F20*'H2H Points'!$E$2)+(G20*'H2H Points'!$E$3)+(H20*'H2H Points'!$E$13)+(I20*'H2H Points'!$E$14)+(L20*'H2H Points'!$E$4)+(M20*'H2H Points'!$E$6)+(O20*'H2H Points'!$E$10)+(P20*'H2H Points'!$E$9)+(R20*'H2H Points'!$E$8)+(S20*'H2H Points'!$E$7)+(U20+'H2H Points'!$E$18)+(V20*'H2H Points'!$E$17)+(W20*'H2H Points'!$E$19)</f>
        <v>490.09999999999991</v>
      </c>
      <c r="C20" s="15">
        <f>ROUND(B20/IF(ISNA(VLOOKUP(A20,'2014 ESPN Draft Results'!$A$2:$D$2000,4,FALSE)),1,IF(VLOOKUP(A20,'2014 ESPN Draft Results'!$A$2:$D$2000,4,FALSE)&lt;1,1,VLOOKUP(A20,'2014 ESPN Draft Results'!$A$2:$D$2000,4,FALSE))),2)</f>
        <v>90.76</v>
      </c>
      <c r="D20" s="15">
        <f>ROUND(B20/IF(ISNA(VLOOKUP(A20,'2014 ESPN Draft Results'!$A$2:$D$2000,4,FALSE)),B20,IF(VLOOKUP(A20,'2014 ESPN Draft Results'!$A$2:$D$2000,4,FALSE)&lt;2,B20,VLOOKUP(A20,'2014 ESPN Draft Results'!$A$2:$D$2000,4,FALSE))),2)</f>
        <v>90.76</v>
      </c>
      <c r="E20">
        <v>2.8</v>
      </c>
      <c r="F20">
        <v>14</v>
      </c>
      <c r="G20">
        <v>13</v>
      </c>
      <c r="H20">
        <v>1</v>
      </c>
      <c r="I20">
        <v>0</v>
      </c>
      <c r="J20">
        <v>34</v>
      </c>
      <c r="K20">
        <v>34</v>
      </c>
      <c r="L20">
        <v>0</v>
      </c>
      <c r="M20" s="9">
        <v>215.7</v>
      </c>
      <c r="N20" s="10">
        <v>3.71</v>
      </c>
      <c r="O20">
        <v>191</v>
      </c>
      <c r="P20">
        <v>89</v>
      </c>
      <c r="Q20">
        <v>26</v>
      </c>
      <c r="R20">
        <v>74</v>
      </c>
      <c r="S20">
        <v>173</v>
      </c>
      <c r="T20">
        <v>2</v>
      </c>
      <c r="U20">
        <v>5</v>
      </c>
      <c r="V20">
        <v>14</v>
      </c>
      <c r="W20">
        <v>0</v>
      </c>
    </row>
    <row r="21" spans="1:23">
      <c r="A21" t="s">
        <v>196</v>
      </c>
      <c r="B21" s="15">
        <f>(F21*'H2H Points'!$E$2)+(G21*'H2H Points'!$E$3)+(H21*'H2H Points'!$E$13)+(I21*'H2H Points'!$E$14)+(L21*'H2H Points'!$E$4)+(M21*'H2H Points'!$E$6)+(O21*'H2H Points'!$E$10)+(P21*'H2H Points'!$E$9)+(R21*'H2H Points'!$E$8)+(S21*'H2H Points'!$E$7)+(U21+'H2H Points'!$E$18)+(V21*'H2H Points'!$E$17)+(W21*'H2H Points'!$E$19)</f>
        <v>375.09999999999991</v>
      </c>
      <c r="C21" s="15">
        <f>ROUND(B21/IF(ISNA(VLOOKUP(A21,'2014 ESPN Draft Results'!$A$2:$D$2000,4,FALSE)),1,IF(VLOOKUP(A21,'2014 ESPN Draft Results'!$A$2:$D$2000,4,FALSE)&lt;1,1,VLOOKUP(A21,'2014 ESPN Draft Results'!$A$2:$D$2000,4,FALSE))),2)</f>
        <v>79.81</v>
      </c>
      <c r="D21" s="15">
        <f>ROUND(B21/IF(ISNA(VLOOKUP(A21,'2014 ESPN Draft Results'!$A$2:$D$2000,4,FALSE)),B21,IF(VLOOKUP(A21,'2014 ESPN Draft Results'!$A$2:$D$2000,4,FALSE)&lt;2,B21,VLOOKUP(A21,'2014 ESPN Draft Results'!$A$2:$D$2000,4,FALSE))),2)</f>
        <v>79.81</v>
      </c>
      <c r="E21">
        <v>4</v>
      </c>
      <c r="F21">
        <v>13</v>
      </c>
      <c r="G21">
        <v>10</v>
      </c>
      <c r="H21">
        <v>1</v>
      </c>
      <c r="I21">
        <v>1</v>
      </c>
      <c r="J21">
        <v>31</v>
      </c>
      <c r="K21">
        <v>31</v>
      </c>
      <c r="L21">
        <v>0</v>
      </c>
      <c r="M21" s="9">
        <v>175.7</v>
      </c>
      <c r="N21" s="10">
        <v>4.51</v>
      </c>
      <c r="O21">
        <v>169</v>
      </c>
      <c r="P21">
        <v>88</v>
      </c>
      <c r="Q21">
        <v>17</v>
      </c>
      <c r="R21">
        <v>85</v>
      </c>
      <c r="S21">
        <v>151</v>
      </c>
      <c r="T21">
        <v>5</v>
      </c>
      <c r="U21">
        <v>9</v>
      </c>
      <c r="V21">
        <v>11</v>
      </c>
      <c r="W21">
        <v>0</v>
      </c>
    </row>
    <row r="22" spans="1:23">
      <c r="A22" t="s">
        <v>166</v>
      </c>
      <c r="B22" s="15">
        <f>(F22*'H2H Points'!$E$2)+(G22*'H2H Points'!$E$3)+(H22*'H2H Points'!$E$13)+(I22*'H2H Points'!$E$14)+(L22*'H2H Points'!$E$4)+(M22*'H2H Points'!$E$6)+(O22*'H2H Points'!$E$10)+(P22*'H2H Points'!$E$9)+(R22*'H2H Points'!$E$8)+(S22*'H2H Points'!$E$7)+(U22+'H2H Points'!$E$18)+(V22*'H2H Points'!$E$17)+(W22*'H2H Points'!$E$19)</f>
        <v>569</v>
      </c>
      <c r="C22" s="15">
        <f>ROUND(B22/IF(ISNA(VLOOKUP(A22,'2014 ESPN Draft Results'!$A$2:$D$2000,4,FALSE)),1,IF(VLOOKUP(A22,'2014 ESPN Draft Results'!$A$2:$D$2000,4,FALSE)&lt;1,1,VLOOKUP(A22,'2014 ESPN Draft Results'!$A$2:$D$2000,4,FALSE))),2)</f>
        <v>77.95</v>
      </c>
      <c r="D22" s="15">
        <f>ROUND(B22/IF(ISNA(VLOOKUP(A22,'2014 ESPN Draft Results'!$A$2:$D$2000,4,FALSE)),B22,IF(VLOOKUP(A22,'2014 ESPN Draft Results'!$A$2:$D$2000,4,FALSE)&lt;2,B22,VLOOKUP(A22,'2014 ESPN Draft Results'!$A$2:$D$2000,4,FALSE))),2)</f>
        <v>77.95</v>
      </c>
      <c r="E22">
        <v>7</v>
      </c>
      <c r="F22">
        <v>14</v>
      </c>
      <c r="G22">
        <v>13</v>
      </c>
      <c r="H22">
        <v>4</v>
      </c>
      <c r="I22">
        <v>2</v>
      </c>
      <c r="J22">
        <v>33</v>
      </c>
      <c r="K22">
        <v>33</v>
      </c>
      <c r="L22">
        <v>0</v>
      </c>
      <c r="M22" s="9">
        <v>221</v>
      </c>
      <c r="N22" s="10">
        <v>2.89</v>
      </c>
      <c r="O22">
        <v>188</v>
      </c>
      <c r="P22">
        <v>71</v>
      </c>
      <c r="Q22">
        <v>22</v>
      </c>
      <c r="R22">
        <v>51</v>
      </c>
      <c r="S22">
        <v>186</v>
      </c>
      <c r="T22">
        <v>4</v>
      </c>
      <c r="U22">
        <v>1</v>
      </c>
      <c r="V22">
        <v>4</v>
      </c>
      <c r="W22">
        <v>1</v>
      </c>
    </row>
    <row r="23" spans="1:23">
      <c r="A23" t="s">
        <v>233</v>
      </c>
      <c r="B23" s="15">
        <f>(F23*'H2H Points'!$E$2)+(G23*'H2H Points'!$E$3)+(H23*'H2H Points'!$E$13)+(I23*'H2H Points'!$E$14)+(L23*'H2H Points'!$E$4)+(M23*'H2H Points'!$E$6)+(O23*'H2H Points'!$E$10)+(P23*'H2H Points'!$E$9)+(R23*'H2H Points'!$E$8)+(S23*'H2H Points'!$E$7)+(U23+'H2H Points'!$E$18)+(V23*'H2H Points'!$E$17)+(W23*'H2H Points'!$E$19)</f>
        <v>191.10000000000002</v>
      </c>
      <c r="C23" s="15">
        <f>ROUND(B23/IF(ISNA(VLOOKUP(A23,'2014 ESPN Draft Results'!$A$2:$D$2000,4,FALSE)),1,IF(VLOOKUP(A23,'2014 ESPN Draft Results'!$A$2:$D$2000,4,FALSE)&lt;1,1,VLOOKUP(A23,'2014 ESPN Draft Results'!$A$2:$D$2000,4,FALSE))),2)</f>
        <v>76.44</v>
      </c>
      <c r="D23" s="15">
        <f>ROUND(B23/IF(ISNA(VLOOKUP(A23,'2014 ESPN Draft Results'!$A$2:$D$2000,4,FALSE)),B23,IF(VLOOKUP(A23,'2014 ESPN Draft Results'!$A$2:$D$2000,4,FALSE)&lt;2,B23,VLOOKUP(A23,'2014 ESPN Draft Results'!$A$2:$D$2000,4,FALSE))),2)</f>
        <v>76.44</v>
      </c>
      <c r="E23">
        <v>7</v>
      </c>
      <c r="F23">
        <v>2</v>
      </c>
      <c r="G23">
        <v>4</v>
      </c>
      <c r="H23">
        <v>0</v>
      </c>
      <c r="I23">
        <v>0</v>
      </c>
      <c r="J23">
        <v>62</v>
      </c>
      <c r="K23">
        <v>0</v>
      </c>
      <c r="L23">
        <v>10</v>
      </c>
      <c r="M23" s="9">
        <v>54.7</v>
      </c>
      <c r="N23" s="10">
        <v>3.95</v>
      </c>
      <c r="O23">
        <v>43</v>
      </c>
      <c r="P23">
        <v>24</v>
      </c>
      <c r="Q23">
        <v>6</v>
      </c>
      <c r="R23">
        <v>36</v>
      </c>
      <c r="S23">
        <v>63</v>
      </c>
      <c r="T23">
        <v>3</v>
      </c>
      <c r="U23">
        <v>5</v>
      </c>
      <c r="V23">
        <v>2</v>
      </c>
      <c r="W23">
        <v>0</v>
      </c>
    </row>
    <row r="24" spans="1:23">
      <c r="A24" t="s">
        <v>174</v>
      </c>
      <c r="B24" s="15">
        <f>(F24*'H2H Points'!$E$2)+(G24*'H2H Points'!$E$3)+(H24*'H2H Points'!$E$13)+(I24*'H2H Points'!$E$14)+(L24*'H2H Points'!$E$4)+(M24*'H2H Points'!$E$6)+(O24*'H2H Points'!$E$10)+(P24*'H2H Points'!$E$9)+(R24*'H2H Points'!$E$8)+(S24*'H2H Points'!$E$7)+(U24+'H2H Points'!$E$18)+(V24*'H2H Points'!$E$17)+(W24*'H2H Points'!$E$19)</f>
        <v>454.9</v>
      </c>
      <c r="C24" s="15">
        <f>ROUND(B24/IF(ISNA(VLOOKUP(A24,'2014 ESPN Draft Results'!$A$2:$D$2000,4,FALSE)),1,IF(VLOOKUP(A24,'2014 ESPN Draft Results'!$A$2:$D$2000,4,FALSE)&lt;1,1,VLOOKUP(A24,'2014 ESPN Draft Results'!$A$2:$D$2000,4,FALSE))),2)</f>
        <v>73.37</v>
      </c>
      <c r="D24" s="15">
        <f>ROUND(B24/IF(ISNA(VLOOKUP(A24,'2014 ESPN Draft Results'!$A$2:$D$2000,4,FALSE)),B24,IF(VLOOKUP(A24,'2014 ESPN Draft Results'!$A$2:$D$2000,4,FALSE)&lt;2,B24,VLOOKUP(A24,'2014 ESPN Draft Results'!$A$2:$D$2000,4,FALSE))),2)</f>
        <v>73.37</v>
      </c>
      <c r="E24">
        <v>6.3</v>
      </c>
      <c r="F24">
        <v>2</v>
      </c>
      <c r="G24">
        <v>3</v>
      </c>
      <c r="H24">
        <v>0</v>
      </c>
      <c r="I24">
        <v>0</v>
      </c>
      <c r="J24">
        <v>66</v>
      </c>
      <c r="K24">
        <v>0</v>
      </c>
      <c r="L24">
        <v>39</v>
      </c>
      <c r="M24" s="9">
        <v>66.3</v>
      </c>
      <c r="N24" s="10">
        <v>2.04</v>
      </c>
      <c r="O24">
        <v>45</v>
      </c>
      <c r="P24">
        <v>15</v>
      </c>
      <c r="Q24">
        <v>2</v>
      </c>
      <c r="R24">
        <v>15</v>
      </c>
      <c r="S24">
        <v>63</v>
      </c>
      <c r="T24">
        <v>1</v>
      </c>
      <c r="U24">
        <v>1</v>
      </c>
      <c r="V24">
        <v>5</v>
      </c>
      <c r="W24">
        <v>0</v>
      </c>
    </row>
    <row r="25" spans="1:23">
      <c r="A25" t="s">
        <v>185</v>
      </c>
      <c r="B25" s="15">
        <f>(F25*'H2H Points'!$E$2)+(G25*'H2H Points'!$E$3)+(H25*'H2H Points'!$E$13)+(I25*'H2H Points'!$E$14)+(L25*'H2H Points'!$E$4)+(M25*'H2H Points'!$E$6)+(O25*'H2H Points'!$E$10)+(P25*'H2H Points'!$E$9)+(R25*'H2H Points'!$E$8)+(S25*'H2H Points'!$E$7)+(U25+'H2H Points'!$E$18)+(V25*'H2H Points'!$E$17)+(W25*'H2H Points'!$E$19)</f>
        <v>400</v>
      </c>
      <c r="C25" s="15">
        <f>ROUND(B25/IF(ISNA(VLOOKUP(A25,'2014 ESPN Draft Results'!$A$2:$D$2000,4,FALSE)),1,IF(VLOOKUP(A25,'2014 ESPN Draft Results'!$A$2:$D$2000,4,FALSE)&lt;1,1,VLOOKUP(A25,'2014 ESPN Draft Results'!$A$2:$D$2000,4,FALSE))),2)</f>
        <v>67.8</v>
      </c>
      <c r="D25" s="15">
        <f>ROUND(B25/IF(ISNA(VLOOKUP(A25,'2014 ESPN Draft Results'!$A$2:$D$2000,4,FALSE)),B25,IF(VLOOKUP(A25,'2014 ESPN Draft Results'!$A$2:$D$2000,4,FALSE)&lt;2,B25,VLOOKUP(A25,'2014 ESPN Draft Results'!$A$2:$D$2000,4,FALSE))),2)</f>
        <v>67.8</v>
      </c>
      <c r="E25">
        <v>7.9</v>
      </c>
      <c r="F25">
        <v>4</v>
      </c>
      <c r="G25">
        <v>1</v>
      </c>
      <c r="H25">
        <v>0</v>
      </c>
      <c r="I25">
        <v>0</v>
      </c>
      <c r="J25">
        <v>64</v>
      </c>
      <c r="K25">
        <v>0</v>
      </c>
      <c r="L25">
        <v>32</v>
      </c>
      <c r="M25" s="9">
        <v>62</v>
      </c>
      <c r="N25" s="10">
        <v>3.19</v>
      </c>
      <c r="O25">
        <v>51</v>
      </c>
      <c r="P25">
        <v>22</v>
      </c>
      <c r="Q25">
        <v>4</v>
      </c>
      <c r="R25">
        <v>19</v>
      </c>
      <c r="S25">
        <v>59</v>
      </c>
      <c r="T25">
        <v>0</v>
      </c>
      <c r="U25">
        <v>2</v>
      </c>
      <c r="V25">
        <v>2</v>
      </c>
      <c r="W25">
        <v>0</v>
      </c>
    </row>
    <row r="26" spans="1:23">
      <c r="A26" t="s">
        <v>167</v>
      </c>
      <c r="B26" s="15">
        <f>(F26*'H2H Points'!$E$2)+(G26*'H2H Points'!$E$3)+(H26*'H2H Points'!$E$13)+(I26*'H2H Points'!$E$14)+(L26*'H2H Points'!$E$4)+(M26*'H2H Points'!$E$6)+(O26*'H2H Points'!$E$10)+(P26*'H2H Points'!$E$9)+(R26*'H2H Points'!$E$8)+(S26*'H2H Points'!$E$7)+(U26+'H2H Points'!$E$18)+(V26*'H2H Points'!$E$17)+(W26*'H2H Points'!$E$19)</f>
        <v>493</v>
      </c>
      <c r="C26" s="15">
        <f>ROUND(B26/IF(ISNA(VLOOKUP(A26,'2014 ESPN Draft Results'!$A$2:$D$2000,4,FALSE)),1,IF(VLOOKUP(A26,'2014 ESPN Draft Results'!$A$2:$D$2000,4,FALSE)&lt;1,1,VLOOKUP(A26,'2014 ESPN Draft Results'!$A$2:$D$2000,4,FALSE))),2)</f>
        <v>67.53</v>
      </c>
      <c r="D26" s="15">
        <f>ROUND(B26/IF(ISNA(VLOOKUP(A26,'2014 ESPN Draft Results'!$A$2:$D$2000,4,FALSE)),B26,IF(VLOOKUP(A26,'2014 ESPN Draft Results'!$A$2:$D$2000,4,FALSE)&lt;2,B26,VLOOKUP(A26,'2014 ESPN Draft Results'!$A$2:$D$2000,4,FALSE))),2)</f>
        <v>67.53</v>
      </c>
      <c r="E26">
        <v>11.2</v>
      </c>
      <c r="F26">
        <v>15</v>
      </c>
      <c r="G26">
        <v>9</v>
      </c>
      <c r="H26">
        <v>0</v>
      </c>
      <c r="I26">
        <v>0</v>
      </c>
      <c r="J26">
        <v>28</v>
      </c>
      <c r="K26">
        <v>28</v>
      </c>
      <c r="L26">
        <v>0</v>
      </c>
      <c r="M26" s="9">
        <v>179</v>
      </c>
      <c r="N26" s="10">
        <v>3.52</v>
      </c>
      <c r="O26">
        <v>167</v>
      </c>
      <c r="P26">
        <v>70</v>
      </c>
      <c r="Q26">
        <v>20</v>
      </c>
      <c r="R26">
        <v>21</v>
      </c>
      <c r="S26">
        <v>154</v>
      </c>
      <c r="T26">
        <v>2</v>
      </c>
      <c r="U26">
        <v>2</v>
      </c>
      <c r="V26">
        <v>2</v>
      </c>
      <c r="W26">
        <v>0</v>
      </c>
    </row>
    <row r="27" spans="1:23">
      <c r="A27" t="s">
        <v>201</v>
      </c>
      <c r="B27" s="15">
        <f>(F27*'H2H Points'!$E$2)+(G27*'H2H Points'!$E$3)+(H27*'H2H Points'!$E$13)+(I27*'H2H Points'!$E$14)+(L27*'H2H Points'!$E$4)+(M27*'H2H Points'!$E$6)+(O27*'H2H Points'!$E$10)+(P27*'H2H Points'!$E$9)+(R27*'H2H Points'!$E$8)+(S27*'H2H Points'!$E$7)+(U27+'H2H Points'!$E$18)+(V27*'H2H Points'!$E$17)+(W27*'H2H Points'!$E$19)</f>
        <v>289.89999999999998</v>
      </c>
      <c r="C27" s="15">
        <f>ROUND(B27/IF(ISNA(VLOOKUP(A27,'2014 ESPN Draft Results'!$A$2:$D$2000,4,FALSE)),1,IF(VLOOKUP(A27,'2014 ESPN Draft Results'!$A$2:$D$2000,4,FALSE)&lt;1,1,VLOOKUP(A27,'2014 ESPN Draft Results'!$A$2:$D$2000,4,FALSE))),2)</f>
        <v>65.89</v>
      </c>
      <c r="D27" s="15">
        <f>ROUND(B27/IF(ISNA(VLOOKUP(A27,'2014 ESPN Draft Results'!$A$2:$D$2000,4,FALSE)),B27,IF(VLOOKUP(A27,'2014 ESPN Draft Results'!$A$2:$D$2000,4,FALSE)&lt;2,B27,VLOOKUP(A27,'2014 ESPN Draft Results'!$A$2:$D$2000,4,FALSE))),2)</f>
        <v>65.89</v>
      </c>
      <c r="E27">
        <v>10.6</v>
      </c>
      <c r="F27">
        <v>5</v>
      </c>
      <c r="G27">
        <v>7</v>
      </c>
      <c r="H27">
        <v>2</v>
      </c>
      <c r="I27">
        <v>2</v>
      </c>
      <c r="J27">
        <v>19</v>
      </c>
      <c r="K27">
        <v>19</v>
      </c>
      <c r="L27">
        <v>0</v>
      </c>
      <c r="M27" s="9">
        <v>123.3</v>
      </c>
      <c r="N27" s="10">
        <v>2.5499999999999998</v>
      </c>
      <c r="O27">
        <v>110</v>
      </c>
      <c r="P27">
        <v>35</v>
      </c>
      <c r="Q27">
        <v>7</v>
      </c>
      <c r="R27">
        <v>29</v>
      </c>
      <c r="S27">
        <v>93</v>
      </c>
      <c r="T27">
        <v>3</v>
      </c>
      <c r="U27">
        <v>2</v>
      </c>
      <c r="V27">
        <v>1</v>
      </c>
      <c r="W27">
        <v>0</v>
      </c>
    </row>
    <row r="28" spans="1:23">
      <c r="A28" t="s">
        <v>168</v>
      </c>
      <c r="B28" s="15">
        <f>(F28*'H2H Points'!$E$2)+(G28*'H2H Points'!$E$3)+(H28*'H2H Points'!$E$13)+(I28*'H2H Points'!$E$14)+(L28*'H2H Points'!$E$4)+(M28*'H2H Points'!$E$6)+(O28*'H2H Points'!$E$10)+(P28*'H2H Points'!$E$9)+(R28*'H2H Points'!$E$8)+(S28*'H2H Points'!$E$7)+(U28+'H2H Points'!$E$18)+(V28*'H2H Points'!$E$17)+(W28*'H2H Points'!$E$19)</f>
        <v>473.9</v>
      </c>
      <c r="C28" s="15">
        <f>ROUND(B28/IF(ISNA(VLOOKUP(A28,'2014 ESPN Draft Results'!$A$2:$D$2000,4,FALSE)),1,IF(VLOOKUP(A28,'2014 ESPN Draft Results'!$A$2:$D$2000,4,FALSE)&lt;1,1,VLOOKUP(A28,'2014 ESPN Draft Results'!$A$2:$D$2000,4,FALSE))),2)</f>
        <v>65.819999999999993</v>
      </c>
      <c r="D28" s="15">
        <f>ROUND(B28/IF(ISNA(VLOOKUP(A28,'2014 ESPN Draft Results'!$A$2:$D$2000,4,FALSE)),B28,IF(VLOOKUP(A28,'2014 ESPN Draft Results'!$A$2:$D$2000,4,FALSE)&lt;2,B28,VLOOKUP(A28,'2014 ESPN Draft Results'!$A$2:$D$2000,4,FALSE))),2)</f>
        <v>65.819999999999993</v>
      </c>
      <c r="E28">
        <v>9</v>
      </c>
      <c r="F28">
        <v>4</v>
      </c>
      <c r="G28">
        <v>5</v>
      </c>
      <c r="H28">
        <v>0</v>
      </c>
      <c r="I28">
        <v>0</v>
      </c>
      <c r="J28">
        <v>63</v>
      </c>
      <c r="K28">
        <v>0</v>
      </c>
      <c r="L28">
        <v>39</v>
      </c>
      <c r="M28" s="9">
        <v>64.3</v>
      </c>
      <c r="N28" s="10">
        <v>3.08</v>
      </c>
      <c r="O28">
        <v>45</v>
      </c>
      <c r="P28">
        <v>22</v>
      </c>
      <c r="Q28">
        <v>7</v>
      </c>
      <c r="R28">
        <v>23</v>
      </c>
      <c r="S28">
        <v>96</v>
      </c>
      <c r="T28">
        <v>2</v>
      </c>
      <c r="U28">
        <v>0</v>
      </c>
      <c r="V28">
        <v>1</v>
      </c>
      <c r="W28">
        <v>0</v>
      </c>
    </row>
    <row r="29" spans="1:23">
      <c r="A29" t="s">
        <v>162</v>
      </c>
      <c r="B29" s="15">
        <f>(F29*'H2H Points'!$E$2)+(G29*'H2H Points'!$E$3)+(H29*'H2H Points'!$E$13)+(I29*'H2H Points'!$E$14)+(L29*'H2H Points'!$E$4)+(M29*'H2H Points'!$E$6)+(O29*'H2H Points'!$E$10)+(P29*'H2H Points'!$E$9)+(R29*'H2H Points'!$E$8)+(S29*'H2H Points'!$E$7)+(U29+'H2H Points'!$E$18)+(V29*'H2H Points'!$E$17)+(W29*'H2H Points'!$E$19)</f>
        <v>537.09999999999991</v>
      </c>
      <c r="C29" s="15">
        <f>ROUND(B29/IF(ISNA(VLOOKUP(A29,'2014 ESPN Draft Results'!$A$2:$D$2000,4,FALSE)),1,IF(VLOOKUP(A29,'2014 ESPN Draft Results'!$A$2:$D$2000,4,FALSE)&lt;1,1,VLOOKUP(A29,'2014 ESPN Draft Results'!$A$2:$D$2000,4,FALSE))),2)</f>
        <v>65.5</v>
      </c>
      <c r="D29" s="15">
        <f>ROUND(B29/IF(ISNA(VLOOKUP(A29,'2014 ESPN Draft Results'!$A$2:$D$2000,4,FALSE)),B29,IF(VLOOKUP(A29,'2014 ESPN Draft Results'!$A$2:$D$2000,4,FALSE)&lt;2,B29,VLOOKUP(A29,'2014 ESPN Draft Results'!$A$2:$D$2000,4,FALSE))),2)</f>
        <v>65.5</v>
      </c>
      <c r="E29">
        <v>12</v>
      </c>
      <c r="F29">
        <v>9</v>
      </c>
      <c r="G29">
        <v>9</v>
      </c>
      <c r="H29">
        <v>0</v>
      </c>
      <c r="I29">
        <v>0</v>
      </c>
      <c r="J29">
        <v>30</v>
      </c>
      <c r="K29">
        <v>30</v>
      </c>
      <c r="L29">
        <v>0</v>
      </c>
      <c r="M29" s="9">
        <v>204.7</v>
      </c>
      <c r="N29" s="10">
        <v>2.46</v>
      </c>
      <c r="O29">
        <v>176</v>
      </c>
      <c r="P29">
        <v>56</v>
      </c>
      <c r="Q29">
        <v>14</v>
      </c>
      <c r="R29">
        <v>59</v>
      </c>
      <c r="S29">
        <v>198</v>
      </c>
      <c r="T29">
        <v>3</v>
      </c>
      <c r="U29">
        <v>6</v>
      </c>
      <c r="V29">
        <v>8</v>
      </c>
      <c r="W29">
        <v>1</v>
      </c>
    </row>
    <row r="30" spans="1:23">
      <c r="A30" t="s">
        <v>205</v>
      </c>
      <c r="B30" s="15">
        <f>(F30*'H2H Points'!$E$2)+(G30*'H2H Points'!$E$3)+(H30*'H2H Points'!$E$13)+(I30*'H2H Points'!$E$14)+(L30*'H2H Points'!$E$4)+(M30*'H2H Points'!$E$6)+(O30*'H2H Points'!$E$10)+(P30*'H2H Points'!$E$9)+(R30*'H2H Points'!$E$8)+(S30*'H2H Points'!$E$7)+(U30+'H2H Points'!$E$18)+(V30*'H2H Points'!$E$17)+(W30*'H2H Points'!$E$19)</f>
        <v>271.10000000000002</v>
      </c>
      <c r="C30" s="15">
        <f>ROUND(B30/IF(ISNA(VLOOKUP(A30,'2014 ESPN Draft Results'!$A$2:$D$2000,4,FALSE)),1,IF(VLOOKUP(A30,'2014 ESPN Draft Results'!$A$2:$D$2000,4,FALSE)&lt;1,1,VLOOKUP(A30,'2014 ESPN Draft Results'!$A$2:$D$2000,4,FALSE))),2)</f>
        <v>64.55</v>
      </c>
      <c r="D30" s="15">
        <f>ROUND(B30/IF(ISNA(VLOOKUP(A30,'2014 ESPN Draft Results'!$A$2:$D$2000,4,FALSE)),B30,IF(VLOOKUP(A30,'2014 ESPN Draft Results'!$A$2:$D$2000,4,FALSE)&lt;2,B30,VLOOKUP(A30,'2014 ESPN Draft Results'!$A$2:$D$2000,4,FALSE))),2)</f>
        <v>64.55</v>
      </c>
      <c r="E30">
        <v>10</v>
      </c>
      <c r="F30">
        <v>3</v>
      </c>
      <c r="G30">
        <v>3</v>
      </c>
      <c r="H30">
        <v>0</v>
      </c>
      <c r="I30">
        <v>0</v>
      </c>
      <c r="J30">
        <v>50</v>
      </c>
      <c r="K30">
        <v>0</v>
      </c>
      <c r="L30">
        <v>25</v>
      </c>
      <c r="M30" s="9">
        <v>45.7</v>
      </c>
      <c r="N30" s="10">
        <v>3.94</v>
      </c>
      <c r="O30">
        <v>47</v>
      </c>
      <c r="P30">
        <v>20</v>
      </c>
      <c r="Q30">
        <v>6</v>
      </c>
      <c r="R30">
        <v>7</v>
      </c>
      <c r="S30">
        <v>28</v>
      </c>
      <c r="T30">
        <v>0</v>
      </c>
      <c r="U30">
        <v>0</v>
      </c>
      <c r="V30">
        <v>1</v>
      </c>
      <c r="W30">
        <v>0</v>
      </c>
    </row>
    <row r="31" spans="1:23">
      <c r="A31" t="s">
        <v>219</v>
      </c>
      <c r="B31" s="15">
        <f>(F31*'H2H Points'!$E$2)+(G31*'H2H Points'!$E$3)+(H31*'H2H Points'!$E$13)+(I31*'H2H Points'!$E$14)+(L31*'H2H Points'!$E$4)+(M31*'H2H Points'!$E$6)+(O31*'H2H Points'!$E$10)+(P31*'H2H Points'!$E$9)+(R31*'H2H Points'!$E$8)+(S31*'H2H Points'!$E$7)+(U31+'H2H Points'!$E$18)+(V31*'H2H Points'!$E$17)+(W31*'H2H Points'!$E$19)</f>
        <v>211.09999999999997</v>
      </c>
      <c r="C31" s="15">
        <f>ROUND(B31/IF(ISNA(VLOOKUP(A31,'2014 ESPN Draft Results'!$A$2:$D$2000,4,FALSE)),1,IF(VLOOKUP(A31,'2014 ESPN Draft Results'!$A$2:$D$2000,4,FALSE)&lt;1,1,VLOOKUP(A31,'2014 ESPN Draft Results'!$A$2:$D$2000,4,FALSE))),2)</f>
        <v>63.97</v>
      </c>
      <c r="D31" s="15">
        <f>ROUND(B31/IF(ISNA(VLOOKUP(A31,'2014 ESPN Draft Results'!$A$2:$D$2000,4,FALSE)),B31,IF(VLOOKUP(A31,'2014 ESPN Draft Results'!$A$2:$D$2000,4,FALSE)&lt;2,B31,VLOOKUP(A31,'2014 ESPN Draft Results'!$A$2:$D$2000,4,FALSE))),2)</f>
        <v>63.97</v>
      </c>
      <c r="E31">
        <v>8.9</v>
      </c>
      <c r="F31">
        <v>7</v>
      </c>
      <c r="G31">
        <v>9</v>
      </c>
      <c r="H31">
        <v>0</v>
      </c>
      <c r="I31">
        <v>0</v>
      </c>
      <c r="J31">
        <v>28</v>
      </c>
      <c r="K31">
        <v>25</v>
      </c>
      <c r="L31">
        <v>0</v>
      </c>
      <c r="M31" s="9">
        <v>128.69999999999999</v>
      </c>
      <c r="N31" s="10">
        <v>5.88</v>
      </c>
      <c r="O31">
        <v>141</v>
      </c>
      <c r="P31">
        <v>84</v>
      </c>
      <c r="Q31">
        <v>12</v>
      </c>
      <c r="R31">
        <v>69</v>
      </c>
      <c r="S31">
        <v>116</v>
      </c>
      <c r="T31">
        <v>2</v>
      </c>
      <c r="U31">
        <v>14</v>
      </c>
      <c r="V31">
        <v>15</v>
      </c>
      <c r="W31">
        <v>0</v>
      </c>
    </row>
    <row r="32" spans="1:23">
      <c r="A32" t="s">
        <v>238</v>
      </c>
      <c r="B32" s="15">
        <f>(F32*'H2H Points'!$E$2)+(G32*'H2H Points'!$E$3)+(H32*'H2H Points'!$E$13)+(I32*'H2H Points'!$E$14)+(L32*'H2H Points'!$E$4)+(M32*'H2H Points'!$E$6)+(O32*'H2H Points'!$E$10)+(P32*'H2H Points'!$E$9)+(R32*'H2H Points'!$E$8)+(S32*'H2H Points'!$E$7)+(U32+'H2H Points'!$E$18)+(V32*'H2H Points'!$E$17)+(W32*'H2H Points'!$E$19)</f>
        <v>179.1</v>
      </c>
      <c r="C32" s="15">
        <f>ROUND(B32/IF(ISNA(VLOOKUP(A32,'2014 ESPN Draft Results'!$A$2:$D$2000,4,FALSE)),1,IF(VLOOKUP(A32,'2014 ESPN Draft Results'!$A$2:$D$2000,4,FALSE)&lt;1,1,VLOOKUP(A32,'2014 ESPN Draft Results'!$A$2:$D$2000,4,FALSE))),2)</f>
        <v>63.96</v>
      </c>
      <c r="D32" s="15">
        <f>ROUND(B32/IF(ISNA(VLOOKUP(A32,'2014 ESPN Draft Results'!$A$2:$D$2000,4,FALSE)),B32,IF(VLOOKUP(A32,'2014 ESPN Draft Results'!$A$2:$D$2000,4,FALSE)&lt;2,B32,VLOOKUP(A32,'2014 ESPN Draft Results'!$A$2:$D$2000,4,FALSE))),2)</f>
        <v>63.96</v>
      </c>
      <c r="E32">
        <v>7.7</v>
      </c>
      <c r="F32">
        <v>2</v>
      </c>
      <c r="G32">
        <v>1</v>
      </c>
      <c r="H32">
        <v>0</v>
      </c>
      <c r="I32">
        <v>0</v>
      </c>
      <c r="J32">
        <v>30</v>
      </c>
      <c r="K32">
        <v>0</v>
      </c>
      <c r="L32">
        <v>13</v>
      </c>
      <c r="M32" s="9">
        <v>31.7</v>
      </c>
      <c r="N32" s="10">
        <v>1.99</v>
      </c>
      <c r="O32">
        <v>20</v>
      </c>
      <c r="P32">
        <v>7</v>
      </c>
      <c r="Q32">
        <v>5</v>
      </c>
      <c r="R32">
        <v>11</v>
      </c>
      <c r="S32">
        <v>21</v>
      </c>
      <c r="T32">
        <v>0</v>
      </c>
      <c r="U32">
        <v>1</v>
      </c>
      <c r="V32">
        <v>0</v>
      </c>
      <c r="W32">
        <v>0</v>
      </c>
    </row>
    <row r="33" spans="1:23">
      <c r="A33" t="s">
        <v>217</v>
      </c>
      <c r="B33" s="15">
        <f>(F33*'H2H Points'!$E$2)+(G33*'H2H Points'!$E$3)+(H33*'H2H Points'!$E$13)+(I33*'H2H Points'!$E$14)+(L33*'H2H Points'!$E$4)+(M33*'H2H Points'!$E$6)+(O33*'H2H Points'!$E$10)+(P33*'H2H Points'!$E$9)+(R33*'H2H Points'!$E$8)+(S33*'H2H Points'!$E$7)+(U33+'H2H Points'!$E$18)+(V33*'H2H Points'!$E$17)+(W33*'H2H Points'!$E$19)</f>
        <v>248</v>
      </c>
      <c r="C33" s="15">
        <f>ROUND(B33/IF(ISNA(VLOOKUP(A33,'2014 ESPN Draft Results'!$A$2:$D$2000,4,FALSE)),1,IF(VLOOKUP(A33,'2014 ESPN Draft Results'!$A$2:$D$2000,4,FALSE)&lt;1,1,VLOOKUP(A33,'2014 ESPN Draft Results'!$A$2:$D$2000,4,FALSE))),2)</f>
        <v>62</v>
      </c>
      <c r="D33" s="15">
        <f>ROUND(B33/IF(ISNA(VLOOKUP(A33,'2014 ESPN Draft Results'!$A$2:$D$2000,4,FALSE)),B33,IF(VLOOKUP(A33,'2014 ESPN Draft Results'!$A$2:$D$2000,4,FALSE)&lt;2,B33,VLOOKUP(A33,'2014 ESPN Draft Results'!$A$2:$D$2000,4,FALSE))),2)</f>
        <v>62</v>
      </c>
      <c r="E33">
        <v>2.1</v>
      </c>
      <c r="F33">
        <v>6</v>
      </c>
      <c r="G33">
        <v>8</v>
      </c>
      <c r="H33">
        <v>1</v>
      </c>
      <c r="I33">
        <v>1</v>
      </c>
      <c r="J33">
        <v>20</v>
      </c>
      <c r="K33">
        <v>20</v>
      </c>
      <c r="L33">
        <v>0</v>
      </c>
      <c r="M33" s="9">
        <v>110</v>
      </c>
      <c r="N33" s="10">
        <v>4.25</v>
      </c>
      <c r="O33">
        <v>117</v>
      </c>
      <c r="P33">
        <v>52</v>
      </c>
      <c r="Q33">
        <v>13</v>
      </c>
      <c r="R33">
        <v>35</v>
      </c>
      <c r="S33">
        <v>120</v>
      </c>
      <c r="T33">
        <v>4</v>
      </c>
      <c r="U33">
        <v>3</v>
      </c>
      <c r="V33">
        <v>3</v>
      </c>
      <c r="W33">
        <v>0</v>
      </c>
    </row>
    <row r="34" spans="1:23">
      <c r="A34" t="s">
        <v>1359</v>
      </c>
      <c r="B34" s="15">
        <f>(F34*'H2H Points'!$E$2)+(G34*'H2H Points'!$E$3)+(H34*'H2H Points'!$E$13)+(I34*'H2H Points'!$E$14)+(L34*'H2H Points'!$E$4)+(M34*'H2H Points'!$E$6)+(O34*'H2H Points'!$E$10)+(P34*'H2H Points'!$E$9)+(R34*'H2H Points'!$E$8)+(S34*'H2H Points'!$E$7)+(U34+'H2H Points'!$E$18)+(V34*'H2H Points'!$E$17)+(W34*'H2H Points'!$E$19)</f>
        <v>419</v>
      </c>
      <c r="C34" s="15">
        <f>ROUND(B34/IF(ISNA(VLOOKUP(A34,'2014 ESPN Draft Results'!$A$2:$D$2000,4,FALSE)),1,IF(VLOOKUP(A34,'2014 ESPN Draft Results'!$A$2:$D$2000,4,FALSE)&lt;1,1,VLOOKUP(A34,'2014 ESPN Draft Results'!$A$2:$D$2000,4,FALSE))),2)</f>
        <v>59.86</v>
      </c>
      <c r="D34" s="15">
        <f>ROUND(B34/IF(ISNA(VLOOKUP(A34,'2014 ESPN Draft Results'!$A$2:$D$2000,4,FALSE)),B34,IF(VLOOKUP(A34,'2014 ESPN Draft Results'!$A$2:$D$2000,4,FALSE)&lt;2,B34,VLOOKUP(A34,'2014 ESPN Draft Results'!$A$2:$D$2000,4,FALSE))),2)</f>
        <v>59.86</v>
      </c>
      <c r="E34">
        <v>9.1</v>
      </c>
      <c r="F34">
        <v>14</v>
      </c>
      <c r="G34">
        <v>7</v>
      </c>
      <c r="H34">
        <v>0</v>
      </c>
      <c r="I34">
        <v>0</v>
      </c>
      <c r="J34">
        <v>26</v>
      </c>
      <c r="K34">
        <v>26</v>
      </c>
      <c r="L34">
        <v>0</v>
      </c>
      <c r="M34" s="9">
        <v>152</v>
      </c>
      <c r="N34" s="10">
        <v>3.38</v>
      </c>
      <c r="O34">
        <v>152</v>
      </c>
      <c r="P34">
        <v>57</v>
      </c>
      <c r="Q34">
        <v>8</v>
      </c>
      <c r="R34">
        <v>29</v>
      </c>
      <c r="S34">
        <v>139</v>
      </c>
      <c r="T34">
        <v>2</v>
      </c>
      <c r="U34">
        <v>2</v>
      </c>
      <c r="V34">
        <v>3</v>
      </c>
      <c r="W34">
        <v>0</v>
      </c>
    </row>
    <row r="35" spans="1:23">
      <c r="A35" t="s">
        <v>164</v>
      </c>
      <c r="B35" s="15">
        <f>(F35*'H2H Points'!$E$2)+(G35*'H2H Points'!$E$3)+(H35*'H2H Points'!$E$13)+(I35*'H2H Points'!$E$14)+(L35*'H2H Points'!$E$4)+(M35*'H2H Points'!$E$6)+(O35*'H2H Points'!$E$10)+(P35*'H2H Points'!$E$9)+(R35*'H2H Points'!$E$8)+(S35*'H2H Points'!$E$7)+(U35+'H2H Points'!$E$18)+(V35*'H2H Points'!$E$17)+(W35*'H2H Points'!$E$19)</f>
        <v>405.1</v>
      </c>
      <c r="C35" s="15">
        <f>ROUND(B35/IF(ISNA(VLOOKUP(A35,'2014 ESPN Draft Results'!$A$2:$D$2000,4,FALSE)),1,IF(VLOOKUP(A35,'2014 ESPN Draft Results'!$A$2:$D$2000,4,FALSE)&lt;1,1,VLOOKUP(A35,'2014 ESPN Draft Results'!$A$2:$D$2000,4,FALSE))),2)</f>
        <v>57.87</v>
      </c>
      <c r="D35" s="15">
        <f>ROUND(B35/IF(ISNA(VLOOKUP(A35,'2014 ESPN Draft Results'!$A$2:$D$2000,4,FALSE)),B35,IF(VLOOKUP(A35,'2014 ESPN Draft Results'!$A$2:$D$2000,4,FALSE)&lt;2,B35,VLOOKUP(A35,'2014 ESPN Draft Results'!$A$2:$D$2000,4,FALSE))),2)</f>
        <v>57.87</v>
      </c>
      <c r="E35">
        <v>10.199999999999999</v>
      </c>
      <c r="F35">
        <v>4</v>
      </c>
      <c r="G35">
        <v>3</v>
      </c>
      <c r="H35">
        <v>0</v>
      </c>
      <c r="I35">
        <v>0</v>
      </c>
      <c r="J35">
        <v>63</v>
      </c>
      <c r="K35">
        <v>0</v>
      </c>
      <c r="L35">
        <v>34</v>
      </c>
      <c r="M35" s="9">
        <v>61.7</v>
      </c>
      <c r="N35" s="10">
        <v>3.65</v>
      </c>
      <c r="O35">
        <v>62</v>
      </c>
      <c r="P35">
        <v>25</v>
      </c>
      <c r="Q35">
        <v>7</v>
      </c>
      <c r="R35">
        <v>11</v>
      </c>
      <c r="S35">
        <v>66</v>
      </c>
      <c r="T35">
        <v>2</v>
      </c>
      <c r="U35">
        <v>3</v>
      </c>
      <c r="V35">
        <v>2</v>
      </c>
      <c r="W35">
        <v>0</v>
      </c>
    </row>
    <row r="36" spans="1:23">
      <c r="A36" t="s">
        <v>176</v>
      </c>
      <c r="B36" s="15">
        <f>(F36*'H2H Points'!$E$2)+(G36*'H2H Points'!$E$3)+(H36*'H2H Points'!$E$13)+(I36*'H2H Points'!$E$14)+(L36*'H2H Points'!$E$4)+(M36*'H2H Points'!$E$6)+(O36*'H2H Points'!$E$10)+(P36*'H2H Points'!$E$9)+(R36*'H2H Points'!$E$8)+(S36*'H2H Points'!$E$7)+(U36+'H2H Points'!$E$18)+(V36*'H2H Points'!$E$17)+(W36*'H2H Points'!$E$19)</f>
        <v>344.9</v>
      </c>
      <c r="C36" s="15">
        <f>ROUND(B36/IF(ISNA(VLOOKUP(A36,'2014 ESPN Draft Results'!$A$2:$D$2000,4,FALSE)),1,IF(VLOOKUP(A36,'2014 ESPN Draft Results'!$A$2:$D$2000,4,FALSE)&lt;1,1,VLOOKUP(A36,'2014 ESPN Draft Results'!$A$2:$D$2000,4,FALSE))),2)</f>
        <v>54.75</v>
      </c>
      <c r="D36" s="15">
        <f>ROUND(B36/IF(ISNA(VLOOKUP(A36,'2014 ESPN Draft Results'!$A$2:$D$2000,4,FALSE)),B36,IF(VLOOKUP(A36,'2014 ESPN Draft Results'!$A$2:$D$2000,4,FALSE)&lt;2,B36,VLOOKUP(A36,'2014 ESPN Draft Results'!$A$2:$D$2000,4,FALSE))),2)</f>
        <v>54.75</v>
      </c>
      <c r="E36">
        <v>10</v>
      </c>
      <c r="F36">
        <v>1</v>
      </c>
      <c r="G36">
        <v>7</v>
      </c>
      <c r="H36">
        <v>0</v>
      </c>
      <c r="I36">
        <v>0</v>
      </c>
      <c r="J36">
        <v>62</v>
      </c>
      <c r="K36">
        <v>0</v>
      </c>
      <c r="L36">
        <v>32</v>
      </c>
      <c r="M36" s="9">
        <v>59.3</v>
      </c>
      <c r="N36" s="10">
        <v>4.25</v>
      </c>
      <c r="O36">
        <v>57</v>
      </c>
      <c r="P36">
        <v>28</v>
      </c>
      <c r="Q36">
        <v>11</v>
      </c>
      <c r="R36">
        <v>15</v>
      </c>
      <c r="S36">
        <v>69</v>
      </c>
      <c r="T36">
        <v>2</v>
      </c>
      <c r="U36">
        <v>3</v>
      </c>
      <c r="V36">
        <v>1</v>
      </c>
      <c r="W36">
        <v>0</v>
      </c>
    </row>
    <row r="37" spans="1:23">
      <c r="A37" t="s">
        <v>154</v>
      </c>
      <c r="B37" s="15">
        <f>(F37*'H2H Points'!$E$2)+(G37*'H2H Points'!$E$3)+(H37*'H2H Points'!$E$13)+(I37*'H2H Points'!$E$14)+(L37*'H2H Points'!$E$4)+(M37*'H2H Points'!$E$6)+(O37*'H2H Points'!$E$10)+(P37*'H2H Points'!$E$9)+(R37*'H2H Points'!$E$8)+(S37*'H2H Points'!$E$7)+(U37+'H2H Points'!$E$18)+(V37*'H2H Points'!$E$17)+(W37*'H2H Points'!$E$19)</f>
        <v>428.90000000000009</v>
      </c>
      <c r="C37" s="15">
        <f>ROUND(B37/IF(ISNA(VLOOKUP(A37,'2014 ESPN Draft Results'!$A$2:$D$2000,4,FALSE)),1,IF(VLOOKUP(A37,'2014 ESPN Draft Results'!$A$2:$D$2000,4,FALSE)&lt;1,1,VLOOKUP(A37,'2014 ESPN Draft Results'!$A$2:$D$2000,4,FALSE))),2)</f>
        <v>54.29</v>
      </c>
      <c r="D37" s="15">
        <f>ROUND(B37/IF(ISNA(VLOOKUP(A37,'2014 ESPN Draft Results'!$A$2:$D$2000,4,FALSE)),B37,IF(VLOOKUP(A37,'2014 ESPN Draft Results'!$A$2:$D$2000,4,FALSE)&lt;2,B37,VLOOKUP(A37,'2014 ESPN Draft Results'!$A$2:$D$2000,4,FALSE))),2)</f>
        <v>54.29</v>
      </c>
      <c r="E37">
        <v>16.2</v>
      </c>
      <c r="F37">
        <v>10</v>
      </c>
      <c r="G37">
        <v>9</v>
      </c>
      <c r="H37">
        <v>0</v>
      </c>
      <c r="I37">
        <v>0</v>
      </c>
      <c r="J37">
        <v>27</v>
      </c>
      <c r="K37">
        <v>27</v>
      </c>
      <c r="L37">
        <v>0</v>
      </c>
      <c r="M37" s="9">
        <v>166.3</v>
      </c>
      <c r="N37" s="10">
        <v>2.87</v>
      </c>
      <c r="O37">
        <v>142</v>
      </c>
      <c r="P37">
        <v>53</v>
      </c>
      <c r="Q37">
        <v>11</v>
      </c>
      <c r="R37">
        <v>47</v>
      </c>
      <c r="S37">
        <v>149</v>
      </c>
      <c r="T37">
        <v>1</v>
      </c>
      <c r="U37">
        <v>8</v>
      </c>
      <c r="V37">
        <v>10</v>
      </c>
      <c r="W37">
        <v>0</v>
      </c>
    </row>
    <row r="38" spans="1:23">
      <c r="A38" t="s">
        <v>125</v>
      </c>
      <c r="B38" s="15">
        <f>(F38*'H2H Points'!$E$2)+(G38*'H2H Points'!$E$3)+(H38*'H2H Points'!$E$13)+(I38*'H2H Points'!$E$14)+(L38*'H2H Points'!$E$4)+(M38*'H2H Points'!$E$6)+(O38*'H2H Points'!$E$10)+(P38*'H2H Points'!$E$9)+(R38*'H2H Points'!$E$8)+(S38*'H2H Points'!$E$7)+(U38+'H2H Points'!$E$18)+(V38*'H2H Points'!$E$17)+(W38*'H2H Points'!$E$19)</f>
        <v>579.09999999999991</v>
      </c>
      <c r="C38" s="15">
        <f>ROUND(B38/IF(ISNA(VLOOKUP(A38,'2014 ESPN Draft Results'!$A$2:$D$2000,4,FALSE)),1,IF(VLOOKUP(A38,'2014 ESPN Draft Results'!$A$2:$D$2000,4,FALSE)&lt;1,1,VLOOKUP(A38,'2014 ESPN Draft Results'!$A$2:$D$2000,4,FALSE))),2)</f>
        <v>51.71</v>
      </c>
      <c r="D38" s="15">
        <f>ROUND(B38/IF(ISNA(VLOOKUP(A38,'2014 ESPN Draft Results'!$A$2:$D$2000,4,FALSE)),B38,IF(VLOOKUP(A38,'2014 ESPN Draft Results'!$A$2:$D$2000,4,FALSE)&lt;2,B38,VLOOKUP(A38,'2014 ESPN Draft Results'!$A$2:$D$2000,4,FALSE))),2)</f>
        <v>51.71</v>
      </c>
      <c r="E38">
        <v>18.8</v>
      </c>
      <c r="F38">
        <v>14</v>
      </c>
      <c r="G38">
        <v>5</v>
      </c>
      <c r="H38">
        <v>3</v>
      </c>
      <c r="I38">
        <v>2</v>
      </c>
      <c r="J38">
        <v>32</v>
      </c>
      <c r="K38">
        <v>32</v>
      </c>
      <c r="L38">
        <v>0</v>
      </c>
      <c r="M38" s="9">
        <v>199.7</v>
      </c>
      <c r="N38" s="10">
        <v>2.66</v>
      </c>
      <c r="O38">
        <v>185</v>
      </c>
      <c r="P38">
        <v>59</v>
      </c>
      <c r="Q38">
        <v>13</v>
      </c>
      <c r="R38">
        <v>29</v>
      </c>
      <c r="S38">
        <v>182</v>
      </c>
      <c r="T38">
        <v>0</v>
      </c>
      <c r="U38">
        <v>4</v>
      </c>
      <c r="V38">
        <v>6</v>
      </c>
      <c r="W38">
        <v>0</v>
      </c>
    </row>
    <row r="39" spans="1:23">
      <c r="A39" t="s">
        <v>130</v>
      </c>
      <c r="B39" s="15">
        <f>(F39*'H2H Points'!$E$2)+(G39*'H2H Points'!$E$3)+(H39*'H2H Points'!$E$13)+(I39*'H2H Points'!$E$14)+(L39*'H2H Points'!$E$4)+(M39*'H2H Points'!$E$6)+(O39*'H2H Points'!$E$10)+(P39*'H2H Points'!$E$9)+(R39*'H2H Points'!$E$8)+(S39*'H2H Points'!$E$7)+(U39+'H2H Points'!$E$18)+(V39*'H2H Points'!$E$17)+(W39*'H2H Points'!$E$19)</f>
        <v>543.90000000000009</v>
      </c>
      <c r="C39" s="15">
        <f>ROUND(B39/IF(ISNA(VLOOKUP(A39,'2014 ESPN Draft Results'!$A$2:$D$2000,4,FALSE)),1,IF(VLOOKUP(A39,'2014 ESPN Draft Results'!$A$2:$D$2000,4,FALSE)&lt;1,1,VLOOKUP(A39,'2014 ESPN Draft Results'!$A$2:$D$2000,4,FALSE))),2)</f>
        <v>51.31</v>
      </c>
      <c r="D39" s="15">
        <f>ROUND(B39/IF(ISNA(VLOOKUP(A39,'2014 ESPN Draft Results'!$A$2:$D$2000,4,FALSE)),B39,IF(VLOOKUP(A39,'2014 ESPN Draft Results'!$A$2:$D$2000,4,FALSE)&lt;2,B39,VLOOKUP(A39,'2014 ESPN Draft Results'!$A$2:$D$2000,4,FALSE))),2)</f>
        <v>51.31</v>
      </c>
      <c r="E39">
        <v>14.4</v>
      </c>
      <c r="F39">
        <v>18</v>
      </c>
      <c r="G39">
        <v>9</v>
      </c>
      <c r="H39">
        <v>1</v>
      </c>
      <c r="I39">
        <v>0</v>
      </c>
      <c r="J39">
        <v>34</v>
      </c>
      <c r="K39">
        <v>34</v>
      </c>
      <c r="L39">
        <v>0</v>
      </c>
      <c r="M39" s="9">
        <v>213.3</v>
      </c>
      <c r="N39" s="10">
        <v>3.59</v>
      </c>
      <c r="O39">
        <v>193</v>
      </c>
      <c r="P39">
        <v>85</v>
      </c>
      <c r="Q39">
        <v>27</v>
      </c>
      <c r="R39">
        <v>65</v>
      </c>
      <c r="S39">
        <v>169</v>
      </c>
      <c r="T39">
        <v>1</v>
      </c>
      <c r="U39">
        <v>3</v>
      </c>
      <c r="V39">
        <v>6</v>
      </c>
      <c r="W39">
        <v>0</v>
      </c>
    </row>
    <row r="40" spans="1:23">
      <c r="A40" t="s">
        <v>149</v>
      </c>
      <c r="B40" s="15">
        <f>(F40*'H2H Points'!$E$2)+(G40*'H2H Points'!$E$3)+(H40*'H2H Points'!$E$13)+(I40*'H2H Points'!$E$14)+(L40*'H2H Points'!$E$4)+(M40*'H2H Points'!$E$6)+(O40*'H2H Points'!$E$10)+(P40*'H2H Points'!$E$9)+(R40*'H2H Points'!$E$8)+(S40*'H2H Points'!$E$7)+(U40+'H2H Points'!$E$18)+(V40*'H2H Points'!$E$17)+(W40*'H2H Points'!$E$19)</f>
        <v>449</v>
      </c>
      <c r="C40" s="15">
        <f>ROUND(B40/IF(ISNA(VLOOKUP(A40,'2014 ESPN Draft Results'!$A$2:$D$2000,4,FALSE)),1,IF(VLOOKUP(A40,'2014 ESPN Draft Results'!$A$2:$D$2000,4,FALSE)&lt;1,1,VLOOKUP(A40,'2014 ESPN Draft Results'!$A$2:$D$2000,4,FALSE))),2)</f>
        <v>49.89</v>
      </c>
      <c r="D40" s="15">
        <f>ROUND(B40/IF(ISNA(VLOOKUP(A40,'2014 ESPN Draft Results'!$A$2:$D$2000,4,FALSE)),B40,IF(VLOOKUP(A40,'2014 ESPN Draft Results'!$A$2:$D$2000,4,FALSE)&lt;2,B40,VLOOKUP(A40,'2014 ESPN Draft Results'!$A$2:$D$2000,4,FALSE))),2)</f>
        <v>49.89</v>
      </c>
      <c r="E40">
        <v>17.5</v>
      </c>
      <c r="F40">
        <v>16</v>
      </c>
      <c r="G40">
        <v>6</v>
      </c>
      <c r="H40">
        <v>1</v>
      </c>
      <c r="I40">
        <v>1</v>
      </c>
      <c r="J40">
        <v>25</v>
      </c>
      <c r="K40">
        <v>25</v>
      </c>
      <c r="L40">
        <v>0</v>
      </c>
      <c r="M40" s="9">
        <v>164</v>
      </c>
      <c r="N40" s="10">
        <v>2.41</v>
      </c>
      <c r="O40">
        <v>153</v>
      </c>
      <c r="P40">
        <v>44</v>
      </c>
      <c r="Q40">
        <v>18</v>
      </c>
      <c r="R40">
        <v>24</v>
      </c>
      <c r="S40">
        <v>98</v>
      </c>
      <c r="T40">
        <v>0</v>
      </c>
      <c r="U40">
        <v>5</v>
      </c>
      <c r="V40">
        <v>7</v>
      </c>
      <c r="W40">
        <v>0</v>
      </c>
    </row>
    <row r="41" spans="1:23">
      <c r="A41" t="s">
        <v>119</v>
      </c>
      <c r="B41" s="15">
        <f>(F41*'H2H Points'!$E$2)+(G41*'H2H Points'!$E$3)+(H41*'H2H Points'!$E$13)+(I41*'H2H Points'!$E$14)+(L41*'H2H Points'!$E$4)+(M41*'H2H Points'!$E$6)+(O41*'H2H Points'!$E$10)+(P41*'H2H Points'!$E$9)+(R41*'H2H Points'!$E$8)+(S41*'H2H Points'!$E$7)+(U41+'H2H Points'!$E$18)+(V41*'H2H Points'!$E$17)+(W41*'H2H Points'!$E$19)</f>
        <v>571</v>
      </c>
      <c r="C41" s="15">
        <f>ROUND(B41/IF(ISNA(VLOOKUP(A41,'2014 ESPN Draft Results'!$A$2:$D$2000,4,FALSE)),1,IF(VLOOKUP(A41,'2014 ESPN Draft Results'!$A$2:$D$2000,4,FALSE)&lt;1,1,VLOOKUP(A41,'2014 ESPN Draft Results'!$A$2:$D$2000,4,FALSE))),2)</f>
        <v>47.58</v>
      </c>
      <c r="D41" s="15">
        <f>ROUND(B41/IF(ISNA(VLOOKUP(A41,'2014 ESPN Draft Results'!$A$2:$D$2000,4,FALSE)),B41,IF(VLOOKUP(A41,'2014 ESPN Draft Results'!$A$2:$D$2000,4,FALSE)&lt;2,B41,VLOOKUP(A41,'2014 ESPN Draft Results'!$A$2:$D$2000,4,FALSE))),2)</f>
        <v>47.58</v>
      </c>
      <c r="E41">
        <v>12.7</v>
      </c>
      <c r="F41">
        <v>14</v>
      </c>
      <c r="G41">
        <v>8</v>
      </c>
      <c r="H41">
        <v>1</v>
      </c>
      <c r="I41">
        <v>1</v>
      </c>
      <c r="J41">
        <v>34</v>
      </c>
      <c r="K41">
        <v>34</v>
      </c>
      <c r="L41">
        <v>0</v>
      </c>
      <c r="M41" s="9">
        <v>227</v>
      </c>
      <c r="N41" s="10">
        <v>3.21</v>
      </c>
      <c r="O41">
        <v>224</v>
      </c>
      <c r="P41">
        <v>81</v>
      </c>
      <c r="Q41">
        <v>23</v>
      </c>
      <c r="R41">
        <v>44</v>
      </c>
      <c r="S41">
        <v>180</v>
      </c>
      <c r="T41">
        <v>0</v>
      </c>
      <c r="U41">
        <v>12</v>
      </c>
      <c r="V41">
        <v>11</v>
      </c>
      <c r="W41">
        <v>2</v>
      </c>
    </row>
    <row r="42" spans="1:23">
      <c r="A42" t="s">
        <v>129</v>
      </c>
      <c r="B42" s="15">
        <f>(F42*'H2H Points'!$E$2)+(G42*'H2H Points'!$E$3)+(H42*'H2H Points'!$E$13)+(I42*'H2H Points'!$E$14)+(L42*'H2H Points'!$E$4)+(M42*'H2H Points'!$E$6)+(O42*'H2H Points'!$E$10)+(P42*'H2H Points'!$E$9)+(R42*'H2H Points'!$E$8)+(S42*'H2H Points'!$E$7)+(U42+'H2H Points'!$E$18)+(V42*'H2H Points'!$E$17)+(W42*'H2H Points'!$E$19)</f>
        <v>469.9</v>
      </c>
      <c r="C42" s="15">
        <f>ROUND(B42/IF(ISNA(VLOOKUP(A42,'2014 ESPN Draft Results'!$A$2:$D$2000,4,FALSE)),1,IF(VLOOKUP(A42,'2014 ESPN Draft Results'!$A$2:$D$2000,4,FALSE)&lt;1,1,VLOOKUP(A42,'2014 ESPN Draft Results'!$A$2:$D$2000,4,FALSE))),2)</f>
        <v>46.99</v>
      </c>
      <c r="D42" s="15">
        <f>ROUND(B42/IF(ISNA(VLOOKUP(A42,'2014 ESPN Draft Results'!$A$2:$D$2000,4,FALSE)),B42,IF(VLOOKUP(A42,'2014 ESPN Draft Results'!$A$2:$D$2000,4,FALSE)&lt;2,B42,VLOOKUP(A42,'2014 ESPN Draft Results'!$A$2:$D$2000,4,FALSE))),2)</f>
        <v>46.99</v>
      </c>
      <c r="E42">
        <v>5.4</v>
      </c>
      <c r="F42">
        <v>2</v>
      </c>
      <c r="G42">
        <v>6</v>
      </c>
      <c r="H42">
        <v>0</v>
      </c>
      <c r="I42">
        <v>0</v>
      </c>
      <c r="J42">
        <v>72</v>
      </c>
      <c r="K42">
        <v>0</v>
      </c>
      <c r="L42">
        <v>45</v>
      </c>
      <c r="M42" s="9">
        <v>70.3</v>
      </c>
      <c r="N42" s="10">
        <v>3.2</v>
      </c>
      <c r="O42">
        <v>57</v>
      </c>
      <c r="P42">
        <v>25</v>
      </c>
      <c r="Q42">
        <v>2</v>
      </c>
      <c r="R42">
        <v>42</v>
      </c>
      <c r="S42">
        <v>87</v>
      </c>
      <c r="T42">
        <v>5</v>
      </c>
      <c r="U42">
        <v>1</v>
      </c>
      <c r="V42">
        <v>4</v>
      </c>
      <c r="W42">
        <v>1</v>
      </c>
    </row>
    <row r="43" spans="1:23">
      <c r="A43" t="s">
        <v>139</v>
      </c>
      <c r="B43" s="15">
        <f>(F43*'H2H Points'!$E$2)+(G43*'H2H Points'!$E$3)+(H43*'H2H Points'!$E$13)+(I43*'H2H Points'!$E$14)+(L43*'H2H Points'!$E$4)+(M43*'H2H Points'!$E$6)+(O43*'H2H Points'!$E$10)+(P43*'H2H Points'!$E$9)+(R43*'H2H Points'!$E$8)+(S43*'H2H Points'!$E$7)+(U43+'H2H Points'!$E$18)+(V43*'H2H Points'!$E$17)+(W43*'H2H Points'!$E$19)</f>
        <v>394.9</v>
      </c>
      <c r="C43" s="15">
        <f>ROUND(B43/IF(ISNA(VLOOKUP(A43,'2014 ESPN Draft Results'!$A$2:$D$2000,4,FALSE)),1,IF(VLOOKUP(A43,'2014 ESPN Draft Results'!$A$2:$D$2000,4,FALSE)&lt;1,1,VLOOKUP(A43,'2014 ESPN Draft Results'!$A$2:$D$2000,4,FALSE))),2)</f>
        <v>44.37</v>
      </c>
      <c r="D43" s="15">
        <f>ROUND(B43/IF(ISNA(VLOOKUP(A43,'2014 ESPN Draft Results'!$A$2:$D$2000,4,FALSE)),B43,IF(VLOOKUP(A43,'2014 ESPN Draft Results'!$A$2:$D$2000,4,FALSE)&lt;2,B43,VLOOKUP(A43,'2014 ESPN Draft Results'!$A$2:$D$2000,4,FALSE))),2)</f>
        <v>44.37</v>
      </c>
      <c r="E43">
        <v>22.2</v>
      </c>
      <c r="F43">
        <v>6</v>
      </c>
      <c r="G43">
        <v>5</v>
      </c>
      <c r="H43">
        <v>0</v>
      </c>
      <c r="I43">
        <v>0</v>
      </c>
      <c r="J43">
        <v>64</v>
      </c>
      <c r="K43">
        <v>0</v>
      </c>
      <c r="L43">
        <v>26</v>
      </c>
      <c r="M43" s="9">
        <v>64.3</v>
      </c>
      <c r="N43" s="10">
        <v>2.52</v>
      </c>
      <c r="O43">
        <v>51</v>
      </c>
      <c r="P43">
        <v>18</v>
      </c>
      <c r="Q43">
        <v>10</v>
      </c>
      <c r="R43">
        <v>8</v>
      </c>
      <c r="S43">
        <v>80</v>
      </c>
      <c r="T43">
        <v>0</v>
      </c>
      <c r="U43">
        <v>1</v>
      </c>
      <c r="V43">
        <v>1</v>
      </c>
      <c r="W43">
        <v>0</v>
      </c>
    </row>
    <row r="44" spans="1:23">
      <c r="A44" t="s">
        <v>155</v>
      </c>
      <c r="B44" s="15">
        <f>(F44*'H2H Points'!$E$2)+(G44*'H2H Points'!$E$3)+(H44*'H2H Points'!$E$13)+(I44*'H2H Points'!$E$14)+(L44*'H2H Points'!$E$4)+(M44*'H2H Points'!$E$6)+(O44*'H2H Points'!$E$10)+(P44*'H2H Points'!$E$9)+(R44*'H2H Points'!$E$8)+(S44*'H2H Points'!$E$7)+(U44+'H2H Points'!$E$18)+(V44*'H2H Points'!$E$17)+(W44*'H2H Points'!$E$19)</f>
        <v>335</v>
      </c>
      <c r="C44" s="15">
        <f>ROUND(B44/IF(ISNA(VLOOKUP(A44,'2014 ESPN Draft Results'!$A$2:$D$2000,4,FALSE)),1,IF(VLOOKUP(A44,'2014 ESPN Draft Results'!$A$2:$D$2000,4,FALSE)&lt;1,1,VLOOKUP(A44,'2014 ESPN Draft Results'!$A$2:$D$2000,4,FALSE))),2)</f>
        <v>43.51</v>
      </c>
      <c r="D44" s="15">
        <f>ROUND(B44/IF(ISNA(VLOOKUP(A44,'2014 ESPN Draft Results'!$A$2:$D$2000,4,FALSE)),B44,IF(VLOOKUP(A44,'2014 ESPN Draft Results'!$A$2:$D$2000,4,FALSE)&lt;2,B44,VLOOKUP(A44,'2014 ESPN Draft Results'!$A$2:$D$2000,4,FALSE))),2)</f>
        <v>43.51</v>
      </c>
      <c r="E44">
        <v>11.8</v>
      </c>
      <c r="F44">
        <v>6</v>
      </c>
      <c r="G44">
        <v>4</v>
      </c>
      <c r="H44">
        <v>0</v>
      </c>
      <c r="I44">
        <v>0</v>
      </c>
      <c r="J44">
        <v>64</v>
      </c>
      <c r="K44">
        <v>0</v>
      </c>
      <c r="L44">
        <v>23</v>
      </c>
      <c r="M44" s="9">
        <v>58</v>
      </c>
      <c r="N44" s="10">
        <v>3.72</v>
      </c>
      <c r="O44">
        <v>43</v>
      </c>
      <c r="P44">
        <v>24</v>
      </c>
      <c r="Q44">
        <v>9</v>
      </c>
      <c r="R44">
        <v>12</v>
      </c>
      <c r="S44">
        <v>59</v>
      </c>
      <c r="T44">
        <v>2</v>
      </c>
      <c r="U44">
        <v>2</v>
      </c>
      <c r="V44">
        <v>4</v>
      </c>
      <c r="W44">
        <v>0</v>
      </c>
    </row>
    <row r="45" spans="1:23">
      <c r="A45" t="s">
        <v>260</v>
      </c>
      <c r="B45" s="15">
        <f>(F45*'H2H Points'!$E$2)+(G45*'H2H Points'!$E$3)+(H45*'H2H Points'!$E$13)+(I45*'H2H Points'!$E$14)+(L45*'H2H Points'!$E$4)+(M45*'H2H Points'!$E$6)+(O45*'H2H Points'!$E$10)+(P45*'H2H Points'!$E$9)+(R45*'H2H Points'!$E$8)+(S45*'H2H Points'!$E$7)+(U45+'H2H Points'!$E$18)+(V45*'H2H Points'!$E$17)+(W45*'H2H Points'!$E$19)</f>
        <v>85.899999999999977</v>
      </c>
      <c r="C45" s="15">
        <f>ROUND(B45/IF(ISNA(VLOOKUP(A45,'2014 ESPN Draft Results'!$A$2:$D$2000,4,FALSE)),1,IF(VLOOKUP(A45,'2014 ESPN Draft Results'!$A$2:$D$2000,4,FALSE)&lt;1,1,VLOOKUP(A45,'2014 ESPN Draft Results'!$A$2:$D$2000,4,FALSE))),2)</f>
        <v>40.9</v>
      </c>
      <c r="D45" s="15">
        <f>ROUND(B45/IF(ISNA(VLOOKUP(A45,'2014 ESPN Draft Results'!$A$2:$D$2000,4,FALSE)),B45,IF(VLOOKUP(A45,'2014 ESPN Draft Results'!$A$2:$D$2000,4,FALSE)&lt;2,B45,VLOOKUP(A45,'2014 ESPN Draft Results'!$A$2:$D$2000,4,FALSE))),2)</f>
        <v>40.9</v>
      </c>
      <c r="E45">
        <v>20.3</v>
      </c>
      <c r="F45">
        <v>4</v>
      </c>
      <c r="G45">
        <v>6</v>
      </c>
      <c r="H45">
        <v>0</v>
      </c>
      <c r="I45">
        <v>0</v>
      </c>
      <c r="J45">
        <v>74</v>
      </c>
      <c r="K45">
        <v>0</v>
      </c>
      <c r="L45">
        <v>0</v>
      </c>
      <c r="M45" s="9">
        <v>56.3</v>
      </c>
      <c r="N45" s="10">
        <v>5.59</v>
      </c>
      <c r="O45">
        <v>65</v>
      </c>
      <c r="P45">
        <v>35</v>
      </c>
      <c r="Q45">
        <v>7</v>
      </c>
      <c r="R45">
        <v>39</v>
      </c>
      <c r="S45">
        <v>55</v>
      </c>
      <c r="T45">
        <v>0</v>
      </c>
      <c r="U45">
        <v>5</v>
      </c>
      <c r="V45">
        <v>2</v>
      </c>
      <c r="W45">
        <v>1</v>
      </c>
    </row>
    <row r="46" spans="1:23">
      <c r="A46" t="s">
        <v>132</v>
      </c>
      <c r="B46" s="15">
        <f>(F46*'H2H Points'!$E$2)+(G46*'H2H Points'!$E$3)+(H46*'H2H Points'!$E$13)+(I46*'H2H Points'!$E$14)+(L46*'H2H Points'!$E$4)+(M46*'H2H Points'!$E$6)+(O46*'H2H Points'!$E$10)+(P46*'H2H Points'!$E$9)+(R46*'H2H Points'!$E$8)+(S46*'H2H Points'!$E$7)+(U46+'H2H Points'!$E$18)+(V46*'H2H Points'!$E$17)+(W46*'H2H Points'!$E$19)</f>
        <v>371</v>
      </c>
      <c r="C46" s="15">
        <f>ROUND(B46/IF(ISNA(VLOOKUP(A46,'2014 ESPN Draft Results'!$A$2:$D$2000,4,FALSE)),1,IF(VLOOKUP(A46,'2014 ESPN Draft Results'!$A$2:$D$2000,4,FALSE)&lt;1,1,VLOOKUP(A46,'2014 ESPN Draft Results'!$A$2:$D$2000,4,FALSE))),2)</f>
        <v>40.770000000000003</v>
      </c>
      <c r="D46" s="15">
        <f>ROUND(B46/IF(ISNA(VLOOKUP(A46,'2014 ESPN Draft Results'!$A$2:$D$2000,4,FALSE)),B46,IF(VLOOKUP(A46,'2014 ESPN Draft Results'!$A$2:$D$2000,4,FALSE)&lt;2,B46,VLOOKUP(A46,'2014 ESPN Draft Results'!$A$2:$D$2000,4,FALSE))),2)</f>
        <v>40.770000000000003</v>
      </c>
      <c r="E46">
        <v>15.4</v>
      </c>
      <c r="F46">
        <v>5</v>
      </c>
      <c r="G46">
        <v>4</v>
      </c>
      <c r="H46">
        <v>0</v>
      </c>
      <c r="I46">
        <v>0</v>
      </c>
      <c r="J46">
        <v>62</v>
      </c>
      <c r="K46">
        <v>0</v>
      </c>
      <c r="L46">
        <v>35</v>
      </c>
      <c r="M46" s="9">
        <v>58</v>
      </c>
      <c r="N46" s="10">
        <v>4.8099999999999996</v>
      </c>
      <c r="O46">
        <v>60</v>
      </c>
      <c r="P46">
        <v>31</v>
      </c>
      <c r="Q46">
        <v>5</v>
      </c>
      <c r="R46">
        <v>29</v>
      </c>
      <c r="S46">
        <v>54</v>
      </c>
      <c r="T46">
        <v>3</v>
      </c>
      <c r="U46">
        <v>4</v>
      </c>
      <c r="V46">
        <v>1</v>
      </c>
      <c r="W46">
        <v>1</v>
      </c>
    </row>
    <row r="47" spans="1:23">
      <c r="A47" t="s">
        <v>133</v>
      </c>
      <c r="B47" s="15">
        <f>(F47*'H2H Points'!$E$2)+(G47*'H2H Points'!$E$3)+(H47*'H2H Points'!$E$13)+(I47*'H2H Points'!$E$14)+(L47*'H2H Points'!$E$4)+(M47*'H2H Points'!$E$6)+(O47*'H2H Points'!$E$10)+(P47*'H2H Points'!$E$9)+(R47*'H2H Points'!$E$8)+(S47*'H2H Points'!$E$7)+(U47+'H2H Points'!$E$18)+(V47*'H2H Points'!$E$17)+(W47*'H2H Points'!$E$19)</f>
        <v>394</v>
      </c>
      <c r="C47" s="15">
        <f>ROUND(B47/IF(ISNA(VLOOKUP(A47,'2014 ESPN Draft Results'!$A$2:$D$2000,4,FALSE)),1,IF(VLOOKUP(A47,'2014 ESPN Draft Results'!$A$2:$D$2000,4,FALSE)&lt;1,1,VLOOKUP(A47,'2014 ESPN Draft Results'!$A$2:$D$2000,4,FALSE))),2)</f>
        <v>38.630000000000003</v>
      </c>
      <c r="D47" s="15">
        <f>ROUND(B47/IF(ISNA(VLOOKUP(A47,'2014 ESPN Draft Results'!$A$2:$D$2000,4,FALSE)),B47,IF(VLOOKUP(A47,'2014 ESPN Draft Results'!$A$2:$D$2000,4,FALSE)&lt;2,B47,VLOOKUP(A47,'2014 ESPN Draft Results'!$A$2:$D$2000,4,FALSE))),2)</f>
        <v>38.630000000000003</v>
      </c>
      <c r="E47">
        <v>18</v>
      </c>
      <c r="F47">
        <v>10</v>
      </c>
      <c r="G47">
        <v>9</v>
      </c>
      <c r="H47">
        <v>1</v>
      </c>
      <c r="I47">
        <v>1</v>
      </c>
      <c r="J47">
        <v>32</v>
      </c>
      <c r="K47">
        <v>31</v>
      </c>
      <c r="L47">
        <v>0</v>
      </c>
      <c r="M47" s="9">
        <v>183</v>
      </c>
      <c r="N47" s="10">
        <v>3.74</v>
      </c>
      <c r="O47">
        <v>160</v>
      </c>
      <c r="P47">
        <v>76</v>
      </c>
      <c r="Q47">
        <v>22</v>
      </c>
      <c r="R47">
        <v>73</v>
      </c>
      <c r="S47">
        <v>127</v>
      </c>
      <c r="T47">
        <v>4</v>
      </c>
      <c r="U47">
        <v>4</v>
      </c>
      <c r="V47">
        <v>2</v>
      </c>
      <c r="W47">
        <v>0</v>
      </c>
    </row>
    <row r="48" spans="1:23">
      <c r="A48" t="s">
        <v>135</v>
      </c>
      <c r="B48" s="15">
        <f>(F48*'H2H Points'!$E$2)+(G48*'H2H Points'!$E$3)+(H48*'H2H Points'!$E$13)+(I48*'H2H Points'!$E$14)+(L48*'H2H Points'!$E$4)+(M48*'H2H Points'!$E$6)+(O48*'H2H Points'!$E$10)+(P48*'H2H Points'!$E$9)+(R48*'H2H Points'!$E$8)+(S48*'H2H Points'!$E$7)+(U48+'H2H Points'!$E$18)+(V48*'H2H Points'!$E$17)+(W48*'H2H Points'!$E$19)</f>
        <v>381</v>
      </c>
      <c r="C48" s="15">
        <f>ROUND(B48/IF(ISNA(VLOOKUP(A48,'2014 ESPN Draft Results'!$A$2:$D$2000,4,FALSE)),1,IF(VLOOKUP(A48,'2014 ESPN Draft Results'!$A$2:$D$2000,4,FALSE)&lt;1,1,VLOOKUP(A48,'2014 ESPN Draft Results'!$A$2:$D$2000,4,FALSE))),2)</f>
        <v>38.1</v>
      </c>
      <c r="D48" s="15">
        <f>ROUND(B48/IF(ISNA(VLOOKUP(A48,'2014 ESPN Draft Results'!$A$2:$D$2000,4,FALSE)),B48,IF(VLOOKUP(A48,'2014 ESPN Draft Results'!$A$2:$D$2000,4,FALSE)&lt;2,B48,VLOOKUP(A48,'2014 ESPN Draft Results'!$A$2:$D$2000,4,FALSE))),2)</f>
        <v>38.1</v>
      </c>
      <c r="E48">
        <v>4.4000000000000004</v>
      </c>
      <c r="F48">
        <v>11</v>
      </c>
      <c r="G48">
        <v>5</v>
      </c>
      <c r="H48">
        <v>0</v>
      </c>
      <c r="I48">
        <v>0</v>
      </c>
      <c r="J48">
        <v>22</v>
      </c>
      <c r="K48">
        <v>22</v>
      </c>
      <c r="L48">
        <v>0</v>
      </c>
      <c r="M48" s="9">
        <v>138</v>
      </c>
      <c r="N48" s="10">
        <v>3.65</v>
      </c>
      <c r="O48">
        <v>127</v>
      </c>
      <c r="P48">
        <v>56</v>
      </c>
      <c r="Q48">
        <v>11</v>
      </c>
      <c r="R48">
        <v>40</v>
      </c>
      <c r="S48">
        <v>138</v>
      </c>
      <c r="T48">
        <v>1</v>
      </c>
      <c r="U48">
        <v>9</v>
      </c>
      <c r="V48">
        <v>9</v>
      </c>
      <c r="W48">
        <v>1</v>
      </c>
    </row>
    <row r="49" spans="1:23">
      <c r="A49" t="s">
        <v>93</v>
      </c>
      <c r="B49" s="15">
        <f>(F49*'H2H Points'!$E$2)+(G49*'H2H Points'!$E$3)+(H49*'H2H Points'!$E$13)+(I49*'H2H Points'!$E$14)+(L49*'H2H Points'!$E$4)+(M49*'H2H Points'!$E$6)+(O49*'H2H Points'!$E$10)+(P49*'H2H Points'!$E$9)+(R49*'H2H Points'!$E$8)+(S49*'H2H Points'!$E$7)+(U49+'H2H Points'!$E$18)+(V49*'H2H Points'!$E$17)+(W49*'H2H Points'!$E$19)</f>
        <v>608.90000000000009</v>
      </c>
      <c r="C49" s="15">
        <f>ROUND(B49/IF(ISNA(VLOOKUP(A49,'2014 ESPN Draft Results'!$A$2:$D$2000,4,FALSE)),1,IF(VLOOKUP(A49,'2014 ESPN Draft Results'!$A$2:$D$2000,4,FALSE)&lt;1,1,VLOOKUP(A49,'2014 ESPN Draft Results'!$A$2:$D$2000,4,FALSE))),2)</f>
        <v>37.590000000000003</v>
      </c>
      <c r="D49" s="15">
        <f>ROUND(B49/IF(ISNA(VLOOKUP(A49,'2014 ESPN Draft Results'!$A$2:$D$2000,4,FALSE)),B49,IF(VLOOKUP(A49,'2014 ESPN Draft Results'!$A$2:$D$2000,4,FALSE)&lt;2,B49,VLOOKUP(A49,'2014 ESPN Draft Results'!$A$2:$D$2000,4,FALSE))),2)</f>
        <v>37.590000000000003</v>
      </c>
      <c r="E49">
        <v>8.1</v>
      </c>
      <c r="F49">
        <v>17</v>
      </c>
      <c r="G49">
        <v>8</v>
      </c>
      <c r="H49">
        <v>0</v>
      </c>
      <c r="I49">
        <v>0</v>
      </c>
      <c r="J49">
        <v>32</v>
      </c>
      <c r="K49">
        <v>32</v>
      </c>
      <c r="L49">
        <v>0</v>
      </c>
      <c r="M49" s="9">
        <v>202.3</v>
      </c>
      <c r="N49" s="10">
        <v>2.71</v>
      </c>
      <c r="O49">
        <v>190</v>
      </c>
      <c r="P49">
        <v>61</v>
      </c>
      <c r="Q49">
        <v>19</v>
      </c>
      <c r="R49">
        <v>43</v>
      </c>
      <c r="S49">
        <v>207</v>
      </c>
      <c r="T49">
        <v>3</v>
      </c>
      <c r="U49">
        <v>12</v>
      </c>
      <c r="V49">
        <v>2</v>
      </c>
      <c r="W49">
        <v>0</v>
      </c>
    </row>
    <row r="50" spans="1:23">
      <c r="A50" t="s">
        <v>76</v>
      </c>
      <c r="B50" s="15">
        <f>(F50*'H2H Points'!$E$2)+(G50*'H2H Points'!$E$3)+(H50*'H2H Points'!$E$13)+(I50*'H2H Points'!$E$14)+(L50*'H2H Points'!$E$4)+(M50*'H2H Points'!$E$6)+(O50*'H2H Points'!$E$10)+(P50*'H2H Points'!$E$9)+(R50*'H2H Points'!$E$8)+(S50*'H2H Points'!$E$7)+(U50+'H2H Points'!$E$18)+(V50*'H2H Points'!$E$17)+(W50*'H2H Points'!$E$19)</f>
        <v>699.90000000000009</v>
      </c>
      <c r="C50" s="15">
        <f>ROUND(B50/IF(ISNA(VLOOKUP(A50,'2014 ESPN Draft Results'!$A$2:$D$2000,4,FALSE)),1,IF(VLOOKUP(A50,'2014 ESPN Draft Results'!$A$2:$D$2000,4,FALSE)&lt;1,1,VLOOKUP(A50,'2014 ESPN Draft Results'!$A$2:$D$2000,4,FALSE))),2)</f>
        <v>37.229999999999997</v>
      </c>
      <c r="D50" s="15">
        <f>ROUND(B50/IF(ISNA(VLOOKUP(A50,'2014 ESPN Draft Results'!$A$2:$D$2000,4,FALSE)),B50,IF(VLOOKUP(A50,'2014 ESPN Draft Results'!$A$2:$D$2000,4,FALSE)&lt;2,B50,VLOOKUP(A50,'2014 ESPN Draft Results'!$A$2:$D$2000,4,FALSE))),2)</f>
        <v>37.229999999999997</v>
      </c>
      <c r="E50">
        <v>14.3</v>
      </c>
      <c r="F50">
        <v>15</v>
      </c>
      <c r="G50">
        <v>12</v>
      </c>
      <c r="H50">
        <v>3</v>
      </c>
      <c r="I50">
        <v>0</v>
      </c>
      <c r="J50">
        <v>34</v>
      </c>
      <c r="K50">
        <v>34</v>
      </c>
      <c r="L50">
        <v>0</v>
      </c>
      <c r="M50" s="9">
        <v>248.3</v>
      </c>
      <c r="N50" s="10">
        <v>3.26</v>
      </c>
      <c r="O50">
        <v>230</v>
      </c>
      <c r="P50">
        <v>90</v>
      </c>
      <c r="Q50">
        <v>25</v>
      </c>
      <c r="R50">
        <v>38</v>
      </c>
      <c r="S50">
        <v>271</v>
      </c>
      <c r="T50">
        <v>1</v>
      </c>
      <c r="U50">
        <v>2</v>
      </c>
      <c r="V50">
        <v>5</v>
      </c>
      <c r="W50">
        <v>0</v>
      </c>
    </row>
    <row r="51" spans="1:23">
      <c r="A51" t="s">
        <v>103</v>
      </c>
      <c r="B51" s="15">
        <f>(F51*'H2H Points'!$E$2)+(G51*'H2H Points'!$E$3)+(H51*'H2H Points'!$E$13)+(I51*'H2H Points'!$E$14)+(L51*'H2H Points'!$E$4)+(M51*'H2H Points'!$E$6)+(O51*'H2H Points'!$E$10)+(P51*'H2H Points'!$E$9)+(R51*'H2H Points'!$E$8)+(S51*'H2H Points'!$E$7)+(U51+'H2H Points'!$E$18)+(V51*'H2H Points'!$E$17)+(W51*'H2H Points'!$E$19)</f>
        <v>532.9</v>
      </c>
      <c r="C51" s="15">
        <f>ROUND(B51/IF(ISNA(VLOOKUP(A51,'2014 ESPN Draft Results'!$A$2:$D$2000,4,FALSE)),1,IF(VLOOKUP(A51,'2014 ESPN Draft Results'!$A$2:$D$2000,4,FALSE)&lt;1,1,VLOOKUP(A51,'2014 ESPN Draft Results'!$A$2:$D$2000,4,FALSE))),2)</f>
        <v>37.01</v>
      </c>
      <c r="D51" s="15">
        <f>ROUND(B51/IF(ISNA(VLOOKUP(A51,'2014 ESPN Draft Results'!$A$2:$D$2000,4,FALSE)),B51,IF(VLOOKUP(A51,'2014 ESPN Draft Results'!$A$2:$D$2000,4,FALSE)&lt;2,B51,VLOOKUP(A51,'2014 ESPN Draft Results'!$A$2:$D$2000,4,FALSE))),2)</f>
        <v>37.01</v>
      </c>
      <c r="E51">
        <v>20.5</v>
      </c>
      <c r="F51">
        <v>1</v>
      </c>
      <c r="G51">
        <v>3</v>
      </c>
      <c r="H51">
        <v>0</v>
      </c>
      <c r="I51">
        <v>0</v>
      </c>
      <c r="J51">
        <v>65</v>
      </c>
      <c r="K51">
        <v>0</v>
      </c>
      <c r="L51">
        <v>46</v>
      </c>
      <c r="M51" s="9">
        <v>62.3</v>
      </c>
      <c r="N51" s="10">
        <v>1.44</v>
      </c>
      <c r="O51">
        <v>37</v>
      </c>
      <c r="P51">
        <v>10</v>
      </c>
      <c r="Q51">
        <v>3</v>
      </c>
      <c r="R51">
        <v>20</v>
      </c>
      <c r="S51">
        <v>90</v>
      </c>
      <c r="T51">
        <v>0</v>
      </c>
      <c r="U51">
        <v>9</v>
      </c>
      <c r="V51">
        <v>0</v>
      </c>
      <c r="W51">
        <v>0</v>
      </c>
    </row>
    <row r="52" spans="1:23">
      <c r="A52" t="s">
        <v>86</v>
      </c>
      <c r="B52" s="15">
        <f>(F52*'H2H Points'!$E$2)+(G52*'H2H Points'!$E$3)+(H52*'H2H Points'!$E$13)+(I52*'H2H Points'!$E$14)+(L52*'H2H Points'!$E$4)+(M52*'H2H Points'!$E$6)+(O52*'H2H Points'!$E$10)+(P52*'H2H Points'!$E$9)+(R52*'H2H Points'!$E$8)+(S52*'H2H Points'!$E$7)+(U52+'H2H Points'!$E$18)+(V52*'H2H Points'!$E$17)+(W52*'H2H Points'!$E$19)</f>
        <v>635.90000000000009</v>
      </c>
      <c r="C52" s="15">
        <f>ROUND(B52/IF(ISNA(VLOOKUP(A52,'2014 ESPN Draft Results'!$A$2:$D$2000,4,FALSE)),1,IF(VLOOKUP(A52,'2014 ESPN Draft Results'!$A$2:$D$2000,4,FALSE)&lt;1,1,VLOOKUP(A52,'2014 ESPN Draft Results'!$A$2:$D$2000,4,FALSE))),2)</f>
        <v>36.340000000000003</v>
      </c>
      <c r="D52" s="15">
        <f>ROUND(B52/IF(ISNA(VLOOKUP(A52,'2014 ESPN Draft Results'!$A$2:$D$2000,4,FALSE)),B52,IF(VLOOKUP(A52,'2014 ESPN Draft Results'!$A$2:$D$2000,4,FALSE)&lt;2,B52,VLOOKUP(A52,'2014 ESPN Draft Results'!$A$2:$D$2000,4,FALSE))),2)</f>
        <v>36.340000000000003</v>
      </c>
      <c r="E52">
        <v>12.2</v>
      </c>
      <c r="F52">
        <v>18</v>
      </c>
      <c r="G52">
        <v>10</v>
      </c>
      <c r="H52">
        <v>4</v>
      </c>
      <c r="I52">
        <v>2</v>
      </c>
      <c r="J52">
        <v>33</v>
      </c>
      <c r="K52">
        <v>33</v>
      </c>
      <c r="L52">
        <v>0</v>
      </c>
      <c r="M52" s="9">
        <v>217.3</v>
      </c>
      <c r="N52" s="10">
        <v>2.98</v>
      </c>
      <c r="O52">
        <v>194</v>
      </c>
      <c r="P52">
        <v>72</v>
      </c>
      <c r="Q52">
        <v>21</v>
      </c>
      <c r="R52">
        <v>43</v>
      </c>
      <c r="S52">
        <v>219</v>
      </c>
      <c r="T52">
        <v>3</v>
      </c>
      <c r="U52">
        <v>4</v>
      </c>
      <c r="V52">
        <v>6</v>
      </c>
      <c r="W52">
        <v>1</v>
      </c>
    </row>
    <row r="53" spans="1:23">
      <c r="A53" t="s">
        <v>123</v>
      </c>
      <c r="B53" s="15">
        <f>(F53*'H2H Points'!$E$2)+(G53*'H2H Points'!$E$3)+(H53*'H2H Points'!$E$13)+(I53*'H2H Points'!$E$14)+(L53*'H2H Points'!$E$4)+(M53*'H2H Points'!$E$6)+(O53*'H2H Points'!$E$10)+(P53*'H2H Points'!$E$9)+(R53*'H2H Points'!$E$8)+(S53*'H2H Points'!$E$7)+(U53+'H2H Points'!$E$18)+(V53*'H2H Points'!$E$17)+(W53*'H2H Points'!$E$19)</f>
        <v>450</v>
      </c>
      <c r="C53" s="15">
        <f>ROUND(B53/IF(ISNA(VLOOKUP(A53,'2014 ESPN Draft Results'!$A$2:$D$2000,4,FALSE)),1,IF(VLOOKUP(A53,'2014 ESPN Draft Results'!$A$2:$D$2000,4,FALSE)&lt;1,1,VLOOKUP(A53,'2014 ESPN Draft Results'!$A$2:$D$2000,4,FALSE))),2)</f>
        <v>35.43</v>
      </c>
      <c r="D53" s="15">
        <f>ROUND(B53/IF(ISNA(VLOOKUP(A53,'2014 ESPN Draft Results'!$A$2:$D$2000,4,FALSE)),B53,IF(VLOOKUP(A53,'2014 ESPN Draft Results'!$A$2:$D$2000,4,FALSE)&lt;2,B53,VLOOKUP(A53,'2014 ESPN Draft Results'!$A$2:$D$2000,4,FALSE))),2)</f>
        <v>35.43</v>
      </c>
      <c r="E53">
        <v>22.5</v>
      </c>
      <c r="F53">
        <v>0</v>
      </c>
      <c r="G53">
        <v>3</v>
      </c>
      <c r="H53">
        <v>0</v>
      </c>
      <c r="I53">
        <v>0</v>
      </c>
      <c r="J53">
        <v>54</v>
      </c>
      <c r="K53">
        <v>0</v>
      </c>
      <c r="L53">
        <v>36</v>
      </c>
      <c r="M53" s="9">
        <v>54</v>
      </c>
      <c r="N53" s="10">
        <v>2</v>
      </c>
      <c r="O53">
        <v>21</v>
      </c>
      <c r="P53">
        <v>12</v>
      </c>
      <c r="Q53">
        <v>1</v>
      </c>
      <c r="R53">
        <v>24</v>
      </c>
      <c r="S53">
        <v>106</v>
      </c>
      <c r="T53">
        <v>0</v>
      </c>
      <c r="U53">
        <v>4</v>
      </c>
      <c r="V53">
        <v>2</v>
      </c>
      <c r="W53">
        <v>0</v>
      </c>
    </row>
    <row r="54" spans="1:23">
      <c r="A54" t="s">
        <v>192</v>
      </c>
      <c r="B54" s="15">
        <f>(F54*'H2H Points'!$E$2)+(G54*'H2H Points'!$E$3)+(H54*'H2H Points'!$E$13)+(I54*'H2H Points'!$E$14)+(L54*'H2H Points'!$E$4)+(M54*'H2H Points'!$E$6)+(O54*'H2H Points'!$E$10)+(P54*'H2H Points'!$E$9)+(R54*'H2H Points'!$E$8)+(S54*'H2H Points'!$E$7)+(U54+'H2H Points'!$E$18)+(V54*'H2H Points'!$E$17)+(W54*'H2H Points'!$E$19)</f>
        <v>190.89999999999998</v>
      </c>
      <c r="C54" s="15">
        <f>ROUND(B54/IF(ISNA(VLOOKUP(A54,'2014 ESPN Draft Results'!$A$2:$D$2000,4,FALSE)),1,IF(VLOOKUP(A54,'2014 ESPN Draft Results'!$A$2:$D$2000,4,FALSE)&lt;1,1,VLOOKUP(A54,'2014 ESPN Draft Results'!$A$2:$D$2000,4,FALSE))),2)</f>
        <v>35.35</v>
      </c>
      <c r="D54" s="15">
        <f>ROUND(B54/IF(ISNA(VLOOKUP(A54,'2014 ESPN Draft Results'!$A$2:$D$2000,4,FALSE)),B54,IF(VLOOKUP(A54,'2014 ESPN Draft Results'!$A$2:$D$2000,4,FALSE)&lt;2,B54,VLOOKUP(A54,'2014 ESPN Draft Results'!$A$2:$D$2000,4,FALSE))),2)</f>
        <v>35.35</v>
      </c>
      <c r="E54">
        <v>6.4</v>
      </c>
      <c r="F54">
        <v>2</v>
      </c>
      <c r="G54">
        <v>6</v>
      </c>
      <c r="H54">
        <v>0</v>
      </c>
      <c r="I54">
        <v>0</v>
      </c>
      <c r="J54">
        <v>65</v>
      </c>
      <c r="K54">
        <v>0</v>
      </c>
      <c r="L54">
        <v>12</v>
      </c>
      <c r="M54" s="9">
        <v>62.3</v>
      </c>
      <c r="N54" s="10">
        <v>4.91</v>
      </c>
      <c r="O54">
        <v>49</v>
      </c>
      <c r="P54">
        <v>34</v>
      </c>
      <c r="Q54">
        <v>3</v>
      </c>
      <c r="R54">
        <v>41</v>
      </c>
      <c r="S54">
        <v>57</v>
      </c>
      <c r="T54">
        <v>3</v>
      </c>
      <c r="U54">
        <v>4</v>
      </c>
      <c r="V54">
        <v>1</v>
      </c>
      <c r="W54">
        <v>0</v>
      </c>
    </row>
    <row r="55" spans="1:23">
      <c r="A55" t="s">
        <v>65</v>
      </c>
      <c r="B55" s="15">
        <f>(F55*'H2H Points'!$E$2)+(G55*'H2H Points'!$E$3)+(H55*'H2H Points'!$E$13)+(I55*'H2H Points'!$E$14)+(L55*'H2H Points'!$E$4)+(M55*'H2H Points'!$E$6)+(O55*'H2H Points'!$E$10)+(P55*'H2H Points'!$E$9)+(R55*'H2H Points'!$E$8)+(S55*'H2H Points'!$E$7)+(U55+'H2H Points'!$E$18)+(V55*'H2H Points'!$E$17)+(W55*'H2H Points'!$E$19)</f>
        <v>772</v>
      </c>
      <c r="C55" s="15">
        <f>ROUND(B55/IF(ISNA(VLOOKUP(A55,'2014 ESPN Draft Results'!$A$2:$D$2000,4,FALSE)),1,IF(VLOOKUP(A55,'2014 ESPN Draft Results'!$A$2:$D$2000,4,FALSE)&lt;1,1,VLOOKUP(A55,'2014 ESPN Draft Results'!$A$2:$D$2000,4,FALSE))),2)</f>
        <v>34.770000000000003</v>
      </c>
      <c r="D55" s="15">
        <f>ROUND(B55/IF(ISNA(VLOOKUP(A55,'2014 ESPN Draft Results'!$A$2:$D$2000,4,FALSE)),B55,IF(VLOOKUP(A55,'2014 ESPN Draft Results'!$A$2:$D$2000,4,FALSE)&lt;2,B55,VLOOKUP(A55,'2014 ESPN Draft Results'!$A$2:$D$2000,4,FALSE))),2)</f>
        <v>34.770000000000003</v>
      </c>
      <c r="E55">
        <v>18.7</v>
      </c>
      <c r="F55">
        <v>15</v>
      </c>
      <c r="G55">
        <v>6</v>
      </c>
      <c r="H55">
        <v>0</v>
      </c>
      <c r="I55">
        <v>0</v>
      </c>
      <c r="J55">
        <v>34</v>
      </c>
      <c r="K55">
        <v>34</v>
      </c>
      <c r="L55">
        <v>0</v>
      </c>
      <c r="M55" s="9">
        <v>236</v>
      </c>
      <c r="N55" s="10">
        <v>2.14</v>
      </c>
      <c r="O55">
        <v>170</v>
      </c>
      <c r="P55">
        <v>56</v>
      </c>
      <c r="Q55">
        <v>16</v>
      </c>
      <c r="R55">
        <v>46</v>
      </c>
      <c r="S55">
        <v>248</v>
      </c>
      <c r="T55">
        <v>1</v>
      </c>
      <c r="U55">
        <v>18</v>
      </c>
      <c r="V55">
        <v>5</v>
      </c>
      <c r="W55">
        <v>0</v>
      </c>
    </row>
    <row r="56" spans="1:23">
      <c r="A56" t="s">
        <v>120</v>
      </c>
      <c r="B56" s="15">
        <f>(F56*'H2H Points'!$E$2)+(G56*'H2H Points'!$E$3)+(H56*'H2H Points'!$E$13)+(I56*'H2H Points'!$E$14)+(L56*'H2H Points'!$E$4)+(M56*'H2H Points'!$E$6)+(O56*'H2H Points'!$E$10)+(P56*'H2H Points'!$E$9)+(R56*'H2H Points'!$E$8)+(S56*'H2H Points'!$E$7)+(U56+'H2H Points'!$E$18)+(V56*'H2H Points'!$E$17)+(W56*'H2H Points'!$E$19)</f>
        <v>404.09999999999997</v>
      </c>
      <c r="C56" s="15">
        <f>ROUND(B56/IF(ISNA(VLOOKUP(A56,'2014 ESPN Draft Results'!$A$2:$D$2000,4,FALSE)),1,IF(VLOOKUP(A56,'2014 ESPN Draft Results'!$A$2:$D$2000,4,FALSE)&lt;1,1,VLOOKUP(A56,'2014 ESPN Draft Results'!$A$2:$D$2000,4,FALSE))),2)</f>
        <v>34.25</v>
      </c>
      <c r="D56" s="15">
        <f>ROUND(B56/IF(ISNA(VLOOKUP(A56,'2014 ESPN Draft Results'!$A$2:$D$2000,4,FALSE)),B56,IF(VLOOKUP(A56,'2014 ESPN Draft Results'!$A$2:$D$2000,4,FALSE)&lt;2,B56,VLOOKUP(A56,'2014 ESPN Draft Results'!$A$2:$D$2000,4,FALSE))),2)</f>
        <v>34.25</v>
      </c>
      <c r="E56">
        <v>9.4</v>
      </c>
      <c r="F56">
        <v>10</v>
      </c>
      <c r="G56">
        <v>10</v>
      </c>
      <c r="H56">
        <v>0</v>
      </c>
      <c r="I56">
        <v>0</v>
      </c>
      <c r="J56">
        <v>27</v>
      </c>
      <c r="K56">
        <v>27</v>
      </c>
      <c r="L56">
        <v>0</v>
      </c>
      <c r="M56" s="9">
        <v>158.69999999999999</v>
      </c>
      <c r="N56" s="10">
        <v>3.57</v>
      </c>
      <c r="O56">
        <v>134</v>
      </c>
      <c r="P56">
        <v>63</v>
      </c>
      <c r="Q56">
        <v>10</v>
      </c>
      <c r="R56">
        <v>56</v>
      </c>
      <c r="S56">
        <v>162</v>
      </c>
      <c r="T56">
        <v>0</v>
      </c>
      <c r="U56">
        <v>2</v>
      </c>
      <c r="V56">
        <v>3</v>
      </c>
      <c r="W56">
        <v>0</v>
      </c>
    </row>
    <row r="57" spans="1:23">
      <c r="A57" t="s">
        <v>70</v>
      </c>
      <c r="B57" s="15">
        <f>(F57*'H2H Points'!$E$2)+(G57*'H2H Points'!$E$3)+(H57*'H2H Points'!$E$13)+(I57*'H2H Points'!$E$14)+(L57*'H2H Points'!$E$4)+(M57*'H2H Points'!$E$6)+(O57*'H2H Points'!$E$10)+(P57*'H2H Points'!$E$9)+(R57*'H2H Points'!$E$8)+(S57*'H2H Points'!$E$7)+(U57+'H2H Points'!$E$18)+(V57*'H2H Points'!$E$17)+(W57*'H2H Points'!$E$19)</f>
        <v>681.90000000000009</v>
      </c>
      <c r="C57" s="15">
        <f>ROUND(B57/IF(ISNA(VLOOKUP(A57,'2014 ESPN Draft Results'!$A$2:$D$2000,4,FALSE)),1,IF(VLOOKUP(A57,'2014 ESPN Draft Results'!$A$2:$D$2000,4,FALSE)&lt;1,1,VLOOKUP(A57,'2014 ESPN Draft Results'!$A$2:$D$2000,4,FALSE))),2)</f>
        <v>33.590000000000003</v>
      </c>
      <c r="D57" s="15">
        <f>ROUND(B57/IF(ISNA(VLOOKUP(A57,'2014 ESPN Draft Results'!$A$2:$D$2000,4,FALSE)),B57,IF(VLOOKUP(A57,'2014 ESPN Draft Results'!$A$2:$D$2000,4,FALSE)&lt;2,B57,VLOOKUP(A57,'2014 ESPN Draft Results'!$A$2:$D$2000,4,FALSE))),2)</f>
        <v>33.590000000000003</v>
      </c>
      <c r="E57">
        <v>3.7</v>
      </c>
      <c r="F57">
        <v>18</v>
      </c>
      <c r="G57">
        <v>5</v>
      </c>
      <c r="H57">
        <v>1</v>
      </c>
      <c r="I57">
        <v>1</v>
      </c>
      <c r="J57">
        <v>33</v>
      </c>
      <c r="K57">
        <v>33</v>
      </c>
      <c r="L57">
        <v>0</v>
      </c>
      <c r="M57" s="9">
        <v>220.3</v>
      </c>
      <c r="N57" s="10">
        <v>3.15</v>
      </c>
      <c r="O57">
        <v>196</v>
      </c>
      <c r="P57">
        <v>77</v>
      </c>
      <c r="Q57">
        <v>18</v>
      </c>
      <c r="R57">
        <v>63</v>
      </c>
      <c r="S57">
        <v>252</v>
      </c>
      <c r="T57">
        <v>1</v>
      </c>
      <c r="U57">
        <v>10</v>
      </c>
      <c r="V57">
        <v>6</v>
      </c>
      <c r="W57">
        <v>1</v>
      </c>
    </row>
    <row r="58" spans="1:23">
      <c r="A58" t="s">
        <v>95</v>
      </c>
      <c r="B58" s="15">
        <f>(F58*'H2H Points'!$E$2)+(G58*'H2H Points'!$E$3)+(H58*'H2H Points'!$E$13)+(I58*'H2H Points'!$E$14)+(L58*'H2H Points'!$E$4)+(M58*'H2H Points'!$E$6)+(O58*'H2H Points'!$E$10)+(P58*'H2H Points'!$E$9)+(R58*'H2H Points'!$E$8)+(S58*'H2H Points'!$E$7)+(U58+'H2H Points'!$E$18)+(V58*'H2H Points'!$E$17)+(W58*'H2H Points'!$E$19)</f>
        <v>511.9</v>
      </c>
      <c r="C58" s="15">
        <f>ROUND(B58/IF(ISNA(VLOOKUP(A58,'2014 ESPN Draft Results'!$A$2:$D$2000,4,FALSE)),1,IF(VLOOKUP(A58,'2014 ESPN Draft Results'!$A$2:$D$2000,4,FALSE)&lt;1,1,VLOOKUP(A58,'2014 ESPN Draft Results'!$A$2:$D$2000,4,FALSE))),2)</f>
        <v>33.24</v>
      </c>
      <c r="D58" s="15">
        <f>ROUND(B58/IF(ISNA(VLOOKUP(A58,'2014 ESPN Draft Results'!$A$2:$D$2000,4,FALSE)),B58,IF(VLOOKUP(A58,'2014 ESPN Draft Results'!$A$2:$D$2000,4,FALSE)&lt;2,B58,VLOOKUP(A58,'2014 ESPN Draft Results'!$A$2:$D$2000,4,FALSE))),2)</f>
        <v>33.24</v>
      </c>
      <c r="E58">
        <v>13.7</v>
      </c>
      <c r="F58">
        <v>2</v>
      </c>
      <c r="G58">
        <v>3</v>
      </c>
      <c r="H58">
        <v>0</v>
      </c>
      <c r="I58">
        <v>0</v>
      </c>
      <c r="J58">
        <v>68</v>
      </c>
      <c r="K58">
        <v>0</v>
      </c>
      <c r="L58">
        <v>44</v>
      </c>
      <c r="M58" s="9">
        <v>65.3</v>
      </c>
      <c r="N58" s="10">
        <v>2.76</v>
      </c>
      <c r="O58">
        <v>55</v>
      </c>
      <c r="P58">
        <v>20</v>
      </c>
      <c r="Q58">
        <v>5</v>
      </c>
      <c r="R58">
        <v>19</v>
      </c>
      <c r="S58">
        <v>101</v>
      </c>
      <c r="T58">
        <v>2</v>
      </c>
      <c r="U58">
        <v>2</v>
      </c>
      <c r="V58">
        <v>0</v>
      </c>
      <c r="W58">
        <v>0</v>
      </c>
    </row>
    <row r="59" spans="1:23">
      <c r="A59" t="s">
        <v>80</v>
      </c>
      <c r="B59" s="15">
        <f>(F59*'H2H Points'!$E$2)+(G59*'H2H Points'!$E$3)+(H59*'H2H Points'!$E$13)+(I59*'H2H Points'!$E$14)+(L59*'H2H Points'!$E$4)+(M59*'H2H Points'!$E$6)+(O59*'H2H Points'!$E$10)+(P59*'H2H Points'!$E$9)+(R59*'H2H Points'!$E$8)+(S59*'H2H Points'!$E$7)+(U59+'H2H Points'!$E$18)+(V59*'H2H Points'!$E$17)+(W59*'H2H Points'!$E$19)</f>
        <v>576</v>
      </c>
      <c r="C59" s="15">
        <f>ROUND(B59/IF(ISNA(VLOOKUP(A59,'2014 ESPN Draft Results'!$A$2:$D$2000,4,FALSE)),1,IF(VLOOKUP(A59,'2014 ESPN Draft Results'!$A$2:$D$2000,4,FALSE)&lt;1,1,VLOOKUP(A59,'2014 ESPN Draft Results'!$A$2:$D$2000,4,FALSE))),2)</f>
        <v>32</v>
      </c>
      <c r="D59" s="15">
        <f>ROUND(B59/IF(ISNA(VLOOKUP(A59,'2014 ESPN Draft Results'!$A$2:$D$2000,4,FALSE)),B59,IF(VLOOKUP(A59,'2014 ESPN Draft Results'!$A$2:$D$2000,4,FALSE)&lt;2,B59,VLOOKUP(A59,'2014 ESPN Draft Results'!$A$2:$D$2000,4,FALSE))),2)</f>
        <v>32</v>
      </c>
      <c r="E59">
        <v>18.8</v>
      </c>
      <c r="F59">
        <v>12</v>
      </c>
      <c r="G59">
        <v>4</v>
      </c>
      <c r="H59">
        <v>2</v>
      </c>
      <c r="I59">
        <v>0</v>
      </c>
      <c r="J59">
        <v>26</v>
      </c>
      <c r="K59">
        <v>26</v>
      </c>
      <c r="L59">
        <v>0</v>
      </c>
      <c r="M59" s="9">
        <v>174</v>
      </c>
      <c r="N59" s="10">
        <v>2.17</v>
      </c>
      <c r="O59">
        <v>129</v>
      </c>
      <c r="P59">
        <v>42</v>
      </c>
      <c r="Q59">
        <v>13</v>
      </c>
      <c r="R59">
        <v>39</v>
      </c>
      <c r="S59">
        <v>208</v>
      </c>
      <c r="T59">
        <v>2</v>
      </c>
      <c r="U59">
        <v>3</v>
      </c>
      <c r="V59">
        <v>11</v>
      </c>
      <c r="W59">
        <v>0</v>
      </c>
    </row>
    <row r="60" spans="1:23">
      <c r="A60" t="s">
        <v>202</v>
      </c>
      <c r="B60" s="15">
        <f>(F60*'H2H Points'!$E$2)+(G60*'H2H Points'!$E$3)+(H60*'H2H Points'!$E$13)+(I60*'H2H Points'!$E$14)+(L60*'H2H Points'!$E$4)+(M60*'H2H Points'!$E$6)+(O60*'H2H Points'!$E$10)+(P60*'H2H Points'!$E$9)+(R60*'H2H Points'!$E$8)+(S60*'H2H Points'!$E$7)+(U60+'H2H Points'!$E$18)+(V60*'H2H Points'!$E$17)+(W60*'H2H Points'!$E$19)</f>
        <v>140.10000000000002</v>
      </c>
      <c r="C60" s="15">
        <f>ROUND(B60/IF(ISNA(VLOOKUP(A60,'2014 ESPN Draft Results'!$A$2:$D$2000,4,FALSE)),1,IF(VLOOKUP(A60,'2014 ESPN Draft Results'!$A$2:$D$2000,4,FALSE)&lt;1,1,VLOOKUP(A60,'2014 ESPN Draft Results'!$A$2:$D$2000,4,FALSE))),2)</f>
        <v>31.84</v>
      </c>
      <c r="D60" s="15">
        <f>ROUND(B60/IF(ISNA(VLOOKUP(A60,'2014 ESPN Draft Results'!$A$2:$D$2000,4,FALSE)),B60,IF(VLOOKUP(A60,'2014 ESPN Draft Results'!$A$2:$D$2000,4,FALSE)&lt;2,B60,VLOOKUP(A60,'2014 ESPN Draft Results'!$A$2:$D$2000,4,FALSE))),2)</f>
        <v>31.84</v>
      </c>
      <c r="E60">
        <v>10.3</v>
      </c>
      <c r="F60">
        <v>1</v>
      </c>
      <c r="G60">
        <v>4</v>
      </c>
      <c r="H60">
        <v>0</v>
      </c>
      <c r="I60">
        <v>0</v>
      </c>
      <c r="J60">
        <v>48</v>
      </c>
      <c r="K60">
        <v>0</v>
      </c>
      <c r="L60">
        <v>11</v>
      </c>
      <c r="M60" s="9">
        <v>41.7</v>
      </c>
      <c r="N60" s="10">
        <v>7.34</v>
      </c>
      <c r="O60">
        <v>47</v>
      </c>
      <c r="P60">
        <v>34</v>
      </c>
      <c r="Q60">
        <v>11</v>
      </c>
      <c r="R60">
        <v>14</v>
      </c>
      <c r="S60">
        <v>48</v>
      </c>
      <c r="T60">
        <v>2</v>
      </c>
      <c r="U60">
        <v>0</v>
      </c>
      <c r="V60">
        <v>2</v>
      </c>
      <c r="W60">
        <v>0</v>
      </c>
    </row>
    <row r="61" spans="1:23">
      <c r="A61" t="s">
        <v>170</v>
      </c>
      <c r="B61" s="15">
        <f>(F61*'H2H Points'!$E$2)+(G61*'H2H Points'!$E$3)+(H61*'H2H Points'!$E$13)+(I61*'H2H Points'!$E$14)+(L61*'H2H Points'!$E$4)+(M61*'H2H Points'!$E$6)+(O61*'H2H Points'!$E$10)+(P61*'H2H Points'!$E$9)+(R61*'H2H Points'!$E$8)+(S61*'H2H Points'!$E$7)+(U61+'H2H Points'!$E$18)+(V61*'H2H Points'!$E$17)+(W61*'H2H Points'!$E$19)</f>
        <v>251</v>
      </c>
      <c r="C61" s="15">
        <f>ROUND(B61/IF(ISNA(VLOOKUP(A61,'2014 ESPN Draft Results'!$A$2:$D$2000,4,FALSE)),1,IF(VLOOKUP(A61,'2014 ESPN Draft Results'!$A$2:$D$2000,4,FALSE)&lt;1,1,VLOOKUP(A61,'2014 ESPN Draft Results'!$A$2:$D$2000,4,FALSE))),2)</f>
        <v>30.99</v>
      </c>
      <c r="D61" s="15">
        <f>ROUND(B61/IF(ISNA(VLOOKUP(A61,'2014 ESPN Draft Results'!$A$2:$D$2000,4,FALSE)),B61,IF(VLOOKUP(A61,'2014 ESPN Draft Results'!$A$2:$D$2000,4,FALSE)&lt;2,B61,VLOOKUP(A61,'2014 ESPN Draft Results'!$A$2:$D$2000,4,FALSE))),2)</f>
        <v>30.99</v>
      </c>
      <c r="E61">
        <v>35.299999999999997</v>
      </c>
      <c r="F61">
        <v>5</v>
      </c>
      <c r="G61">
        <v>6</v>
      </c>
      <c r="H61">
        <v>0</v>
      </c>
      <c r="I61">
        <v>0</v>
      </c>
      <c r="J61">
        <v>19</v>
      </c>
      <c r="K61">
        <v>19</v>
      </c>
      <c r="L61">
        <v>0</v>
      </c>
      <c r="M61" s="9">
        <v>107</v>
      </c>
      <c r="N61" s="10">
        <v>3.2</v>
      </c>
      <c r="O61">
        <v>95</v>
      </c>
      <c r="P61">
        <v>38</v>
      </c>
      <c r="Q61">
        <v>6</v>
      </c>
      <c r="R61">
        <v>33</v>
      </c>
      <c r="S61">
        <v>94</v>
      </c>
      <c r="T61">
        <v>0</v>
      </c>
      <c r="U61">
        <v>2</v>
      </c>
      <c r="V61">
        <v>5</v>
      </c>
      <c r="W61">
        <v>0</v>
      </c>
    </row>
    <row r="62" spans="1:23">
      <c r="A62" t="s">
        <v>112</v>
      </c>
      <c r="B62" s="15">
        <f>(F62*'H2H Points'!$E$2)+(G62*'H2H Points'!$E$3)+(H62*'H2H Points'!$E$13)+(I62*'H2H Points'!$E$14)+(L62*'H2H Points'!$E$4)+(M62*'H2H Points'!$E$6)+(O62*'H2H Points'!$E$10)+(P62*'H2H Points'!$E$9)+(R62*'H2H Points'!$E$8)+(S62*'H2H Points'!$E$7)+(U62+'H2H Points'!$E$18)+(V62*'H2H Points'!$E$17)+(W62*'H2H Points'!$E$19)</f>
        <v>429.90000000000003</v>
      </c>
      <c r="C62" s="15">
        <f>ROUND(B62/IF(ISNA(VLOOKUP(A62,'2014 ESPN Draft Results'!$A$2:$D$2000,4,FALSE)),1,IF(VLOOKUP(A62,'2014 ESPN Draft Results'!$A$2:$D$2000,4,FALSE)&lt;1,1,VLOOKUP(A62,'2014 ESPN Draft Results'!$A$2:$D$2000,4,FALSE))),2)</f>
        <v>30.06</v>
      </c>
      <c r="D62" s="15">
        <f>ROUND(B62/IF(ISNA(VLOOKUP(A62,'2014 ESPN Draft Results'!$A$2:$D$2000,4,FALSE)),B62,IF(VLOOKUP(A62,'2014 ESPN Draft Results'!$A$2:$D$2000,4,FALSE)&lt;2,B62,VLOOKUP(A62,'2014 ESPN Draft Results'!$A$2:$D$2000,4,FALSE))),2)</f>
        <v>30.06</v>
      </c>
      <c r="E62">
        <v>25.6</v>
      </c>
      <c r="F62">
        <v>13</v>
      </c>
      <c r="G62">
        <v>5</v>
      </c>
      <c r="H62">
        <v>3</v>
      </c>
      <c r="I62">
        <v>1</v>
      </c>
      <c r="J62">
        <v>20</v>
      </c>
      <c r="K62">
        <v>20</v>
      </c>
      <c r="L62">
        <v>0</v>
      </c>
      <c r="M62" s="9">
        <v>136.30000000000001</v>
      </c>
      <c r="N62" s="10">
        <v>2.77</v>
      </c>
      <c r="O62">
        <v>123</v>
      </c>
      <c r="P62">
        <v>42</v>
      </c>
      <c r="Q62">
        <v>15</v>
      </c>
      <c r="R62">
        <v>21</v>
      </c>
      <c r="S62">
        <v>141</v>
      </c>
      <c r="T62">
        <v>0</v>
      </c>
      <c r="U62">
        <v>4</v>
      </c>
      <c r="V62">
        <v>4</v>
      </c>
      <c r="W62">
        <v>0</v>
      </c>
    </row>
    <row r="63" spans="1:23">
      <c r="A63" t="s">
        <v>71</v>
      </c>
      <c r="B63" s="15">
        <f>(F63*'H2H Points'!$E$2)+(G63*'H2H Points'!$E$3)+(H63*'H2H Points'!$E$13)+(I63*'H2H Points'!$E$14)+(L63*'H2H Points'!$E$4)+(M63*'H2H Points'!$E$6)+(O63*'H2H Points'!$E$10)+(P63*'H2H Points'!$E$9)+(R63*'H2H Points'!$E$8)+(S63*'H2H Points'!$E$7)+(U63+'H2H Points'!$E$18)+(V63*'H2H Points'!$E$17)+(W63*'H2H Points'!$E$19)</f>
        <v>616</v>
      </c>
      <c r="C63" s="15">
        <f>ROUND(B63/IF(ISNA(VLOOKUP(A63,'2014 ESPN Draft Results'!$A$2:$D$2000,4,FALSE)),1,IF(VLOOKUP(A63,'2014 ESPN Draft Results'!$A$2:$D$2000,4,FALSE)&lt;1,1,VLOOKUP(A63,'2014 ESPN Draft Results'!$A$2:$D$2000,4,FALSE))),2)</f>
        <v>30.05</v>
      </c>
      <c r="D63" s="15">
        <f>ROUND(B63/IF(ISNA(VLOOKUP(A63,'2014 ESPN Draft Results'!$A$2:$D$2000,4,FALSE)),B63,IF(VLOOKUP(A63,'2014 ESPN Draft Results'!$A$2:$D$2000,4,FALSE)&lt;2,B63,VLOOKUP(A63,'2014 ESPN Draft Results'!$A$2:$D$2000,4,FALSE))),2)</f>
        <v>30.05</v>
      </c>
      <c r="E63">
        <v>6.8</v>
      </c>
      <c r="F63">
        <v>14</v>
      </c>
      <c r="G63">
        <v>11</v>
      </c>
      <c r="H63">
        <v>0</v>
      </c>
      <c r="I63">
        <v>0</v>
      </c>
      <c r="J63">
        <v>34</v>
      </c>
      <c r="K63">
        <v>34</v>
      </c>
      <c r="L63">
        <v>0</v>
      </c>
      <c r="M63" s="9">
        <v>215</v>
      </c>
      <c r="N63" s="10">
        <v>3.14</v>
      </c>
      <c r="O63">
        <v>198</v>
      </c>
      <c r="P63">
        <v>75</v>
      </c>
      <c r="Q63">
        <v>23</v>
      </c>
      <c r="R63">
        <v>43</v>
      </c>
      <c r="S63">
        <v>242</v>
      </c>
      <c r="T63">
        <v>4</v>
      </c>
      <c r="U63">
        <v>7</v>
      </c>
      <c r="V63">
        <v>5</v>
      </c>
      <c r="W63">
        <v>0</v>
      </c>
    </row>
    <row r="64" spans="1:23">
      <c r="A64" t="s">
        <v>114</v>
      </c>
      <c r="B64" s="15">
        <f>(F64*'H2H Points'!$E$2)+(G64*'H2H Points'!$E$3)+(H64*'H2H Points'!$E$13)+(I64*'H2H Points'!$E$14)+(L64*'H2H Points'!$E$4)+(M64*'H2H Points'!$E$6)+(O64*'H2H Points'!$E$10)+(P64*'H2H Points'!$E$9)+(R64*'H2H Points'!$E$8)+(S64*'H2H Points'!$E$7)+(U64+'H2H Points'!$E$18)+(V64*'H2H Points'!$E$17)+(W64*'H2H Points'!$E$19)</f>
        <v>358.09999999999997</v>
      </c>
      <c r="C64" s="15">
        <f>ROUND(B64/IF(ISNA(VLOOKUP(A64,'2014 ESPN Draft Results'!$A$2:$D$2000,4,FALSE)),1,IF(VLOOKUP(A64,'2014 ESPN Draft Results'!$A$2:$D$2000,4,FALSE)&lt;1,1,VLOOKUP(A64,'2014 ESPN Draft Results'!$A$2:$D$2000,4,FALSE))),2)</f>
        <v>29.35</v>
      </c>
      <c r="D64" s="15">
        <f>ROUND(B64/IF(ISNA(VLOOKUP(A64,'2014 ESPN Draft Results'!$A$2:$D$2000,4,FALSE)),B64,IF(VLOOKUP(A64,'2014 ESPN Draft Results'!$A$2:$D$2000,4,FALSE)&lt;2,B64,VLOOKUP(A64,'2014 ESPN Draft Results'!$A$2:$D$2000,4,FALSE))),2)</f>
        <v>29.35</v>
      </c>
      <c r="E64">
        <v>12.3</v>
      </c>
      <c r="F64">
        <v>9</v>
      </c>
      <c r="G64">
        <v>5</v>
      </c>
      <c r="H64">
        <v>1</v>
      </c>
      <c r="I64">
        <v>1</v>
      </c>
      <c r="J64">
        <v>23</v>
      </c>
      <c r="K64">
        <v>23</v>
      </c>
      <c r="L64">
        <v>0</v>
      </c>
      <c r="M64" s="9">
        <v>145.69999999999999</v>
      </c>
      <c r="N64" s="10">
        <v>3.71</v>
      </c>
      <c r="O64">
        <v>134</v>
      </c>
      <c r="P64">
        <v>60</v>
      </c>
      <c r="Q64">
        <v>16</v>
      </c>
      <c r="R64">
        <v>45</v>
      </c>
      <c r="S64">
        <v>124</v>
      </c>
      <c r="T64">
        <v>1</v>
      </c>
      <c r="U64">
        <v>5</v>
      </c>
      <c r="V64">
        <v>7</v>
      </c>
      <c r="W64">
        <v>1</v>
      </c>
    </row>
    <row r="65" spans="1:23">
      <c r="A65" t="s">
        <v>63</v>
      </c>
      <c r="B65" s="15">
        <f>(F65*'H2H Points'!$E$2)+(G65*'H2H Points'!$E$3)+(H65*'H2H Points'!$E$13)+(I65*'H2H Points'!$E$14)+(L65*'H2H Points'!$E$4)+(M65*'H2H Points'!$E$6)+(O65*'H2H Points'!$E$10)+(P65*'H2H Points'!$E$9)+(R65*'H2H Points'!$E$8)+(S65*'H2H Points'!$E$7)+(U65+'H2H Points'!$E$18)+(V65*'H2H Points'!$E$17)+(W65*'H2H Points'!$E$19)</f>
        <v>658</v>
      </c>
      <c r="C65" s="15">
        <f>ROUND(B65/IF(ISNA(VLOOKUP(A65,'2014 ESPN Draft Results'!$A$2:$D$2000,4,FALSE)),1,IF(VLOOKUP(A65,'2014 ESPN Draft Results'!$A$2:$D$2000,4,FALSE)&lt;1,1,VLOOKUP(A65,'2014 ESPN Draft Results'!$A$2:$D$2000,4,FALSE))),2)</f>
        <v>29.24</v>
      </c>
      <c r="D65" s="15">
        <f>ROUND(B65/IF(ISNA(VLOOKUP(A65,'2014 ESPN Draft Results'!$A$2:$D$2000,4,FALSE)),B65,IF(VLOOKUP(A65,'2014 ESPN Draft Results'!$A$2:$D$2000,4,FALSE)&lt;2,B65,VLOOKUP(A65,'2014 ESPN Draft Results'!$A$2:$D$2000,4,FALSE))),2)</f>
        <v>29.24</v>
      </c>
      <c r="E65">
        <v>3.3</v>
      </c>
      <c r="F65">
        <v>20</v>
      </c>
      <c r="G65">
        <v>9</v>
      </c>
      <c r="H65">
        <v>5</v>
      </c>
      <c r="I65">
        <v>3</v>
      </c>
      <c r="J65">
        <v>32</v>
      </c>
      <c r="K65">
        <v>32</v>
      </c>
      <c r="L65">
        <v>0</v>
      </c>
      <c r="M65" s="9">
        <v>227</v>
      </c>
      <c r="N65" s="10">
        <v>2.38</v>
      </c>
      <c r="O65">
        <v>184</v>
      </c>
      <c r="P65">
        <v>60</v>
      </c>
      <c r="Q65">
        <v>10</v>
      </c>
      <c r="R65">
        <v>50</v>
      </c>
      <c r="S65">
        <v>179</v>
      </c>
      <c r="T65">
        <v>5</v>
      </c>
      <c r="U65">
        <v>4</v>
      </c>
      <c r="V65">
        <v>7</v>
      </c>
      <c r="W65">
        <v>1</v>
      </c>
    </row>
    <row r="66" spans="1:23">
      <c r="A66" t="s">
        <v>177</v>
      </c>
      <c r="B66" s="15">
        <f>(F66*'H2H Points'!$E$2)+(G66*'H2H Points'!$E$3)+(H66*'H2H Points'!$E$13)+(I66*'H2H Points'!$E$14)+(L66*'H2H Points'!$E$4)+(M66*'H2H Points'!$E$6)+(O66*'H2H Points'!$E$10)+(P66*'H2H Points'!$E$9)+(R66*'H2H Points'!$E$8)+(S66*'H2H Points'!$E$7)+(U66+'H2H Points'!$E$18)+(V66*'H2H Points'!$E$17)+(W66*'H2H Points'!$E$19)</f>
        <v>186</v>
      </c>
      <c r="C66" s="15">
        <f>ROUND(B66/IF(ISNA(VLOOKUP(A66,'2014 ESPN Draft Results'!$A$2:$D$2000,4,FALSE)),1,IF(VLOOKUP(A66,'2014 ESPN Draft Results'!$A$2:$D$2000,4,FALSE)&lt;1,1,VLOOKUP(A66,'2014 ESPN Draft Results'!$A$2:$D$2000,4,FALSE))),2)</f>
        <v>29.06</v>
      </c>
      <c r="D66" s="15">
        <f>ROUND(B66/IF(ISNA(VLOOKUP(A66,'2014 ESPN Draft Results'!$A$2:$D$2000,4,FALSE)),B66,IF(VLOOKUP(A66,'2014 ESPN Draft Results'!$A$2:$D$2000,4,FALSE)&lt;2,B66,VLOOKUP(A66,'2014 ESPN Draft Results'!$A$2:$D$2000,4,FALSE))),2)</f>
        <v>29.06</v>
      </c>
      <c r="E66">
        <v>20.2</v>
      </c>
      <c r="F66">
        <v>1</v>
      </c>
      <c r="G66">
        <v>5</v>
      </c>
      <c r="H66">
        <v>0</v>
      </c>
      <c r="I66">
        <v>0</v>
      </c>
      <c r="J66">
        <v>62</v>
      </c>
      <c r="K66">
        <v>0</v>
      </c>
      <c r="L66">
        <v>12</v>
      </c>
      <c r="M66" s="9">
        <v>54</v>
      </c>
      <c r="N66" s="10">
        <v>4</v>
      </c>
      <c r="O66">
        <v>51</v>
      </c>
      <c r="P66">
        <v>24</v>
      </c>
      <c r="Q66">
        <v>4</v>
      </c>
      <c r="R66">
        <v>21</v>
      </c>
      <c r="S66">
        <v>57</v>
      </c>
      <c r="T66">
        <v>2</v>
      </c>
      <c r="U66">
        <v>1</v>
      </c>
      <c r="V66">
        <v>4</v>
      </c>
      <c r="W66">
        <v>0</v>
      </c>
    </row>
    <row r="67" spans="1:23">
      <c r="A67" t="s">
        <v>77</v>
      </c>
      <c r="B67" s="15">
        <f>(F67*'H2H Points'!$E$2)+(G67*'H2H Points'!$E$3)+(H67*'H2H Points'!$E$13)+(I67*'H2H Points'!$E$14)+(L67*'H2H Points'!$E$4)+(M67*'H2H Points'!$E$6)+(O67*'H2H Points'!$E$10)+(P67*'H2H Points'!$E$9)+(R67*'H2H Points'!$E$8)+(S67*'H2H Points'!$E$7)+(U67+'H2H Points'!$E$18)+(V67*'H2H Points'!$E$17)+(W67*'H2H Points'!$E$19)</f>
        <v>531.1</v>
      </c>
      <c r="C67" s="15">
        <f>ROUND(B67/IF(ISNA(VLOOKUP(A67,'2014 ESPN Draft Results'!$A$2:$D$2000,4,FALSE)),1,IF(VLOOKUP(A67,'2014 ESPN Draft Results'!$A$2:$D$2000,4,FALSE)&lt;1,1,VLOOKUP(A67,'2014 ESPN Draft Results'!$A$2:$D$2000,4,FALSE))),2)</f>
        <v>28.4</v>
      </c>
      <c r="D67" s="15">
        <f>ROUND(B67/IF(ISNA(VLOOKUP(A67,'2014 ESPN Draft Results'!$A$2:$D$2000,4,FALSE)),B67,IF(VLOOKUP(A67,'2014 ESPN Draft Results'!$A$2:$D$2000,4,FALSE)&lt;2,B67,VLOOKUP(A67,'2014 ESPN Draft Results'!$A$2:$D$2000,4,FALSE))),2)</f>
        <v>28.4</v>
      </c>
      <c r="E67">
        <v>20.7</v>
      </c>
      <c r="F67">
        <v>0</v>
      </c>
      <c r="G67">
        <v>3</v>
      </c>
      <c r="H67">
        <v>0</v>
      </c>
      <c r="I67">
        <v>0</v>
      </c>
      <c r="J67">
        <v>63</v>
      </c>
      <c r="K67">
        <v>0</v>
      </c>
      <c r="L67">
        <v>47</v>
      </c>
      <c r="M67" s="9">
        <v>61.7</v>
      </c>
      <c r="N67" s="10">
        <v>1.61</v>
      </c>
      <c r="O67">
        <v>30</v>
      </c>
      <c r="P67">
        <v>11</v>
      </c>
      <c r="Q67">
        <v>2</v>
      </c>
      <c r="R67">
        <v>26</v>
      </c>
      <c r="S67">
        <v>95</v>
      </c>
      <c r="T67">
        <v>0</v>
      </c>
      <c r="U67">
        <v>6</v>
      </c>
      <c r="V67">
        <v>2</v>
      </c>
      <c r="W67">
        <v>0</v>
      </c>
    </row>
    <row r="68" spans="1:23">
      <c r="A68" t="s">
        <v>142</v>
      </c>
      <c r="B68" s="15">
        <f>(F68*'H2H Points'!$E$2)+(G68*'H2H Points'!$E$3)+(H68*'H2H Points'!$E$13)+(I68*'H2H Points'!$E$14)+(L68*'H2H Points'!$E$4)+(M68*'H2H Points'!$E$6)+(O68*'H2H Points'!$E$10)+(P68*'H2H Points'!$E$9)+(R68*'H2H Points'!$E$8)+(S68*'H2H Points'!$E$7)+(U68+'H2H Points'!$E$18)+(V68*'H2H Points'!$E$17)+(W68*'H2H Points'!$E$19)</f>
        <v>250.90000000000003</v>
      </c>
      <c r="C68" s="15">
        <f>ROUND(B68/IF(ISNA(VLOOKUP(A68,'2014 ESPN Draft Results'!$A$2:$D$2000,4,FALSE)),1,IF(VLOOKUP(A68,'2014 ESPN Draft Results'!$A$2:$D$2000,4,FALSE)&lt;1,1,VLOOKUP(A68,'2014 ESPN Draft Results'!$A$2:$D$2000,4,FALSE))),2)</f>
        <v>26.69</v>
      </c>
      <c r="D68" s="15">
        <f>ROUND(B68/IF(ISNA(VLOOKUP(A68,'2014 ESPN Draft Results'!$A$2:$D$2000,4,FALSE)),B68,IF(VLOOKUP(A68,'2014 ESPN Draft Results'!$A$2:$D$2000,4,FALSE)&lt;2,B68,VLOOKUP(A68,'2014 ESPN Draft Results'!$A$2:$D$2000,4,FALSE))),2)</f>
        <v>26.69</v>
      </c>
      <c r="E68">
        <v>6.3</v>
      </c>
      <c r="F68">
        <v>6</v>
      </c>
      <c r="G68">
        <v>12</v>
      </c>
      <c r="H68">
        <v>0</v>
      </c>
      <c r="I68">
        <v>0</v>
      </c>
      <c r="J68">
        <v>25</v>
      </c>
      <c r="K68">
        <v>25</v>
      </c>
      <c r="L68">
        <v>0</v>
      </c>
      <c r="M68" s="9">
        <v>145.30000000000001</v>
      </c>
      <c r="N68" s="10">
        <v>4.7699999999999996</v>
      </c>
      <c r="O68">
        <v>165</v>
      </c>
      <c r="P68">
        <v>77</v>
      </c>
      <c r="Q68">
        <v>21</v>
      </c>
      <c r="R68">
        <v>44</v>
      </c>
      <c r="S68">
        <v>120</v>
      </c>
      <c r="T68">
        <v>2</v>
      </c>
      <c r="U68">
        <v>5</v>
      </c>
      <c r="V68">
        <v>6</v>
      </c>
      <c r="W68">
        <v>0</v>
      </c>
    </row>
    <row r="69" spans="1:23">
      <c r="A69" t="s">
        <v>215</v>
      </c>
      <c r="B69" s="15">
        <f>(F69*'H2H Points'!$E$2)+(G69*'H2H Points'!$E$3)+(H69*'H2H Points'!$E$13)+(I69*'H2H Points'!$E$14)+(L69*'H2H Points'!$E$4)+(M69*'H2H Points'!$E$6)+(O69*'H2H Points'!$E$10)+(P69*'H2H Points'!$E$9)+(R69*'H2H Points'!$E$8)+(S69*'H2H Points'!$E$7)+(U69+'H2H Points'!$E$18)+(V69*'H2H Points'!$E$17)+(W69*'H2H Points'!$E$19)</f>
        <v>95.899999999999977</v>
      </c>
      <c r="C69" s="15">
        <f>ROUND(B69/IF(ISNA(VLOOKUP(A69,'2014 ESPN Draft Results'!$A$2:$D$2000,4,FALSE)),1,IF(VLOOKUP(A69,'2014 ESPN Draft Results'!$A$2:$D$2000,4,FALSE)&lt;1,1,VLOOKUP(A69,'2014 ESPN Draft Results'!$A$2:$D$2000,4,FALSE))),2)</f>
        <v>25.92</v>
      </c>
      <c r="D69" s="15">
        <f>ROUND(B69/IF(ISNA(VLOOKUP(A69,'2014 ESPN Draft Results'!$A$2:$D$2000,4,FALSE)),B69,IF(VLOOKUP(A69,'2014 ESPN Draft Results'!$A$2:$D$2000,4,FALSE)&lt;2,B69,VLOOKUP(A69,'2014 ESPN Draft Results'!$A$2:$D$2000,4,FALSE))),2)</f>
        <v>25.92</v>
      </c>
      <c r="E69">
        <v>0</v>
      </c>
      <c r="F69">
        <v>2</v>
      </c>
      <c r="G69">
        <v>8</v>
      </c>
      <c r="H69">
        <v>0</v>
      </c>
      <c r="I69">
        <v>0</v>
      </c>
      <c r="J69">
        <v>13</v>
      </c>
      <c r="K69">
        <v>11</v>
      </c>
      <c r="L69">
        <v>0</v>
      </c>
      <c r="M69" s="9">
        <v>63.3</v>
      </c>
      <c r="N69" s="10">
        <v>4.55</v>
      </c>
      <c r="O69">
        <v>62</v>
      </c>
      <c r="P69">
        <v>32</v>
      </c>
      <c r="Q69">
        <v>12</v>
      </c>
      <c r="R69">
        <v>35</v>
      </c>
      <c r="S69">
        <v>61</v>
      </c>
      <c r="T69">
        <v>2</v>
      </c>
      <c r="U69">
        <v>1</v>
      </c>
      <c r="V69">
        <v>1</v>
      </c>
      <c r="W69">
        <v>2</v>
      </c>
    </row>
    <row r="70" spans="1:23">
      <c r="A70" t="s">
        <v>104</v>
      </c>
      <c r="B70" s="15">
        <f>(F70*'H2H Points'!$E$2)+(G70*'H2H Points'!$E$3)+(H70*'H2H Points'!$E$13)+(I70*'H2H Points'!$E$14)+(L70*'H2H Points'!$E$4)+(M70*'H2H Points'!$E$6)+(O70*'H2H Points'!$E$10)+(P70*'H2H Points'!$E$9)+(R70*'H2H Points'!$E$8)+(S70*'H2H Points'!$E$7)+(U70+'H2H Points'!$E$18)+(V70*'H2H Points'!$E$17)+(W70*'H2H Points'!$E$19)</f>
        <v>327</v>
      </c>
      <c r="C70" s="15">
        <f>ROUND(B70/IF(ISNA(VLOOKUP(A70,'2014 ESPN Draft Results'!$A$2:$D$2000,4,FALSE)),1,IF(VLOOKUP(A70,'2014 ESPN Draft Results'!$A$2:$D$2000,4,FALSE)&lt;1,1,VLOOKUP(A70,'2014 ESPN Draft Results'!$A$2:$D$2000,4,FALSE))),2)</f>
        <v>23.87</v>
      </c>
      <c r="D70" s="15">
        <f>ROUND(B70/IF(ISNA(VLOOKUP(A70,'2014 ESPN Draft Results'!$A$2:$D$2000,4,FALSE)),B70,IF(VLOOKUP(A70,'2014 ESPN Draft Results'!$A$2:$D$2000,4,FALSE)&lt;2,B70,VLOOKUP(A70,'2014 ESPN Draft Results'!$A$2:$D$2000,4,FALSE))),2)</f>
        <v>23.87</v>
      </c>
      <c r="E70">
        <v>0</v>
      </c>
      <c r="F70">
        <v>8</v>
      </c>
      <c r="G70">
        <v>5</v>
      </c>
      <c r="H70">
        <v>0</v>
      </c>
      <c r="I70">
        <v>0</v>
      </c>
      <c r="J70">
        <v>22</v>
      </c>
      <c r="K70">
        <v>21</v>
      </c>
      <c r="L70">
        <v>0</v>
      </c>
      <c r="M70" s="9">
        <v>126</v>
      </c>
      <c r="N70" s="10">
        <v>3.43</v>
      </c>
      <c r="O70">
        <v>108</v>
      </c>
      <c r="P70">
        <v>48</v>
      </c>
      <c r="Q70">
        <v>4</v>
      </c>
      <c r="R70">
        <v>30</v>
      </c>
      <c r="S70">
        <v>102</v>
      </c>
      <c r="T70">
        <v>1</v>
      </c>
      <c r="U70">
        <v>5</v>
      </c>
      <c r="V70">
        <v>3</v>
      </c>
      <c r="W70">
        <v>0</v>
      </c>
    </row>
    <row r="71" spans="1:23">
      <c r="A71" t="s">
        <v>85</v>
      </c>
      <c r="B71" s="15">
        <f>(F71*'H2H Points'!$E$2)+(G71*'H2H Points'!$E$3)+(H71*'H2H Points'!$E$13)+(I71*'H2H Points'!$E$14)+(L71*'H2H Points'!$E$4)+(M71*'H2H Points'!$E$6)+(O71*'H2H Points'!$E$10)+(P71*'H2H Points'!$E$9)+(R71*'H2H Points'!$E$8)+(S71*'H2H Points'!$E$7)+(U71+'H2H Points'!$E$18)+(V71*'H2H Points'!$E$17)+(W71*'H2H Points'!$E$19)</f>
        <v>430</v>
      </c>
      <c r="C71" s="15">
        <f>ROUND(B71/IF(ISNA(VLOOKUP(A71,'2014 ESPN Draft Results'!$A$2:$D$2000,4,FALSE)),1,IF(VLOOKUP(A71,'2014 ESPN Draft Results'!$A$2:$D$2000,4,FALSE)&lt;1,1,VLOOKUP(A71,'2014 ESPN Draft Results'!$A$2:$D$2000,4,FALSE))),2)</f>
        <v>22.87</v>
      </c>
      <c r="D71" s="15">
        <f>ROUND(B71/IF(ISNA(VLOOKUP(A71,'2014 ESPN Draft Results'!$A$2:$D$2000,4,FALSE)),B71,IF(VLOOKUP(A71,'2014 ESPN Draft Results'!$A$2:$D$2000,4,FALSE)&lt;2,B71,VLOOKUP(A71,'2014 ESPN Draft Results'!$A$2:$D$2000,4,FALSE))),2)</f>
        <v>22.87</v>
      </c>
      <c r="E71">
        <v>0</v>
      </c>
      <c r="F71">
        <v>15</v>
      </c>
      <c r="G71">
        <v>12</v>
      </c>
      <c r="H71">
        <v>0</v>
      </c>
      <c r="I71">
        <v>0</v>
      </c>
      <c r="J71">
        <v>32</v>
      </c>
      <c r="K71">
        <v>32</v>
      </c>
      <c r="L71">
        <v>0</v>
      </c>
      <c r="M71" s="9">
        <v>206</v>
      </c>
      <c r="N71" s="10">
        <v>4.54</v>
      </c>
      <c r="O71">
        <v>223</v>
      </c>
      <c r="P71">
        <v>104</v>
      </c>
      <c r="Q71">
        <v>18</v>
      </c>
      <c r="R71">
        <v>65</v>
      </c>
      <c r="S71">
        <v>159</v>
      </c>
      <c r="T71">
        <v>1</v>
      </c>
      <c r="U71">
        <v>5</v>
      </c>
      <c r="V71">
        <v>5</v>
      </c>
      <c r="W71">
        <v>1</v>
      </c>
    </row>
    <row r="72" spans="1:23">
      <c r="A72" t="s">
        <v>128</v>
      </c>
      <c r="B72" s="15">
        <f>(F72*'H2H Points'!$E$2)+(G72*'H2H Points'!$E$3)+(H72*'H2H Points'!$E$13)+(I72*'H2H Points'!$E$14)+(L72*'H2H Points'!$E$4)+(M72*'H2H Points'!$E$6)+(O72*'H2H Points'!$E$10)+(P72*'H2H Points'!$E$9)+(R72*'H2H Points'!$E$8)+(S72*'H2H Points'!$E$7)+(U72+'H2H Points'!$E$18)+(V72*'H2H Points'!$E$17)+(W72*'H2H Points'!$E$19)</f>
        <v>234.89999999999998</v>
      </c>
      <c r="C72" s="15">
        <f>ROUND(B72/IF(ISNA(VLOOKUP(A72,'2014 ESPN Draft Results'!$A$2:$D$2000,4,FALSE)),1,IF(VLOOKUP(A72,'2014 ESPN Draft Results'!$A$2:$D$2000,4,FALSE)&lt;1,1,VLOOKUP(A72,'2014 ESPN Draft Results'!$A$2:$D$2000,4,FALSE))),2)</f>
        <v>22.81</v>
      </c>
      <c r="D72" s="15">
        <f>ROUND(B72/IF(ISNA(VLOOKUP(A72,'2014 ESPN Draft Results'!$A$2:$D$2000,4,FALSE)),B72,IF(VLOOKUP(A72,'2014 ESPN Draft Results'!$A$2:$D$2000,4,FALSE)&lt;2,B72,VLOOKUP(A72,'2014 ESPN Draft Results'!$A$2:$D$2000,4,FALSE))),2)</f>
        <v>22.81</v>
      </c>
      <c r="E72">
        <v>0</v>
      </c>
      <c r="F72">
        <v>5</v>
      </c>
      <c r="G72">
        <v>5</v>
      </c>
      <c r="H72">
        <v>0</v>
      </c>
      <c r="I72">
        <v>0</v>
      </c>
      <c r="J72">
        <v>16</v>
      </c>
      <c r="K72">
        <v>16</v>
      </c>
      <c r="L72">
        <v>0</v>
      </c>
      <c r="M72" s="9">
        <v>102.3</v>
      </c>
      <c r="N72" s="10">
        <v>3.25</v>
      </c>
      <c r="O72">
        <v>92</v>
      </c>
      <c r="P72">
        <v>37</v>
      </c>
      <c r="Q72">
        <v>9</v>
      </c>
      <c r="R72">
        <v>26</v>
      </c>
      <c r="S72">
        <v>74</v>
      </c>
      <c r="T72">
        <v>2</v>
      </c>
      <c r="U72">
        <v>1</v>
      </c>
      <c r="V72">
        <v>2</v>
      </c>
      <c r="W72">
        <v>0</v>
      </c>
    </row>
    <row r="73" spans="1:23">
      <c r="A73" t="s">
        <v>46</v>
      </c>
      <c r="B73" s="15">
        <f>(F73*'H2H Points'!$E$2)+(G73*'H2H Points'!$E$3)+(H73*'H2H Points'!$E$13)+(I73*'H2H Points'!$E$14)+(L73*'H2H Points'!$E$4)+(M73*'H2H Points'!$E$6)+(O73*'H2H Points'!$E$10)+(P73*'H2H Points'!$E$9)+(R73*'H2H Points'!$E$8)+(S73*'H2H Points'!$E$7)+(U73+'H2H Points'!$E$18)+(V73*'H2H Points'!$E$17)+(W73*'H2H Points'!$E$19)</f>
        <v>761.90000000000009</v>
      </c>
      <c r="C73" s="15">
        <f>ROUND(B73/IF(ISNA(VLOOKUP(A73,'2014 ESPN Draft Results'!$A$2:$D$2000,4,FALSE)),1,IF(VLOOKUP(A73,'2014 ESPN Draft Results'!$A$2:$D$2000,4,FALSE)&lt;1,1,VLOOKUP(A73,'2014 ESPN Draft Results'!$A$2:$D$2000,4,FALSE))),2)</f>
        <v>21.58</v>
      </c>
      <c r="D73" s="15">
        <f>ROUND(B73/IF(ISNA(VLOOKUP(A73,'2014 ESPN Draft Results'!$A$2:$D$2000,4,FALSE)),B73,IF(VLOOKUP(A73,'2014 ESPN Draft Results'!$A$2:$D$2000,4,FALSE)&lt;2,B73,VLOOKUP(A73,'2014 ESPN Draft Results'!$A$2:$D$2000,4,FALSE))),2)</f>
        <v>21.58</v>
      </c>
      <c r="E73">
        <v>0</v>
      </c>
      <c r="F73">
        <v>21</v>
      </c>
      <c r="G73">
        <v>3</v>
      </c>
      <c r="H73">
        <v>6</v>
      </c>
      <c r="I73">
        <v>2</v>
      </c>
      <c r="J73">
        <v>27</v>
      </c>
      <c r="K73">
        <v>27</v>
      </c>
      <c r="L73">
        <v>0</v>
      </c>
      <c r="M73" s="9">
        <v>198.3</v>
      </c>
      <c r="N73" s="10">
        <v>1.77</v>
      </c>
      <c r="O73">
        <v>139</v>
      </c>
      <c r="P73">
        <v>39</v>
      </c>
      <c r="Q73">
        <v>9</v>
      </c>
      <c r="R73">
        <v>31</v>
      </c>
      <c r="S73">
        <v>239</v>
      </c>
      <c r="T73">
        <v>0</v>
      </c>
      <c r="U73">
        <v>7</v>
      </c>
      <c r="V73">
        <v>2</v>
      </c>
      <c r="W73">
        <v>2</v>
      </c>
    </row>
    <row r="74" spans="1:23">
      <c r="A74" t="s">
        <v>56</v>
      </c>
      <c r="B74" s="15">
        <f>(F74*'H2H Points'!$E$2)+(G74*'H2H Points'!$E$3)+(H74*'H2H Points'!$E$13)+(I74*'H2H Points'!$E$14)+(L74*'H2H Points'!$E$4)+(M74*'H2H Points'!$E$6)+(O74*'H2H Points'!$E$10)+(P74*'H2H Points'!$E$9)+(R74*'H2H Points'!$E$8)+(S74*'H2H Points'!$E$7)+(U74+'H2H Points'!$E$18)+(V74*'H2H Points'!$E$17)+(W74*'H2H Points'!$E$19)</f>
        <v>430.90000000000003</v>
      </c>
      <c r="C74" s="15">
        <f>ROUND(B74/IF(ISNA(VLOOKUP(A74,'2014 ESPN Draft Results'!$A$2:$D$2000,4,FALSE)),1,IF(VLOOKUP(A74,'2014 ESPN Draft Results'!$A$2:$D$2000,4,FALSE)&lt;1,1,VLOOKUP(A74,'2014 ESPN Draft Results'!$A$2:$D$2000,4,FALSE))),2)</f>
        <v>16.829999999999998</v>
      </c>
      <c r="D74" s="15">
        <f>ROUND(B74/IF(ISNA(VLOOKUP(A74,'2014 ESPN Draft Results'!$A$2:$D$2000,4,FALSE)),B74,IF(VLOOKUP(A74,'2014 ESPN Draft Results'!$A$2:$D$2000,4,FALSE)&lt;2,B74,VLOOKUP(A74,'2014 ESPN Draft Results'!$A$2:$D$2000,4,FALSE))),2)</f>
        <v>16.829999999999998</v>
      </c>
      <c r="E74">
        <v>0</v>
      </c>
      <c r="F74">
        <v>10</v>
      </c>
      <c r="G74">
        <v>7</v>
      </c>
      <c r="H74">
        <v>2</v>
      </c>
      <c r="I74">
        <v>1</v>
      </c>
      <c r="J74">
        <v>22</v>
      </c>
      <c r="K74">
        <v>22</v>
      </c>
      <c r="L74">
        <v>0</v>
      </c>
      <c r="M74" s="9">
        <v>144.30000000000001</v>
      </c>
      <c r="N74" s="10">
        <v>3.06</v>
      </c>
      <c r="O74">
        <v>133</v>
      </c>
      <c r="P74">
        <v>49</v>
      </c>
      <c r="Q74">
        <v>13</v>
      </c>
      <c r="R74">
        <v>49</v>
      </c>
      <c r="S74">
        <v>182</v>
      </c>
      <c r="T74">
        <v>1</v>
      </c>
      <c r="U74">
        <v>14</v>
      </c>
      <c r="V74">
        <v>2</v>
      </c>
      <c r="W74">
        <v>1</v>
      </c>
    </row>
    <row r="75" spans="1:23">
      <c r="A75" t="s">
        <v>169</v>
      </c>
      <c r="B75" s="15">
        <f>(F75*'H2H Points'!$E$2)+(G75*'H2H Points'!$E$3)+(H75*'H2H Points'!$E$13)+(I75*'H2H Points'!$E$14)+(L75*'H2H Points'!$E$4)+(M75*'H2H Points'!$E$6)+(O75*'H2H Points'!$E$10)+(P75*'H2H Points'!$E$9)+(R75*'H2H Points'!$E$8)+(S75*'H2H Points'!$E$7)+(U75+'H2H Points'!$E$18)+(V75*'H2H Points'!$E$17)+(W75*'H2H Points'!$E$19)</f>
        <v>92.899999999999977</v>
      </c>
      <c r="C75" s="15">
        <f>ROUND(B75/IF(ISNA(VLOOKUP(A75,'2014 ESPN Draft Results'!$A$2:$D$2000,4,FALSE)),1,IF(VLOOKUP(A75,'2014 ESPN Draft Results'!$A$2:$D$2000,4,FALSE)&lt;1,1,VLOOKUP(A75,'2014 ESPN Draft Results'!$A$2:$D$2000,4,FALSE))),2)</f>
        <v>13.66</v>
      </c>
      <c r="D75" s="15">
        <f>ROUND(B75/IF(ISNA(VLOOKUP(A75,'2014 ESPN Draft Results'!$A$2:$D$2000,4,FALSE)),B75,IF(VLOOKUP(A75,'2014 ESPN Draft Results'!$A$2:$D$2000,4,FALSE)&lt;2,B75,VLOOKUP(A75,'2014 ESPN Draft Results'!$A$2:$D$2000,4,FALSE))),2)</f>
        <v>13.66</v>
      </c>
      <c r="E75">
        <v>0</v>
      </c>
      <c r="F75">
        <v>5</v>
      </c>
      <c r="G75">
        <v>2</v>
      </c>
      <c r="H75">
        <v>0</v>
      </c>
      <c r="I75">
        <v>0</v>
      </c>
      <c r="J75">
        <v>54</v>
      </c>
      <c r="K75">
        <v>0</v>
      </c>
      <c r="L75">
        <v>2</v>
      </c>
      <c r="M75" s="9">
        <v>53.3</v>
      </c>
      <c r="N75" s="10">
        <v>7.09</v>
      </c>
      <c r="O75">
        <v>69</v>
      </c>
      <c r="P75">
        <v>42</v>
      </c>
      <c r="Q75">
        <v>5</v>
      </c>
      <c r="R75">
        <v>35</v>
      </c>
      <c r="S75">
        <v>42</v>
      </c>
      <c r="T75">
        <v>6</v>
      </c>
      <c r="U75">
        <v>4</v>
      </c>
      <c r="V75">
        <v>6</v>
      </c>
      <c r="W75">
        <v>0</v>
      </c>
    </row>
    <row r="76" spans="1:23">
      <c r="A76" t="s">
        <v>118</v>
      </c>
      <c r="B76" s="15">
        <f>(F76*'H2H Points'!$E$2)+(G76*'H2H Points'!$E$3)+(H76*'H2H Points'!$E$13)+(I76*'H2H Points'!$E$14)+(L76*'H2H Points'!$E$4)+(M76*'H2H Points'!$E$6)+(O76*'H2H Points'!$E$10)+(P76*'H2H Points'!$E$9)+(R76*'H2H Points'!$E$8)+(S76*'H2H Points'!$E$7)+(U76+'H2H Points'!$E$18)+(V76*'H2H Points'!$E$17)+(W76*'H2H Points'!$E$19)</f>
        <v>164.89999999999998</v>
      </c>
      <c r="C76" s="15">
        <f>ROUND(B76/IF(ISNA(VLOOKUP(A76,'2014 ESPN Draft Results'!$A$2:$D$2000,4,FALSE)),1,IF(VLOOKUP(A76,'2014 ESPN Draft Results'!$A$2:$D$2000,4,FALSE)&lt;1,1,VLOOKUP(A76,'2014 ESPN Draft Results'!$A$2:$D$2000,4,FALSE))),2)</f>
        <v>13.41</v>
      </c>
      <c r="D76" s="15">
        <f>ROUND(B76/IF(ISNA(VLOOKUP(A76,'2014 ESPN Draft Results'!$A$2:$D$2000,4,FALSE)),B76,IF(VLOOKUP(A76,'2014 ESPN Draft Results'!$A$2:$D$2000,4,FALSE)&lt;2,B76,VLOOKUP(A76,'2014 ESPN Draft Results'!$A$2:$D$2000,4,FALSE))),2)</f>
        <v>13.41</v>
      </c>
      <c r="E76">
        <v>0</v>
      </c>
      <c r="F76">
        <v>2</v>
      </c>
      <c r="G76">
        <v>7</v>
      </c>
      <c r="H76">
        <v>0</v>
      </c>
      <c r="I76">
        <v>0</v>
      </c>
      <c r="J76">
        <v>15</v>
      </c>
      <c r="K76">
        <v>15</v>
      </c>
      <c r="L76">
        <v>0</v>
      </c>
      <c r="M76" s="9">
        <v>90.3</v>
      </c>
      <c r="N76" s="10">
        <v>4.18</v>
      </c>
      <c r="O76">
        <v>81</v>
      </c>
      <c r="P76">
        <v>42</v>
      </c>
      <c r="Q76">
        <v>13</v>
      </c>
      <c r="R76">
        <v>32</v>
      </c>
      <c r="S76">
        <v>70</v>
      </c>
      <c r="T76">
        <v>2</v>
      </c>
      <c r="U76">
        <v>2</v>
      </c>
      <c r="V76">
        <v>2</v>
      </c>
      <c r="W76">
        <v>0</v>
      </c>
    </row>
    <row r="77" spans="1:23">
      <c r="A77" t="s">
        <v>229</v>
      </c>
      <c r="B77" s="15">
        <f>(F77*'H2H Points'!$E$2)+(G77*'H2H Points'!$E$3)+(H77*'H2H Points'!$E$13)+(I77*'H2H Points'!$E$14)+(L77*'H2H Points'!$E$4)+(M77*'H2H Points'!$E$6)+(O77*'H2H Points'!$E$10)+(P77*'H2H Points'!$E$9)+(R77*'H2H Points'!$E$8)+(S77*'H2H Points'!$E$7)+(U77+'H2H Points'!$E$18)+(V77*'H2H Points'!$E$17)+(W77*'H2H Points'!$E$19)</f>
        <v>32.900000000000006</v>
      </c>
      <c r="C77" s="15">
        <f>ROUND(B77/IF(ISNA(VLOOKUP(A77,'2014 ESPN Draft Results'!$A$2:$D$2000,4,FALSE)),1,IF(VLOOKUP(A77,'2014 ESPN Draft Results'!$A$2:$D$2000,4,FALSE)&lt;1,1,VLOOKUP(A77,'2014 ESPN Draft Results'!$A$2:$D$2000,4,FALSE))),2)</f>
        <v>9.9700000000000006</v>
      </c>
      <c r="D77" s="15">
        <f>ROUND(B77/IF(ISNA(VLOOKUP(A77,'2014 ESPN Draft Results'!$A$2:$D$2000,4,FALSE)),B77,IF(VLOOKUP(A77,'2014 ESPN Draft Results'!$A$2:$D$2000,4,FALSE)&lt;2,B77,VLOOKUP(A77,'2014 ESPN Draft Results'!$A$2:$D$2000,4,FALSE))),2)</f>
        <v>9.9700000000000006</v>
      </c>
      <c r="E77">
        <v>0</v>
      </c>
      <c r="F77">
        <v>2</v>
      </c>
      <c r="G77">
        <v>1</v>
      </c>
      <c r="H77">
        <v>0</v>
      </c>
      <c r="I77">
        <v>0</v>
      </c>
      <c r="J77">
        <v>14</v>
      </c>
      <c r="K77">
        <v>0</v>
      </c>
      <c r="L77">
        <v>0</v>
      </c>
      <c r="M77" s="9">
        <v>11.3</v>
      </c>
      <c r="N77" s="10">
        <v>7.15</v>
      </c>
      <c r="O77">
        <v>14</v>
      </c>
      <c r="P77">
        <v>9</v>
      </c>
      <c r="Q77">
        <v>3</v>
      </c>
      <c r="R77">
        <v>4</v>
      </c>
      <c r="S77">
        <v>17</v>
      </c>
      <c r="T77">
        <v>1</v>
      </c>
      <c r="U77">
        <v>0</v>
      </c>
      <c r="V77">
        <v>0</v>
      </c>
      <c r="W77">
        <v>0</v>
      </c>
    </row>
    <row r="78" spans="1:23">
      <c r="A78" t="s">
        <v>87</v>
      </c>
      <c r="B78" s="15">
        <f>(F78*'H2H Points'!$E$2)+(G78*'H2H Points'!$E$3)+(H78*'H2H Points'!$E$13)+(I78*'H2H Points'!$E$14)+(L78*'H2H Points'!$E$4)+(M78*'H2H Points'!$E$6)+(O78*'H2H Points'!$E$10)+(P78*'H2H Points'!$E$9)+(R78*'H2H Points'!$E$8)+(S78*'H2H Points'!$E$7)+(U78+'H2H Points'!$E$18)+(V78*'H2H Points'!$E$17)+(W78*'H2H Points'!$E$19)</f>
        <v>182.10000000000002</v>
      </c>
      <c r="C78" s="15">
        <f>ROUND(B78/IF(ISNA(VLOOKUP(A78,'2014 ESPN Draft Results'!$A$2:$D$2000,4,FALSE)),1,IF(VLOOKUP(A78,'2014 ESPN Draft Results'!$A$2:$D$2000,4,FALSE)&lt;1,1,VLOOKUP(A78,'2014 ESPN Draft Results'!$A$2:$D$2000,4,FALSE))),2)</f>
        <v>9.01</v>
      </c>
      <c r="D78" s="15">
        <f>ROUND(B78/IF(ISNA(VLOOKUP(A78,'2014 ESPN Draft Results'!$A$2:$D$2000,4,FALSE)),B78,IF(VLOOKUP(A78,'2014 ESPN Draft Results'!$A$2:$D$2000,4,FALSE)&lt;2,B78,VLOOKUP(A78,'2014 ESPN Draft Results'!$A$2:$D$2000,4,FALSE))),2)</f>
        <v>9.01</v>
      </c>
      <c r="E78">
        <v>0</v>
      </c>
      <c r="F78">
        <v>4</v>
      </c>
      <c r="G78">
        <v>2</v>
      </c>
      <c r="H78">
        <v>0</v>
      </c>
      <c r="I78">
        <v>0</v>
      </c>
      <c r="J78">
        <v>8</v>
      </c>
      <c r="K78">
        <v>8</v>
      </c>
      <c r="L78">
        <v>0</v>
      </c>
      <c r="M78" s="9">
        <v>51.7</v>
      </c>
      <c r="N78" s="10">
        <v>2.44</v>
      </c>
      <c r="O78">
        <v>36</v>
      </c>
      <c r="P78">
        <v>14</v>
      </c>
      <c r="Q78">
        <v>4</v>
      </c>
      <c r="R78">
        <v>13</v>
      </c>
      <c r="S78">
        <v>70</v>
      </c>
      <c r="T78">
        <v>1</v>
      </c>
      <c r="U78">
        <v>2</v>
      </c>
      <c r="V78">
        <v>0</v>
      </c>
      <c r="W78">
        <v>1</v>
      </c>
    </row>
    <row r="79" spans="1:23">
      <c r="A79" t="s">
        <v>68</v>
      </c>
      <c r="B79" s="15">
        <f>(F79*'H2H Points'!$E$2)+(G79*'H2H Points'!$E$3)+(H79*'H2H Points'!$E$13)+(I79*'H2H Points'!$E$14)+(L79*'H2H Points'!$E$4)+(M79*'H2H Points'!$E$6)+(O79*'H2H Points'!$E$10)+(P79*'H2H Points'!$E$9)+(R79*'H2H Points'!$E$8)+(S79*'H2H Points'!$E$7)+(U79+'H2H Points'!$E$18)+(V79*'H2H Points'!$E$17)+(W79*'H2H Points'!$E$19)</f>
        <v>173.89999999999998</v>
      </c>
      <c r="C79" s="15">
        <f>ROUND(B79/IF(ISNA(VLOOKUP(A79,'2014 ESPN Draft Results'!$A$2:$D$2000,4,FALSE)),1,IF(VLOOKUP(A79,'2014 ESPN Draft Results'!$A$2:$D$2000,4,FALSE)&lt;1,1,VLOOKUP(A79,'2014 ESPN Draft Results'!$A$2:$D$2000,4,FALSE))),2)</f>
        <v>8.4</v>
      </c>
      <c r="D79" s="15">
        <f>ROUND(B79/IF(ISNA(VLOOKUP(A79,'2014 ESPN Draft Results'!$A$2:$D$2000,4,FALSE)),B79,IF(VLOOKUP(A79,'2014 ESPN Draft Results'!$A$2:$D$2000,4,FALSE)&lt;2,B79,VLOOKUP(A79,'2014 ESPN Draft Results'!$A$2:$D$2000,4,FALSE))),2)</f>
        <v>8.4</v>
      </c>
      <c r="E79">
        <v>0</v>
      </c>
      <c r="F79">
        <v>4</v>
      </c>
      <c r="G79">
        <v>5</v>
      </c>
      <c r="H79">
        <v>1</v>
      </c>
      <c r="I79">
        <v>0</v>
      </c>
      <c r="J79">
        <v>13</v>
      </c>
      <c r="K79">
        <v>13</v>
      </c>
      <c r="L79">
        <v>0</v>
      </c>
      <c r="M79" s="9">
        <v>81.3</v>
      </c>
      <c r="N79" s="10">
        <v>3.65</v>
      </c>
      <c r="O79">
        <v>100</v>
      </c>
      <c r="P79">
        <v>33</v>
      </c>
      <c r="Q79">
        <v>7</v>
      </c>
      <c r="R79">
        <v>12</v>
      </c>
      <c r="S79">
        <v>72</v>
      </c>
      <c r="T79">
        <v>0</v>
      </c>
      <c r="U79">
        <v>1</v>
      </c>
      <c r="V79">
        <v>1</v>
      </c>
      <c r="W79">
        <v>0</v>
      </c>
    </row>
    <row r="80" spans="1:23">
      <c r="A80" t="s">
        <v>171</v>
      </c>
      <c r="B80" s="15">
        <f>(F80*'H2H Points'!$E$2)+(G80*'H2H Points'!$E$3)+(H80*'H2H Points'!$E$13)+(I80*'H2H Points'!$E$14)+(L80*'H2H Points'!$E$4)+(M80*'H2H Points'!$E$6)+(O80*'H2H Points'!$E$10)+(P80*'H2H Points'!$E$9)+(R80*'H2H Points'!$E$8)+(S80*'H2H Points'!$E$7)+(U80+'H2H Points'!$E$18)+(V80*'H2H Points'!$E$17)+(W80*'H2H Points'!$E$19)</f>
        <v>8</v>
      </c>
      <c r="C80" s="15">
        <f>ROUND(B80/IF(ISNA(VLOOKUP(A80,'2014 ESPN Draft Results'!$A$2:$D$2000,4,FALSE)),1,IF(VLOOKUP(A80,'2014 ESPN Draft Results'!$A$2:$D$2000,4,FALSE)&lt;1,1,VLOOKUP(A80,'2014 ESPN Draft Results'!$A$2:$D$2000,4,FALSE))),2)</f>
        <v>1.27</v>
      </c>
      <c r="D80" s="15">
        <f>ROUND(B80/IF(ISNA(VLOOKUP(A80,'2014 ESPN Draft Results'!$A$2:$D$2000,4,FALSE)),B80,IF(VLOOKUP(A80,'2014 ESPN Draft Results'!$A$2:$D$2000,4,FALSE)&lt;2,B80,VLOOKUP(A80,'2014 ESPN Draft Results'!$A$2:$D$2000,4,FALSE))),2)</f>
        <v>1.27</v>
      </c>
      <c r="E80">
        <v>0</v>
      </c>
      <c r="F80">
        <v>0</v>
      </c>
      <c r="G80">
        <v>2</v>
      </c>
      <c r="H80">
        <v>0</v>
      </c>
      <c r="I80">
        <v>0</v>
      </c>
      <c r="J80">
        <v>2</v>
      </c>
      <c r="K80">
        <v>2</v>
      </c>
      <c r="L80">
        <v>0</v>
      </c>
      <c r="M80" s="9">
        <v>10</v>
      </c>
      <c r="N80" s="10">
        <v>2.7</v>
      </c>
      <c r="O80">
        <v>10</v>
      </c>
      <c r="P80">
        <v>3</v>
      </c>
      <c r="Q80">
        <v>1</v>
      </c>
      <c r="R80">
        <v>5</v>
      </c>
      <c r="S80">
        <v>6</v>
      </c>
      <c r="T80">
        <v>0</v>
      </c>
      <c r="U80">
        <v>0</v>
      </c>
      <c r="V80">
        <v>0</v>
      </c>
      <c r="W80">
        <v>0</v>
      </c>
    </row>
    <row r="81" spans="1:23">
      <c r="A81" t="s">
        <v>372</v>
      </c>
      <c r="B81" s="15">
        <f>(F81*'H2H Points'!$E$2)+(G81*'H2H Points'!$E$3)+(H81*'H2H Points'!$E$13)+(I81*'H2H Points'!$E$14)+(L81*'H2H Points'!$E$4)+(M81*'H2H Points'!$E$6)+(O81*'H2H Points'!$E$10)+(P81*'H2H Points'!$E$9)+(R81*'H2H Points'!$E$8)+(S81*'H2H Points'!$E$7)+(U81+'H2H Points'!$E$18)+(V81*'H2H Points'!$E$17)+(W81*'H2H Points'!$E$19)</f>
        <v>401</v>
      </c>
      <c r="C81" s="15">
        <f>ROUND(B81/IF(ISNA(VLOOKUP(A81,'2014 ESPN Draft Results'!$A$2:$D$2000,4,FALSE)),1,IF(VLOOKUP(A81,'2014 ESPN Draft Results'!$A$2:$D$2000,4,FALSE)&lt;1,1,VLOOKUP(A81,'2014 ESPN Draft Results'!$A$2:$D$2000,4,FALSE))),2)</f>
        <v>401</v>
      </c>
      <c r="D81" s="15">
        <f>ROUND(B81/IF(ISNA(VLOOKUP(A81,'2014 ESPN Draft Results'!$A$2:$D$2000,4,FALSE)),B81,IF(VLOOKUP(A81,'2014 ESPN Draft Results'!$A$2:$D$2000,4,FALSE)&lt;2,B81,VLOOKUP(A81,'2014 ESPN Draft Results'!$A$2:$D$2000,4,FALSE))),2)</f>
        <v>1</v>
      </c>
      <c r="E81">
        <v>0</v>
      </c>
      <c r="F81">
        <v>8</v>
      </c>
      <c r="G81">
        <v>7</v>
      </c>
      <c r="H81">
        <v>1</v>
      </c>
      <c r="I81">
        <v>1</v>
      </c>
      <c r="J81">
        <v>40</v>
      </c>
      <c r="K81">
        <v>14</v>
      </c>
      <c r="L81">
        <v>1</v>
      </c>
      <c r="M81" s="9">
        <v>134</v>
      </c>
      <c r="N81" s="10">
        <v>2.5499999999999998</v>
      </c>
      <c r="O81">
        <v>103</v>
      </c>
      <c r="P81">
        <v>38</v>
      </c>
      <c r="Q81">
        <v>7</v>
      </c>
      <c r="R81">
        <v>29</v>
      </c>
      <c r="S81">
        <v>140</v>
      </c>
      <c r="T81">
        <v>1</v>
      </c>
      <c r="U81">
        <v>4</v>
      </c>
      <c r="V81">
        <v>3</v>
      </c>
      <c r="W81">
        <v>0</v>
      </c>
    </row>
    <row r="82" spans="1:23">
      <c r="A82" t="s">
        <v>899</v>
      </c>
      <c r="B82" s="15">
        <f>(F82*'H2H Points'!$E$2)+(G82*'H2H Points'!$E$3)+(H82*'H2H Points'!$E$13)+(I82*'H2H Points'!$E$14)+(L82*'H2H Points'!$E$4)+(M82*'H2H Points'!$E$6)+(O82*'H2H Points'!$E$10)+(P82*'H2H Points'!$E$9)+(R82*'H2H Points'!$E$8)+(S82*'H2H Points'!$E$7)+(U82+'H2H Points'!$E$18)+(V82*'H2H Points'!$E$17)+(W82*'H2H Points'!$E$19)</f>
        <v>326</v>
      </c>
      <c r="C82" s="15">
        <f>ROUND(B82/IF(ISNA(VLOOKUP(A82,'2014 ESPN Draft Results'!$A$2:$D$2000,4,FALSE)),1,IF(VLOOKUP(A82,'2014 ESPN Draft Results'!$A$2:$D$2000,4,FALSE)&lt;1,1,VLOOKUP(A82,'2014 ESPN Draft Results'!$A$2:$D$2000,4,FALSE))),2)</f>
        <v>326</v>
      </c>
      <c r="D82" s="15">
        <f>ROUND(B82/IF(ISNA(VLOOKUP(A82,'2014 ESPN Draft Results'!$A$2:$D$2000,4,FALSE)),B82,IF(VLOOKUP(A82,'2014 ESPN Draft Results'!$A$2:$D$2000,4,FALSE)&lt;2,B82,VLOOKUP(A82,'2014 ESPN Draft Results'!$A$2:$D$2000,4,FALSE))),2)</f>
        <v>1</v>
      </c>
      <c r="E82">
        <v>0</v>
      </c>
      <c r="F82">
        <v>5</v>
      </c>
      <c r="G82">
        <v>5</v>
      </c>
      <c r="H82">
        <v>1</v>
      </c>
      <c r="I82">
        <v>0</v>
      </c>
      <c r="J82">
        <v>39</v>
      </c>
      <c r="K82">
        <v>12</v>
      </c>
      <c r="L82">
        <v>0</v>
      </c>
      <c r="M82" s="9">
        <v>117</v>
      </c>
      <c r="N82" s="10">
        <v>3.69</v>
      </c>
      <c r="O82">
        <v>97</v>
      </c>
      <c r="P82">
        <v>48</v>
      </c>
      <c r="Q82">
        <v>12</v>
      </c>
      <c r="R82">
        <v>22</v>
      </c>
      <c r="S82">
        <v>133</v>
      </c>
      <c r="T82">
        <v>5</v>
      </c>
      <c r="U82">
        <v>0</v>
      </c>
      <c r="V82">
        <v>1</v>
      </c>
      <c r="W82">
        <v>0</v>
      </c>
    </row>
    <row r="83" spans="1:23">
      <c r="A83" t="s">
        <v>1255</v>
      </c>
      <c r="B83" s="15">
        <f>(F83*'H2H Points'!$E$2)+(G83*'H2H Points'!$E$3)+(H83*'H2H Points'!$E$13)+(I83*'H2H Points'!$E$14)+(L83*'H2H Points'!$E$4)+(M83*'H2H Points'!$E$6)+(O83*'H2H Points'!$E$10)+(P83*'H2H Points'!$E$9)+(R83*'H2H Points'!$E$8)+(S83*'H2H Points'!$E$7)+(U83+'H2H Points'!$E$18)+(V83*'H2H Points'!$E$17)+(W83*'H2H Points'!$E$19)</f>
        <v>229.10000000000002</v>
      </c>
      <c r="C83" s="15">
        <f>ROUND(B83/IF(ISNA(VLOOKUP(A83,'2014 ESPN Draft Results'!$A$2:$D$2000,4,FALSE)),1,IF(VLOOKUP(A83,'2014 ESPN Draft Results'!$A$2:$D$2000,4,FALSE)&lt;1,1,VLOOKUP(A83,'2014 ESPN Draft Results'!$A$2:$D$2000,4,FALSE))),2)</f>
        <v>229.1</v>
      </c>
      <c r="D83" s="15">
        <f>ROUND(B83/IF(ISNA(VLOOKUP(A83,'2014 ESPN Draft Results'!$A$2:$D$2000,4,FALSE)),B83,IF(VLOOKUP(A83,'2014 ESPN Draft Results'!$A$2:$D$2000,4,FALSE)&lt;2,B83,VLOOKUP(A83,'2014 ESPN Draft Results'!$A$2:$D$2000,4,FALSE))),2)</f>
        <v>1</v>
      </c>
      <c r="E83">
        <v>0</v>
      </c>
      <c r="F83">
        <v>6</v>
      </c>
      <c r="G83">
        <v>5</v>
      </c>
      <c r="H83">
        <v>0</v>
      </c>
      <c r="I83">
        <v>0</v>
      </c>
      <c r="J83">
        <v>14</v>
      </c>
      <c r="K83">
        <v>10</v>
      </c>
      <c r="L83">
        <v>0</v>
      </c>
      <c r="M83" s="9">
        <v>71.7</v>
      </c>
      <c r="N83" s="10">
        <v>2.13</v>
      </c>
      <c r="O83">
        <v>46</v>
      </c>
      <c r="P83">
        <v>17</v>
      </c>
      <c r="Q83">
        <v>7</v>
      </c>
      <c r="R83">
        <v>17</v>
      </c>
      <c r="S83">
        <v>76</v>
      </c>
      <c r="T83">
        <v>1</v>
      </c>
      <c r="U83">
        <v>1</v>
      </c>
      <c r="V83">
        <v>0</v>
      </c>
      <c r="W83">
        <v>0</v>
      </c>
    </row>
    <row r="84" spans="1:23">
      <c r="A84" t="s">
        <v>846</v>
      </c>
      <c r="B84" s="15">
        <f>(F84*'H2H Points'!$E$2)+(G84*'H2H Points'!$E$3)+(H84*'H2H Points'!$E$13)+(I84*'H2H Points'!$E$14)+(L84*'H2H Points'!$E$4)+(M84*'H2H Points'!$E$6)+(O84*'H2H Points'!$E$10)+(P84*'H2H Points'!$E$9)+(R84*'H2H Points'!$E$8)+(S84*'H2H Points'!$E$7)+(U84+'H2H Points'!$E$18)+(V84*'H2H Points'!$E$17)+(W84*'H2H Points'!$E$19)</f>
        <v>433</v>
      </c>
      <c r="C84" s="15">
        <f>ROUND(B84/IF(ISNA(VLOOKUP(A84,'2014 ESPN Draft Results'!$A$2:$D$2000,4,FALSE)),1,IF(VLOOKUP(A84,'2014 ESPN Draft Results'!$A$2:$D$2000,4,FALSE)&lt;1,1,VLOOKUP(A84,'2014 ESPN Draft Results'!$A$2:$D$2000,4,FALSE))),2)</f>
        <v>433</v>
      </c>
      <c r="D84" s="15">
        <f>ROUND(B84/IF(ISNA(VLOOKUP(A84,'2014 ESPN Draft Results'!$A$2:$D$2000,4,FALSE)),B84,IF(VLOOKUP(A84,'2014 ESPN Draft Results'!$A$2:$D$2000,4,FALSE)&lt;2,B84,VLOOKUP(A84,'2014 ESPN Draft Results'!$A$2:$D$2000,4,FALSE))),2)</f>
        <v>1</v>
      </c>
      <c r="E84">
        <v>0</v>
      </c>
      <c r="F84">
        <v>16</v>
      </c>
      <c r="G84">
        <v>4</v>
      </c>
      <c r="H84">
        <v>0</v>
      </c>
      <c r="I84">
        <v>0</v>
      </c>
      <c r="J84">
        <v>27</v>
      </c>
      <c r="K84">
        <v>20</v>
      </c>
      <c r="L84">
        <v>0</v>
      </c>
      <c r="M84" s="9">
        <v>136</v>
      </c>
      <c r="N84" s="10">
        <v>3.04</v>
      </c>
      <c r="O84">
        <v>122</v>
      </c>
      <c r="P84">
        <v>46</v>
      </c>
      <c r="Q84">
        <v>14</v>
      </c>
      <c r="R84">
        <v>24</v>
      </c>
      <c r="S84">
        <v>124</v>
      </c>
      <c r="T84">
        <v>0</v>
      </c>
      <c r="U84">
        <v>5</v>
      </c>
      <c r="V84">
        <v>4</v>
      </c>
      <c r="W84">
        <v>0</v>
      </c>
    </row>
    <row r="85" spans="1:23">
      <c r="A85" t="s">
        <v>344</v>
      </c>
      <c r="B85" s="15">
        <f>(F85*'H2H Points'!$E$2)+(G85*'H2H Points'!$E$3)+(H85*'H2H Points'!$E$13)+(I85*'H2H Points'!$E$14)+(L85*'H2H Points'!$E$4)+(M85*'H2H Points'!$E$6)+(O85*'H2H Points'!$E$10)+(P85*'H2H Points'!$E$9)+(R85*'H2H Points'!$E$8)+(S85*'H2H Points'!$E$7)+(U85+'H2H Points'!$E$18)+(V85*'H2H Points'!$E$17)+(W85*'H2H Points'!$E$19)</f>
        <v>732.09999999999991</v>
      </c>
      <c r="C85" s="15">
        <f>ROUND(B85/IF(ISNA(VLOOKUP(A85,'2014 ESPN Draft Results'!$A$2:$D$2000,4,FALSE)),1,IF(VLOOKUP(A85,'2014 ESPN Draft Results'!$A$2:$D$2000,4,FALSE)&lt;1,1,VLOOKUP(A85,'2014 ESPN Draft Results'!$A$2:$D$2000,4,FALSE))),2)</f>
        <v>732.1</v>
      </c>
      <c r="D85" s="15">
        <f>ROUND(B85/IF(ISNA(VLOOKUP(A85,'2014 ESPN Draft Results'!$A$2:$D$2000,4,FALSE)),B85,IF(VLOOKUP(A85,'2014 ESPN Draft Results'!$A$2:$D$2000,4,FALSE)&lt;2,B85,VLOOKUP(A85,'2014 ESPN Draft Results'!$A$2:$D$2000,4,FALSE))),2)</f>
        <v>1</v>
      </c>
      <c r="E85">
        <v>0</v>
      </c>
      <c r="F85">
        <v>18</v>
      </c>
      <c r="G85">
        <v>9</v>
      </c>
      <c r="H85">
        <v>3</v>
      </c>
      <c r="I85">
        <v>1</v>
      </c>
      <c r="J85">
        <v>34</v>
      </c>
      <c r="K85">
        <v>34</v>
      </c>
      <c r="L85">
        <v>0</v>
      </c>
      <c r="M85" s="9">
        <v>235.7</v>
      </c>
      <c r="N85" s="10">
        <v>2.44</v>
      </c>
      <c r="O85">
        <v>207</v>
      </c>
      <c r="P85">
        <v>64</v>
      </c>
      <c r="Q85">
        <v>14</v>
      </c>
      <c r="R85">
        <v>51</v>
      </c>
      <c r="S85">
        <v>269</v>
      </c>
      <c r="T85">
        <v>3</v>
      </c>
      <c r="U85">
        <v>3</v>
      </c>
      <c r="V85">
        <v>6</v>
      </c>
      <c r="W85">
        <v>0</v>
      </c>
    </row>
    <row r="86" spans="1:23">
      <c r="A86" t="s">
        <v>878</v>
      </c>
      <c r="B86" s="15">
        <f>(F86*'H2H Points'!$E$2)+(G86*'H2H Points'!$E$3)+(H86*'H2H Points'!$E$13)+(I86*'H2H Points'!$E$14)+(L86*'H2H Points'!$E$4)+(M86*'H2H Points'!$E$6)+(O86*'H2H Points'!$E$10)+(P86*'H2H Points'!$E$9)+(R86*'H2H Points'!$E$8)+(S86*'H2H Points'!$E$7)+(U86+'H2H Points'!$E$18)+(V86*'H2H Points'!$E$17)+(W86*'H2H Points'!$E$19)</f>
        <v>532.09999999999991</v>
      </c>
      <c r="C86" s="15">
        <f>ROUND(B86/IF(ISNA(VLOOKUP(A86,'2014 ESPN Draft Results'!$A$2:$D$2000,4,FALSE)),1,IF(VLOOKUP(A86,'2014 ESPN Draft Results'!$A$2:$D$2000,4,FALSE)&lt;1,1,VLOOKUP(A86,'2014 ESPN Draft Results'!$A$2:$D$2000,4,FALSE))),2)</f>
        <v>532.1</v>
      </c>
      <c r="D86" s="15">
        <f>ROUND(B86/IF(ISNA(VLOOKUP(A86,'2014 ESPN Draft Results'!$A$2:$D$2000,4,FALSE)),B86,IF(VLOOKUP(A86,'2014 ESPN Draft Results'!$A$2:$D$2000,4,FALSE)&lt;2,B86,VLOOKUP(A86,'2014 ESPN Draft Results'!$A$2:$D$2000,4,FALSE))),2)</f>
        <v>1</v>
      </c>
      <c r="E86">
        <v>0</v>
      </c>
      <c r="F86">
        <v>13</v>
      </c>
      <c r="G86">
        <v>4</v>
      </c>
      <c r="H86">
        <v>1</v>
      </c>
      <c r="I86">
        <v>1</v>
      </c>
      <c r="J86">
        <v>26</v>
      </c>
      <c r="K86">
        <v>26</v>
      </c>
      <c r="L86">
        <v>0</v>
      </c>
      <c r="M86" s="9">
        <v>168.7</v>
      </c>
      <c r="N86" s="10">
        <v>2.61</v>
      </c>
      <c r="O86">
        <v>124</v>
      </c>
      <c r="P86">
        <v>49</v>
      </c>
      <c r="Q86">
        <v>5</v>
      </c>
      <c r="R86">
        <v>51</v>
      </c>
      <c r="S86">
        <v>164</v>
      </c>
      <c r="T86">
        <v>1</v>
      </c>
      <c r="U86">
        <v>22</v>
      </c>
      <c r="V86">
        <v>7</v>
      </c>
      <c r="W86">
        <v>1</v>
      </c>
    </row>
    <row r="87" spans="1:23">
      <c r="A87" t="s">
        <v>379</v>
      </c>
      <c r="B87" s="15">
        <f>(F87*'H2H Points'!$E$2)+(G87*'H2H Points'!$E$3)+(H87*'H2H Points'!$E$13)+(I87*'H2H Points'!$E$14)+(L87*'H2H Points'!$E$4)+(M87*'H2H Points'!$E$6)+(O87*'H2H Points'!$E$10)+(P87*'H2H Points'!$E$9)+(R87*'H2H Points'!$E$8)+(S87*'H2H Points'!$E$7)+(U87+'H2H Points'!$E$18)+(V87*'H2H Points'!$E$17)+(W87*'H2H Points'!$E$19)</f>
        <v>488.09999999999991</v>
      </c>
      <c r="C87" s="15">
        <f>ROUND(B87/IF(ISNA(VLOOKUP(A87,'2014 ESPN Draft Results'!$A$2:$D$2000,4,FALSE)),1,IF(VLOOKUP(A87,'2014 ESPN Draft Results'!$A$2:$D$2000,4,FALSE)&lt;1,1,VLOOKUP(A87,'2014 ESPN Draft Results'!$A$2:$D$2000,4,FALSE))),2)</f>
        <v>488.1</v>
      </c>
      <c r="D87" s="15">
        <f>ROUND(B87/IF(ISNA(VLOOKUP(A87,'2014 ESPN Draft Results'!$A$2:$D$2000,4,FALSE)),B87,IF(VLOOKUP(A87,'2014 ESPN Draft Results'!$A$2:$D$2000,4,FALSE)&lt;2,B87,VLOOKUP(A87,'2014 ESPN Draft Results'!$A$2:$D$2000,4,FALSE))),2)</f>
        <v>1</v>
      </c>
      <c r="E87">
        <v>0</v>
      </c>
      <c r="F87">
        <v>10</v>
      </c>
      <c r="G87">
        <v>5</v>
      </c>
      <c r="H87">
        <v>1</v>
      </c>
      <c r="I87">
        <v>1</v>
      </c>
      <c r="J87">
        <v>25</v>
      </c>
      <c r="K87">
        <v>25</v>
      </c>
      <c r="L87">
        <v>0</v>
      </c>
      <c r="M87" s="9">
        <v>156.69999999999999</v>
      </c>
      <c r="N87" s="10">
        <v>2.5299999999999998</v>
      </c>
      <c r="O87">
        <v>114</v>
      </c>
      <c r="P87">
        <v>44</v>
      </c>
      <c r="Q87">
        <v>5</v>
      </c>
      <c r="R87">
        <v>41</v>
      </c>
      <c r="S87">
        <v>167</v>
      </c>
      <c r="T87">
        <v>2</v>
      </c>
      <c r="U87">
        <v>8</v>
      </c>
      <c r="V87">
        <v>3</v>
      </c>
      <c r="W87">
        <v>0</v>
      </c>
    </row>
    <row r="88" spans="1:23">
      <c r="A88" t="s">
        <v>282</v>
      </c>
      <c r="B88" s="15">
        <f>(F88*'H2H Points'!$E$2)+(G88*'H2H Points'!$E$3)+(H88*'H2H Points'!$E$13)+(I88*'H2H Points'!$E$14)+(L88*'H2H Points'!$E$4)+(M88*'H2H Points'!$E$6)+(O88*'H2H Points'!$E$10)+(P88*'H2H Points'!$E$9)+(R88*'H2H Points'!$E$8)+(S88*'H2H Points'!$E$7)+(U88+'H2H Points'!$E$18)+(V88*'H2H Points'!$E$17)+(W88*'H2H Points'!$E$19)</f>
        <v>457.09999999999991</v>
      </c>
      <c r="C88" s="15">
        <f>ROUND(B88/IF(ISNA(VLOOKUP(A88,'2014 ESPN Draft Results'!$A$2:$D$2000,4,FALSE)),1,IF(VLOOKUP(A88,'2014 ESPN Draft Results'!$A$2:$D$2000,4,FALSE)&lt;1,1,VLOOKUP(A88,'2014 ESPN Draft Results'!$A$2:$D$2000,4,FALSE))),2)</f>
        <v>457.1</v>
      </c>
      <c r="D88" s="15">
        <f>ROUND(B88/IF(ISNA(VLOOKUP(A88,'2014 ESPN Draft Results'!$A$2:$D$2000,4,FALSE)),B88,IF(VLOOKUP(A88,'2014 ESPN Draft Results'!$A$2:$D$2000,4,FALSE)&lt;2,B88,VLOOKUP(A88,'2014 ESPN Draft Results'!$A$2:$D$2000,4,FALSE))),2)</f>
        <v>1</v>
      </c>
      <c r="E88">
        <v>0</v>
      </c>
      <c r="F88">
        <v>11</v>
      </c>
      <c r="G88">
        <v>11</v>
      </c>
      <c r="H88">
        <v>1</v>
      </c>
      <c r="I88">
        <v>0</v>
      </c>
      <c r="J88">
        <v>35</v>
      </c>
      <c r="K88">
        <v>24</v>
      </c>
      <c r="L88">
        <v>0</v>
      </c>
      <c r="M88" s="9">
        <v>171.7</v>
      </c>
      <c r="N88" s="10">
        <v>2.78</v>
      </c>
      <c r="O88">
        <v>151</v>
      </c>
      <c r="P88">
        <v>53</v>
      </c>
      <c r="Q88">
        <v>16</v>
      </c>
      <c r="R88">
        <v>45</v>
      </c>
      <c r="S88">
        <v>170</v>
      </c>
      <c r="T88">
        <v>1</v>
      </c>
      <c r="U88">
        <v>5</v>
      </c>
      <c r="V88">
        <v>6</v>
      </c>
      <c r="W88">
        <v>0</v>
      </c>
    </row>
    <row r="89" spans="1:23">
      <c r="A89" t="s">
        <v>891</v>
      </c>
      <c r="B89" s="15">
        <f>(F89*'H2H Points'!$E$2)+(G89*'H2H Points'!$E$3)+(H89*'H2H Points'!$E$13)+(I89*'H2H Points'!$E$14)+(L89*'H2H Points'!$E$4)+(M89*'H2H Points'!$E$6)+(O89*'H2H Points'!$E$10)+(P89*'H2H Points'!$E$9)+(R89*'H2H Points'!$E$8)+(S89*'H2H Points'!$E$7)+(U89+'H2H Points'!$E$18)+(V89*'H2H Points'!$E$17)+(W89*'H2H Points'!$E$19)</f>
        <v>190</v>
      </c>
      <c r="C89" s="15">
        <f>ROUND(B89/IF(ISNA(VLOOKUP(A89,'2014 ESPN Draft Results'!$A$2:$D$2000,4,FALSE)),1,IF(VLOOKUP(A89,'2014 ESPN Draft Results'!$A$2:$D$2000,4,FALSE)&lt;1,1,VLOOKUP(A89,'2014 ESPN Draft Results'!$A$2:$D$2000,4,FALSE))),2)</f>
        <v>190</v>
      </c>
      <c r="D89" s="15">
        <f>ROUND(B89/IF(ISNA(VLOOKUP(A89,'2014 ESPN Draft Results'!$A$2:$D$2000,4,FALSE)),B89,IF(VLOOKUP(A89,'2014 ESPN Draft Results'!$A$2:$D$2000,4,FALSE)&lt;2,B89,VLOOKUP(A89,'2014 ESPN Draft Results'!$A$2:$D$2000,4,FALSE))),2)</f>
        <v>1</v>
      </c>
      <c r="E89">
        <v>0</v>
      </c>
      <c r="F89">
        <v>5</v>
      </c>
      <c r="G89">
        <v>4</v>
      </c>
      <c r="H89">
        <v>0</v>
      </c>
      <c r="I89">
        <v>0</v>
      </c>
      <c r="J89">
        <v>20</v>
      </c>
      <c r="K89">
        <v>10</v>
      </c>
      <c r="L89">
        <v>0</v>
      </c>
      <c r="M89" s="9">
        <v>69</v>
      </c>
      <c r="N89" s="10">
        <v>2.35</v>
      </c>
      <c r="O89">
        <v>51</v>
      </c>
      <c r="P89">
        <v>18</v>
      </c>
      <c r="Q89">
        <v>7</v>
      </c>
      <c r="R89">
        <v>26</v>
      </c>
      <c r="S89">
        <v>64</v>
      </c>
      <c r="T89">
        <v>0</v>
      </c>
      <c r="U89">
        <v>0</v>
      </c>
      <c r="V89">
        <v>1</v>
      </c>
      <c r="W89">
        <v>0</v>
      </c>
    </row>
    <row r="90" spans="1:23">
      <c r="A90" t="s">
        <v>886</v>
      </c>
      <c r="B90" s="15">
        <f>(F90*'H2H Points'!$E$2)+(G90*'H2H Points'!$E$3)+(H90*'H2H Points'!$E$13)+(I90*'H2H Points'!$E$14)+(L90*'H2H Points'!$E$4)+(M90*'H2H Points'!$E$6)+(O90*'H2H Points'!$E$10)+(P90*'H2H Points'!$E$9)+(R90*'H2H Points'!$E$8)+(S90*'H2H Points'!$E$7)+(U90+'H2H Points'!$E$18)+(V90*'H2H Points'!$E$17)+(W90*'H2H Points'!$E$19)</f>
        <v>208</v>
      </c>
      <c r="C90" s="15">
        <f>ROUND(B90/IF(ISNA(VLOOKUP(A90,'2014 ESPN Draft Results'!$A$2:$D$2000,4,FALSE)),1,IF(VLOOKUP(A90,'2014 ESPN Draft Results'!$A$2:$D$2000,4,FALSE)&lt;1,1,VLOOKUP(A90,'2014 ESPN Draft Results'!$A$2:$D$2000,4,FALSE))),2)</f>
        <v>208</v>
      </c>
      <c r="D90" s="15">
        <f>ROUND(B90/IF(ISNA(VLOOKUP(A90,'2014 ESPN Draft Results'!$A$2:$D$2000,4,FALSE)),B90,IF(VLOOKUP(A90,'2014 ESPN Draft Results'!$A$2:$D$2000,4,FALSE)&lt;2,B90,VLOOKUP(A90,'2014 ESPN Draft Results'!$A$2:$D$2000,4,FALSE))),2)</f>
        <v>1</v>
      </c>
      <c r="E90">
        <v>0</v>
      </c>
      <c r="F90">
        <v>6</v>
      </c>
      <c r="G90">
        <v>7</v>
      </c>
      <c r="H90">
        <v>0</v>
      </c>
      <c r="I90">
        <v>0</v>
      </c>
      <c r="J90">
        <v>37</v>
      </c>
      <c r="K90">
        <v>11</v>
      </c>
      <c r="L90">
        <v>0</v>
      </c>
      <c r="M90" s="9">
        <v>115</v>
      </c>
      <c r="N90" s="10">
        <v>4.7699999999999996</v>
      </c>
      <c r="O90">
        <v>125</v>
      </c>
      <c r="P90">
        <v>61</v>
      </c>
      <c r="Q90">
        <v>12</v>
      </c>
      <c r="R90">
        <v>36</v>
      </c>
      <c r="S90">
        <v>82</v>
      </c>
      <c r="T90">
        <v>2</v>
      </c>
      <c r="U90">
        <v>2</v>
      </c>
      <c r="V90">
        <v>6</v>
      </c>
      <c r="W90">
        <v>0</v>
      </c>
    </row>
    <row r="91" spans="1:23">
      <c r="A91" t="s">
        <v>842</v>
      </c>
      <c r="B91" s="15">
        <f>(F91*'H2H Points'!$E$2)+(G91*'H2H Points'!$E$3)+(H91*'H2H Points'!$E$13)+(I91*'H2H Points'!$E$14)+(L91*'H2H Points'!$E$4)+(M91*'H2H Points'!$E$6)+(O91*'H2H Points'!$E$10)+(P91*'H2H Points'!$E$9)+(R91*'H2H Points'!$E$8)+(S91*'H2H Points'!$E$7)+(U91+'H2H Points'!$E$18)+(V91*'H2H Points'!$E$17)+(W91*'H2H Points'!$E$19)</f>
        <v>395.90000000000003</v>
      </c>
      <c r="C91" s="15">
        <f>ROUND(B91/IF(ISNA(VLOOKUP(A91,'2014 ESPN Draft Results'!$A$2:$D$2000,4,FALSE)),1,IF(VLOOKUP(A91,'2014 ESPN Draft Results'!$A$2:$D$2000,4,FALSE)&lt;1,1,VLOOKUP(A91,'2014 ESPN Draft Results'!$A$2:$D$2000,4,FALSE))),2)</f>
        <v>395.9</v>
      </c>
      <c r="D91" s="15">
        <f>ROUND(B91/IF(ISNA(VLOOKUP(A91,'2014 ESPN Draft Results'!$A$2:$D$2000,4,FALSE)),B91,IF(VLOOKUP(A91,'2014 ESPN Draft Results'!$A$2:$D$2000,4,FALSE)&lt;2,B91,VLOOKUP(A91,'2014 ESPN Draft Results'!$A$2:$D$2000,4,FALSE))),2)</f>
        <v>1</v>
      </c>
      <c r="E91">
        <v>0</v>
      </c>
      <c r="F91">
        <v>9</v>
      </c>
      <c r="G91">
        <v>6</v>
      </c>
      <c r="H91">
        <v>0</v>
      </c>
      <c r="I91">
        <v>0</v>
      </c>
      <c r="J91">
        <v>22</v>
      </c>
      <c r="K91">
        <v>22</v>
      </c>
      <c r="L91">
        <v>0</v>
      </c>
      <c r="M91" s="9">
        <v>140.30000000000001</v>
      </c>
      <c r="N91" s="10">
        <v>2.69</v>
      </c>
      <c r="O91">
        <v>117</v>
      </c>
      <c r="P91">
        <v>42</v>
      </c>
      <c r="Q91">
        <v>7</v>
      </c>
      <c r="R91">
        <v>43</v>
      </c>
      <c r="S91">
        <v>144</v>
      </c>
      <c r="T91">
        <v>2</v>
      </c>
      <c r="U91">
        <v>1</v>
      </c>
      <c r="V91">
        <v>1</v>
      </c>
      <c r="W91">
        <v>0</v>
      </c>
    </row>
    <row r="92" spans="1:23">
      <c r="A92" t="s">
        <v>850</v>
      </c>
      <c r="B92" s="15">
        <f>(F92*'H2H Points'!$E$2)+(G92*'H2H Points'!$E$3)+(H92*'H2H Points'!$E$13)+(I92*'H2H Points'!$E$14)+(L92*'H2H Points'!$E$4)+(M92*'H2H Points'!$E$6)+(O92*'H2H Points'!$E$10)+(P92*'H2H Points'!$E$9)+(R92*'H2H Points'!$E$8)+(S92*'H2H Points'!$E$7)+(U92+'H2H Points'!$E$18)+(V92*'H2H Points'!$E$17)+(W92*'H2H Points'!$E$19)</f>
        <v>448.09999999999997</v>
      </c>
      <c r="C92" s="15">
        <f>ROUND(B92/IF(ISNA(VLOOKUP(A92,'2014 ESPN Draft Results'!$A$2:$D$2000,4,FALSE)),1,IF(VLOOKUP(A92,'2014 ESPN Draft Results'!$A$2:$D$2000,4,FALSE)&lt;1,1,VLOOKUP(A92,'2014 ESPN Draft Results'!$A$2:$D$2000,4,FALSE))),2)</f>
        <v>448.1</v>
      </c>
      <c r="D92" s="15">
        <f>ROUND(B92/IF(ISNA(VLOOKUP(A92,'2014 ESPN Draft Results'!$A$2:$D$2000,4,FALSE)),B92,IF(VLOOKUP(A92,'2014 ESPN Draft Results'!$A$2:$D$2000,4,FALSE)&lt;2,B92,VLOOKUP(A92,'2014 ESPN Draft Results'!$A$2:$D$2000,4,FALSE))),2)</f>
        <v>1</v>
      </c>
      <c r="E92">
        <v>0</v>
      </c>
      <c r="F92">
        <v>11</v>
      </c>
      <c r="G92">
        <v>9</v>
      </c>
      <c r="H92">
        <v>0</v>
      </c>
      <c r="I92">
        <v>0</v>
      </c>
      <c r="J92">
        <v>25</v>
      </c>
      <c r="K92">
        <v>25</v>
      </c>
      <c r="L92">
        <v>0</v>
      </c>
      <c r="M92" s="9">
        <v>154.69999999999999</v>
      </c>
      <c r="N92" s="10">
        <v>2.73</v>
      </c>
      <c r="O92">
        <v>117</v>
      </c>
      <c r="P92">
        <v>47</v>
      </c>
      <c r="Q92">
        <v>13</v>
      </c>
      <c r="R92">
        <v>41</v>
      </c>
      <c r="S92">
        <v>157</v>
      </c>
      <c r="T92">
        <v>1</v>
      </c>
      <c r="U92">
        <v>6</v>
      </c>
      <c r="V92">
        <v>6</v>
      </c>
      <c r="W92">
        <v>0</v>
      </c>
    </row>
    <row r="93" spans="1:23">
      <c r="A93" t="s">
        <v>851</v>
      </c>
      <c r="B93" s="15">
        <f>(F93*'H2H Points'!$E$2)+(G93*'H2H Points'!$E$3)+(H93*'H2H Points'!$E$13)+(I93*'H2H Points'!$E$14)+(L93*'H2H Points'!$E$4)+(M93*'H2H Points'!$E$6)+(O93*'H2H Points'!$E$10)+(P93*'H2H Points'!$E$9)+(R93*'H2H Points'!$E$8)+(S93*'H2H Points'!$E$7)+(U93+'H2H Points'!$E$18)+(V93*'H2H Points'!$E$17)+(W93*'H2H Points'!$E$19)</f>
        <v>357.09999999999997</v>
      </c>
      <c r="C93" s="15">
        <f>ROUND(B93/IF(ISNA(VLOOKUP(A93,'2014 ESPN Draft Results'!$A$2:$D$2000,4,FALSE)),1,IF(VLOOKUP(A93,'2014 ESPN Draft Results'!$A$2:$D$2000,4,FALSE)&lt;1,1,VLOOKUP(A93,'2014 ESPN Draft Results'!$A$2:$D$2000,4,FALSE))),2)</f>
        <v>357.1</v>
      </c>
      <c r="D93" s="15">
        <f>ROUND(B93/IF(ISNA(VLOOKUP(A93,'2014 ESPN Draft Results'!$A$2:$D$2000,4,FALSE)),B93,IF(VLOOKUP(A93,'2014 ESPN Draft Results'!$A$2:$D$2000,4,FALSE)&lt;2,B93,VLOOKUP(A93,'2014 ESPN Draft Results'!$A$2:$D$2000,4,FALSE))),2)</f>
        <v>1</v>
      </c>
      <c r="E93">
        <v>0</v>
      </c>
      <c r="F93">
        <v>11</v>
      </c>
      <c r="G93">
        <v>6</v>
      </c>
      <c r="H93">
        <v>1</v>
      </c>
      <c r="I93">
        <v>1</v>
      </c>
      <c r="J93">
        <v>26</v>
      </c>
      <c r="K93">
        <v>20</v>
      </c>
      <c r="L93">
        <v>1</v>
      </c>
      <c r="M93" s="9">
        <v>130.69999999999999</v>
      </c>
      <c r="N93" s="10">
        <v>3.65</v>
      </c>
      <c r="O93">
        <v>125</v>
      </c>
      <c r="P93">
        <v>53</v>
      </c>
      <c r="Q93">
        <v>7</v>
      </c>
      <c r="R93">
        <v>28</v>
      </c>
      <c r="S93">
        <v>111</v>
      </c>
      <c r="T93">
        <v>1</v>
      </c>
      <c r="U93">
        <v>9</v>
      </c>
      <c r="V93">
        <v>3</v>
      </c>
      <c r="W93">
        <v>1</v>
      </c>
    </row>
    <row r="94" spans="1:23">
      <c r="A94" t="s">
        <v>1278</v>
      </c>
      <c r="B94" s="15">
        <f>(F94*'H2H Points'!$E$2)+(G94*'H2H Points'!$E$3)+(H94*'H2H Points'!$E$13)+(I94*'H2H Points'!$E$14)+(L94*'H2H Points'!$E$4)+(M94*'H2H Points'!$E$6)+(O94*'H2H Points'!$E$10)+(P94*'H2H Points'!$E$9)+(R94*'H2H Points'!$E$8)+(S94*'H2H Points'!$E$7)+(U94+'H2H Points'!$E$18)+(V94*'H2H Points'!$E$17)+(W94*'H2H Points'!$E$19)</f>
        <v>554.09999999999991</v>
      </c>
      <c r="C94" s="15">
        <f>ROUND(B94/IF(ISNA(VLOOKUP(A94,'2014 ESPN Draft Results'!$A$2:$D$2000,4,FALSE)),1,IF(VLOOKUP(A94,'2014 ESPN Draft Results'!$A$2:$D$2000,4,FALSE)&lt;1,1,VLOOKUP(A94,'2014 ESPN Draft Results'!$A$2:$D$2000,4,FALSE))),2)</f>
        <v>554.1</v>
      </c>
      <c r="D94" s="15">
        <f>ROUND(B94/IF(ISNA(VLOOKUP(A94,'2014 ESPN Draft Results'!$A$2:$D$2000,4,FALSE)),B94,IF(VLOOKUP(A94,'2014 ESPN Draft Results'!$A$2:$D$2000,4,FALSE)&lt;2,B94,VLOOKUP(A94,'2014 ESPN Draft Results'!$A$2:$D$2000,4,FALSE))),2)</f>
        <v>1</v>
      </c>
      <c r="E94">
        <v>0</v>
      </c>
      <c r="F94">
        <v>16</v>
      </c>
      <c r="G94">
        <v>10</v>
      </c>
      <c r="H94">
        <v>1</v>
      </c>
      <c r="I94">
        <v>0</v>
      </c>
      <c r="J94">
        <v>32</v>
      </c>
      <c r="K94">
        <v>32</v>
      </c>
      <c r="L94">
        <v>0</v>
      </c>
      <c r="M94" s="9">
        <v>209.7</v>
      </c>
      <c r="N94" s="10">
        <v>3.52</v>
      </c>
      <c r="O94">
        <v>221</v>
      </c>
      <c r="P94">
        <v>82</v>
      </c>
      <c r="Q94">
        <v>16</v>
      </c>
      <c r="R94">
        <v>16</v>
      </c>
      <c r="S94">
        <v>186</v>
      </c>
      <c r="T94">
        <v>1</v>
      </c>
      <c r="U94">
        <v>1</v>
      </c>
      <c r="V94">
        <v>5</v>
      </c>
      <c r="W94">
        <v>0</v>
      </c>
    </row>
    <row r="95" spans="1:23">
      <c r="A95" t="s">
        <v>879</v>
      </c>
      <c r="B95" s="15">
        <f>(F95*'H2H Points'!$E$2)+(G95*'H2H Points'!$E$3)+(H95*'H2H Points'!$E$13)+(I95*'H2H Points'!$E$14)+(L95*'H2H Points'!$E$4)+(M95*'H2H Points'!$E$6)+(O95*'H2H Points'!$E$10)+(P95*'H2H Points'!$E$9)+(R95*'H2H Points'!$E$8)+(S95*'H2H Points'!$E$7)+(U95+'H2H Points'!$E$18)+(V95*'H2H Points'!$E$17)+(W95*'H2H Points'!$E$19)</f>
        <v>204.89999999999998</v>
      </c>
      <c r="C95" s="15">
        <f>ROUND(B95/IF(ISNA(VLOOKUP(A95,'2014 ESPN Draft Results'!$A$2:$D$2000,4,FALSE)),1,IF(VLOOKUP(A95,'2014 ESPN Draft Results'!$A$2:$D$2000,4,FALSE)&lt;1,1,VLOOKUP(A95,'2014 ESPN Draft Results'!$A$2:$D$2000,4,FALSE))),2)</f>
        <v>204.9</v>
      </c>
      <c r="D95" s="15">
        <f>ROUND(B95/IF(ISNA(VLOOKUP(A95,'2014 ESPN Draft Results'!$A$2:$D$2000,4,FALSE)),B95,IF(VLOOKUP(A95,'2014 ESPN Draft Results'!$A$2:$D$2000,4,FALSE)&lt;2,B95,VLOOKUP(A95,'2014 ESPN Draft Results'!$A$2:$D$2000,4,FALSE))),2)</f>
        <v>1</v>
      </c>
      <c r="E95">
        <v>0</v>
      </c>
      <c r="F95">
        <v>7</v>
      </c>
      <c r="G95">
        <v>4</v>
      </c>
      <c r="H95">
        <v>0</v>
      </c>
      <c r="I95">
        <v>0</v>
      </c>
      <c r="J95">
        <v>14</v>
      </c>
      <c r="K95">
        <v>12</v>
      </c>
      <c r="L95">
        <v>0</v>
      </c>
      <c r="M95" s="9">
        <v>73.3</v>
      </c>
      <c r="N95" s="10">
        <v>3.07</v>
      </c>
      <c r="O95">
        <v>57</v>
      </c>
      <c r="P95">
        <v>25</v>
      </c>
      <c r="Q95">
        <v>4</v>
      </c>
      <c r="R95">
        <v>32</v>
      </c>
      <c r="S95">
        <v>70</v>
      </c>
      <c r="T95">
        <v>1</v>
      </c>
      <c r="U95">
        <v>4</v>
      </c>
      <c r="V95">
        <v>4</v>
      </c>
      <c r="W95">
        <v>0</v>
      </c>
    </row>
    <row r="96" spans="1:23">
      <c r="A96" t="s">
        <v>301</v>
      </c>
      <c r="B96" s="15">
        <f>(F96*'H2H Points'!$E$2)+(G96*'H2H Points'!$E$3)+(H96*'H2H Points'!$E$13)+(I96*'H2H Points'!$E$14)+(L96*'H2H Points'!$E$4)+(M96*'H2H Points'!$E$6)+(O96*'H2H Points'!$E$10)+(P96*'H2H Points'!$E$9)+(R96*'H2H Points'!$E$8)+(S96*'H2H Points'!$E$7)+(U96+'H2H Points'!$E$18)+(V96*'H2H Points'!$E$17)+(W96*'H2H Points'!$E$19)</f>
        <v>221.89999999999998</v>
      </c>
      <c r="C96" s="15">
        <f>ROUND(B96/IF(ISNA(VLOOKUP(A96,'2014 ESPN Draft Results'!$A$2:$D$2000,4,FALSE)),1,IF(VLOOKUP(A96,'2014 ESPN Draft Results'!$A$2:$D$2000,4,FALSE)&lt;1,1,VLOOKUP(A96,'2014 ESPN Draft Results'!$A$2:$D$2000,4,FALSE))),2)</f>
        <v>221.9</v>
      </c>
      <c r="D96" s="15">
        <f>ROUND(B96/IF(ISNA(VLOOKUP(A96,'2014 ESPN Draft Results'!$A$2:$D$2000,4,FALSE)),B96,IF(VLOOKUP(A96,'2014 ESPN Draft Results'!$A$2:$D$2000,4,FALSE)&lt;2,B96,VLOOKUP(A96,'2014 ESPN Draft Results'!$A$2:$D$2000,4,FALSE))),2)</f>
        <v>1</v>
      </c>
      <c r="E96">
        <v>0</v>
      </c>
      <c r="F96">
        <v>5</v>
      </c>
      <c r="G96">
        <v>5</v>
      </c>
      <c r="H96">
        <v>0</v>
      </c>
      <c r="I96">
        <v>0</v>
      </c>
      <c r="J96">
        <v>13</v>
      </c>
      <c r="K96">
        <v>13</v>
      </c>
      <c r="L96">
        <v>0</v>
      </c>
      <c r="M96" s="9">
        <v>76.3</v>
      </c>
      <c r="N96" s="10">
        <v>1.89</v>
      </c>
      <c r="O96">
        <v>56</v>
      </c>
      <c r="P96">
        <v>16</v>
      </c>
      <c r="Q96">
        <v>5</v>
      </c>
      <c r="R96">
        <v>7</v>
      </c>
      <c r="S96">
        <v>59</v>
      </c>
      <c r="T96">
        <v>0</v>
      </c>
      <c r="U96">
        <v>3</v>
      </c>
      <c r="V96">
        <v>0</v>
      </c>
      <c r="W96">
        <v>1</v>
      </c>
    </row>
    <row r="97" spans="1:23">
      <c r="A97" t="s">
        <v>839</v>
      </c>
      <c r="B97" s="15">
        <f>(F97*'H2H Points'!$E$2)+(G97*'H2H Points'!$E$3)+(H97*'H2H Points'!$E$13)+(I97*'H2H Points'!$E$14)+(L97*'H2H Points'!$E$4)+(M97*'H2H Points'!$E$6)+(O97*'H2H Points'!$E$10)+(P97*'H2H Points'!$E$9)+(R97*'H2H Points'!$E$8)+(S97*'H2H Points'!$E$7)+(U97+'H2H Points'!$E$18)+(V97*'H2H Points'!$E$17)+(W97*'H2H Points'!$E$19)</f>
        <v>485</v>
      </c>
      <c r="C97" s="15">
        <f>ROUND(B97/IF(ISNA(VLOOKUP(A97,'2014 ESPN Draft Results'!$A$2:$D$2000,4,FALSE)),1,IF(VLOOKUP(A97,'2014 ESPN Draft Results'!$A$2:$D$2000,4,FALSE)&lt;1,1,VLOOKUP(A97,'2014 ESPN Draft Results'!$A$2:$D$2000,4,FALSE))),2)</f>
        <v>485</v>
      </c>
      <c r="D97" s="15">
        <f>ROUND(B97/IF(ISNA(VLOOKUP(A97,'2014 ESPN Draft Results'!$A$2:$D$2000,4,FALSE)),B97,IF(VLOOKUP(A97,'2014 ESPN Draft Results'!$A$2:$D$2000,4,FALSE)&lt;2,B97,VLOOKUP(A97,'2014 ESPN Draft Results'!$A$2:$D$2000,4,FALSE))),2)</f>
        <v>1</v>
      </c>
      <c r="E97">
        <v>1.2</v>
      </c>
      <c r="F97">
        <v>12</v>
      </c>
      <c r="G97">
        <v>9</v>
      </c>
      <c r="H97">
        <v>5</v>
      </c>
      <c r="I97">
        <v>1</v>
      </c>
      <c r="J97">
        <v>29</v>
      </c>
      <c r="K97">
        <v>29</v>
      </c>
      <c r="L97">
        <v>0</v>
      </c>
      <c r="M97" s="9">
        <v>200</v>
      </c>
      <c r="N97" s="10">
        <v>2.93</v>
      </c>
      <c r="O97">
        <v>187</v>
      </c>
      <c r="P97">
        <v>65</v>
      </c>
      <c r="Q97">
        <v>11</v>
      </c>
      <c r="R97">
        <v>48</v>
      </c>
      <c r="S97">
        <v>146</v>
      </c>
      <c r="T97">
        <v>2</v>
      </c>
      <c r="U97">
        <v>7</v>
      </c>
      <c r="V97">
        <v>7</v>
      </c>
      <c r="W97">
        <v>0</v>
      </c>
    </row>
    <row r="98" spans="1:23">
      <c r="A98" t="s">
        <v>916</v>
      </c>
      <c r="B98" s="15">
        <f>(F98*'H2H Points'!$E$2)+(G98*'H2H Points'!$E$3)+(H98*'H2H Points'!$E$13)+(I98*'H2H Points'!$E$14)+(L98*'H2H Points'!$E$4)+(M98*'H2H Points'!$E$6)+(O98*'H2H Points'!$E$10)+(P98*'H2H Points'!$E$9)+(R98*'H2H Points'!$E$8)+(S98*'H2H Points'!$E$7)+(U98+'H2H Points'!$E$18)+(V98*'H2H Points'!$E$17)+(W98*'H2H Points'!$E$19)</f>
        <v>198.89999999999998</v>
      </c>
      <c r="C98" s="15">
        <f>ROUND(B98/IF(ISNA(VLOOKUP(A98,'2014 ESPN Draft Results'!$A$2:$D$2000,4,FALSE)),1,IF(VLOOKUP(A98,'2014 ESPN Draft Results'!$A$2:$D$2000,4,FALSE)&lt;1,1,VLOOKUP(A98,'2014 ESPN Draft Results'!$A$2:$D$2000,4,FALSE))),2)</f>
        <v>198.9</v>
      </c>
      <c r="D98" s="15">
        <f>ROUND(B98/IF(ISNA(VLOOKUP(A98,'2014 ESPN Draft Results'!$A$2:$D$2000,4,FALSE)),B98,IF(VLOOKUP(A98,'2014 ESPN Draft Results'!$A$2:$D$2000,4,FALSE)&lt;2,B98,VLOOKUP(A98,'2014 ESPN Draft Results'!$A$2:$D$2000,4,FALSE))),2)</f>
        <v>1</v>
      </c>
      <c r="E98">
        <v>1.5</v>
      </c>
      <c r="F98">
        <v>3</v>
      </c>
      <c r="G98">
        <v>4</v>
      </c>
      <c r="H98">
        <v>0</v>
      </c>
      <c r="I98">
        <v>0</v>
      </c>
      <c r="J98">
        <v>40</v>
      </c>
      <c r="K98">
        <v>12</v>
      </c>
      <c r="L98">
        <v>0</v>
      </c>
      <c r="M98" s="9">
        <v>97.3</v>
      </c>
      <c r="N98" s="10">
        <v>4.3499999999999996</v>
      </c>
      <c r="O98">
        <v>101</v>
      </c>
      <c r="P98">
        <v>47</v>
      </c>
      <c r="Q98">
        <v>10</v>
      </c>
      <c r="R98">
        <v>34</v>
      </c>
      <c r="S98">
        <v>84</v>
      </c>
      <c r="T98">
        <v>3</v>
      </c>
      <c r="U98">
        <v>8</v>
      </c>
      <c r="V98">
        <v>4</v>
      </c>
      <c r="W98">
        <v>1</v>
      </c>
    </row>
    <row r="99" spans="1:23">
      <c r="A99" t="s">
        <v>881</v>
      </c>
      <c r="B99" s="15">
        <f>(F99*'H2H Points'!$E$2)+(G99*'H2H Points'!$E$3)+(H99*'H2H Points'!$E$13)+(I99*'H2H Points'!$E$14)+(L99*'H2H Points'!$E$4)+(M99*'H2H Points'!$E$6)+(O99*'H2H Points'!$E$10)+(P99*'H2H Points'!$E$9)+(R99*'H2H Points'!$E$8)+(S99*'H2H Points'!$E$7)+(U99+'H2H Points'!$E$18)+(V99*'H2H Points'!$E$17)+(W99*'H2H Points'!$E$19)</f>
        <v>213.89999999999998</v>
      </c>
      <c r="C99" s="15">
        <f>ROUND(B99/IF(ISNA(VLOOKUP(A99,'2014 ESPN Draft Results'!$A$2:$D$2000,4,FALSE)),1,IF(VLOOKUP(A99,'2014 ESPN Draft Results'!$A$2:$D$2000,4,FALSE)&lt;1,1,VLOOKUP(A99,'2014 ESPN Draft Results'!$A$2:$D$2000,4,FALSE))),2)</f>
        <v>213.9</v>
      </c>
      <c r="D99" s="15">
        <f>ROUND(B99/IF(ISNA(VLOOKUP(A99,'2014 ESPN Draft Results'!$A$2:$D$2000,4,FALSE)),B99,IF(VLOOKUP(A99,'2014 ESPN Draft Results'!$A$2:$D$2000,4,FALSE)&lt;2,B99,VLOOKUP(A99,'2014 ESPN Draft Results'!$A$2:$D$2000,4,FALSE))),2)</f>
        <v>1</v>
      </c>
      <c r="E99">
        <v>0</v>
      </c>
      <c r="F99">
        <v>7</v>
      </c>
      <c r="G99">
        <v>2</v>
      </c>
      <c r="H99">
        <v>0</v>
      </c>
      <c r="I99">
        <v>0</v>
      </c>
      <c r="J99">
        <v>13</v>
      </c>
      <c r="K99">
        <v>13</v>
      </c>
      <c r="L99">
        <v>0</v>
      </c>
      <c r="M99" s="9">
        <v>80.3</v>
      </c>
      <c r="N99" s="10">
        <v>2.46</v>
      </c>
      <c r="O99">
        <v>72</v>
      </c>
      <c r="P99">
        <v>22</v>
      </c>
      <c r="Q99">
        <v>4</v>
      </c>
      <c r="R99">
        <v>15</v>
      </c>
      <c r="S99">
        <v>47</v>
      </c>
      <c r="T99">
        <v>2</v>
      </c>
      <c r="U99">
        <v>0</v>
      </c>
      <c r="V99">
        <v>4</v>
      </c>
      <c r="W99">
        <v>0</v>
      </c>
    </row>
    <row r="100" spans="1:23">
      <c r="A100" t="s">
        <v>887</v>
      </c>
      <c r="B100" s="15">
        <f>(F100*'H2H Points'!$E$2)+(G100*'H2H Points'!$E$3)+(H100*'H2H Points'!$E$13)+(I100*'H2H Points'!$E$14)+(L100*'H2H Points'!$E$4)+(M100*'H2H Points'!$E$6)+(O100*'H2H Points'!$E$10)+(P100*'H2H Points'!$E$9)+(R100*'H2H Points'!$E$8)+(S100*'H2H Points'!$E$7)+(U100+'H2H Points'!$E$18)+(V100*'H2H Points'!$E$17)+(W100*'H2H Points'!$E$19)</f>
        <v>345</v>
      </c>
      <c r="C100" s="15">
        <f>ROUND(B100/IF(ISNA(VLOOKUP(A100,'2014 ESPN Draft Results'!$A$2:$D$2000,4,FALSE)),1,IF(VLOOKUP(A100,'2014 ESPN Draft Results'!$A$2:$D$2000,4,FALSE)&lt;1,1,VLOOKUP(A100,'2014 ESPN Draft Results'!$A$2:$D$2000,4,FALSE))),2)</f>
        <v>345</v>
      </c>
      <c r="D100" s="15">
        <f>ROUND(B100/IF(ISNA(VLOOKUP(A100,'2014 ESPN Draft Results'!$A$2:$D$2000,4,FALSE)),B100,IF(VLOOKUP(A100,'2014 ESPN Draft Results'!$A$2:$D$2000,4,FALSE)&lt;2,B100,VLOOKUP(A100,'2014 ESPN Draft Results'!$A$2:$D$2000,4,FALSE))),2)</f>
        <v>1</v>
      </c>
      <c r="E100">
        <v>0</v>
      </c>
      <c r="F100">
        <v>8</v>
      </c>
      <c r="G100">
        <v>8</v>
      </c>
      <c r="H100">
        <v>0</v>
      </c>
      <c r="I100">
        <v>0</v>
      </c>
      <c r="J100">
        <v>32</v>
      </c>
      <c r="K100">
        <v>21</v>
      </c>
      <c r="L100">
        <v>0</v>
      </c>
      <c r="M100" s="9">
        <v>146</v>
      </c>
      <c r="N100" s="10">
        <v>3.45</v>
      </c>
      <c r="O100">
        <v>142</v>
      </c>
      <c r="P100">
        <v>56</v>
      </c>
      <c r="Q100">
        <v>17</v>
      </c>
      <c r="R100">
        <v>49</v>
      </c>
      <c r="S100">
        <v>136</v>
      </c>
      <c r="T100">
        <v>3</v>
      </c>
      <c r="U100">
        <v>7</v>
      </c>
      <c r="V100">
        <v>5</v>
      </c>
      <c r="W100">
        <v>0</v>
      </c>
    </row>
    <row r="101" spans="1:23">
      <c r="A101" t="s">
        <v>869</v>
      </c>
      <c r="B101" s="15">
        <f>(F101*'H2H Points'!$E$2)+(G101*'H2H Points'!$E$3)+(H101*'H2H Points'!$E$13)+(I101*'H2H Points'!$E$14)+(L101*'H2H Points'!$E$4)+(M101*'H2H Points'!$E$6)+(O101*'H2H Points'!$E$10)+(P101*'H2H Points'!$E$9)+(R101*'H2H Points'!$E$8)+(S101*'H2H Points'!$E$7)+(U101+'H2H Points'!$E$18)+(V101*'H2H Points'!$E$17)+(W101*'H2H Points'!$E$19)</f>
        <v>279.10000000000002</v>
      </c>
      <c r="C101" s="15">
        <f>ROUND(B101/IF(ISNA(VLOOKUP(A101,'2014 ESPN Draft Results'!$A$2:$D$2000,4,FALSE)),1,IF(VLOOKUP(A101,'2014 ESPN Draft Results'!$A$2:$D$2000,4,FALSE)&lt;1,1,VLOOKUP(A101,'2014 ESPN Draft Results'!$A$2:$D$2000,4,FALSE))),2)</f>
        <v>279.10000000000002</v>
      </c>
      <c r="D101" s="15">
        <f>ROUND(B101/IF(ISNA(VLOOKUP(A101,'2014 ESPN Draft Results'!$A$2:$D$2000,4,FALSE)),B101,IF(VLOOKUP(A101,'2014 ESPN Draft Results'!$A$2:$D$2000,4,FALSE)&lt;2,B101,VLOOKUP(A101,'2014 ESPN Draft Results'!$A$2:$D$2000,4,FALSE))),2)</f>
        <v>1</v>
      </c>
      <c r="E101">
        <v>0</v>
      </c>
      <c r="F101">
        <v>8</v>
      </c>
      <c r="G101">
        <v>4</v>
      </c>
      <c r="H101">
        <v>1</v>
      </c>
      <c r="I101">
        <v>1</v>
      </c>
      <c r="J101">
        <v>18</v>
      </c>
      <c r="K101">
        <v>17</v>
      </c>
      <c r="L101">
        <v>0</v>
      </c>
      <c r="M101" s="9">
        <v>110.7</v>
      </c>
      <c r="N101" s="10">
        <v>2.85</v>
      </c>
      <c r="O101">
        <v>112</v>
      </c>
      <c r="P101">
        <v>35</v>
      </c>
      <c r="Q101">
        <v>9</v>
      </c>
      <c r="R101">
        <v>22</v>
      </c>
      <c r="S101">
        <v>79</v>
      </c>
      <c r="T101">
        <v>1</v>
      </c>
      <c r="U101">
        <v>4</v>
      </c>
      <c r="V101">
        <v>3</v>
      </c>
      <c r="W101">
        <v>0</v>
      </c>
    </row>
    <row r="102" spans="1:23">
      <c r="A102" t="s">
        <v>387</v>
      </c>
      <c r="B102" s="15">
        <f>(F102*'H2H Points'!$E$2)+(G102*'H2H Points'!$E$3)+(H102*'H2H Points'!$E$13)+(I102*'H2H Points'!$E$14)+(L102*'H2H Points'!$E$4)+(M102*'H2H Points'!$E$6)+(O102*'H2H Points'!$E$10)+(P102*'H2H Points'!$E$9)+(R102*'H2H Points'!$E$8)+(S102*'H2H Points'!$E$7)+(U102+'H2H Points'!$E$18)+(V102*'H2H Points'!$E$17)+(W102*'H2H Points'!$E$19)</f>
        <v>508.09999999999991</v>
      </c>
      <c r="C102" s="15">
        <f>ROUND(B102/IF(ISNA(VLOOKUP(A102,'2014 ESPN Draft Results'!$A$2:$D$2000,4,FALSE)),1,IF(VLOOKUP(A102,'2014 ESPN Draft Results'!$A$2:$D$2000,4,FALSE)&lt;1,1,VLOOKUP(A102,'2014 ESPN Draft Results'!$A$2:$D$2000,4,FALSE))),2)</f>
        <v>508.1</v>
      </c>
      <c r="D102" s="15">
        <f>ROUND(B102/IF(ISNA(VLOOKUP(A102,'2014 ESPN Draft Results'!$A$2:$D$2000,4,FALSE)),B102,IF(VLOOKUP(A102,'2014 ESPN Draft Results'!$A$2:$D$2000,4,FALSE)&lt;2,B102,VLOOKUP(A102,'2014 ESPN Draft Results'!$A$2:$D$2000,4,FALSE))),2)</f>
        <v>1</v>
      </c>
      <c r="E102">
        <v>0</v>
      </c>
      <c r="F102">
        <v>13</v>
      </c>
      <c r="G102">
        <v>14</v>
      </c>
      <c r="H102">
        <v>2</v>
      </c>
      <c r="I102">
        <v>1</v>
      </c>
      <c r="J102">
        <v>31</v>
      </c>
      <c r="K102">
        <v>31</v>
      </c>
      <c r="L102">
        <v>0</v>
      </c>
      <c r="M102" s="9">
        <v>195.7</v>
      </c>
      <c r="N102" s="10">
        <v>2.81</v>
      </c>
      <c r="O102">
        <v>165</v>
      </c>
      <c r="P102">
        <v>61</v>
      </c>
      <c r="Q102">
        <v>13</v>
      </c>
      <c r="R102">
        <v>72</v>
      </c>
      <c r="S102">
        <v>195</v>
      </c>
      <c r="T102">
        <v>2</v>
      </c>
      <c r="U102">
        <v>12</v>
      </c>
      <c r="V102">
        <v>9</v>
      </c>
      <c r="W102">
        <v>0</v>
      </c>
    </row>
    <row r="103" spans="1:23">
      <c r="A103" t="s">
        <v>375</v>
      </c>
      <c r="B103" s="15">
        <f>(F103*'H2H Points'!$E$2)+(G103*'H2H Points'!$E$3)+(H103*'H2H Points'!$E$13)+(I103*'H2H Points'!$E$14)+(L103*'H2H Points'!$E$4)+(M103*'H2H Points'!$E$6)+(O103*'H2H Points'!$E$10)+(P103*'H2H Points'!$E$9)+(R103*'H2H Points'!$E$8)+(S103*'H2H Points'!$E$7)+(U103+'H2H Points'!$E$18)+(V103*'H2H Points'!$E$17)+(W103*'H2H Points'!$E$19)</f>
        <v>503.09999999999991</v>
      </c>
      <c r="C103" s="15">
        <f>ROUND(B103/IF(ISNA(VLOOKUP(A103,'2014 ESPN Draft Results'!$A$2:$D$2000,4,FALSE)),1,IF(VLOOKUP(A103,'2014 ESPN Draft Results'!$A$2:$D$2000,4,FALSE)&lt;1,1,VLOOKUP(A103,'2014 ESPN Draft Results'!$A$2:$D$2000,4,FALSE))),2)</f>
        <v>503.1</v>
      </c>
      <c r="D103" s="15">
        <f>ROUND(B103/IF(ISNA(VLOOKUP(A103,'2014 ESPN Draft Results'!$A$2:$D$2000,4,FALSE)),B103,IF(VLOOKUP(A103,'2014 ESPN Draft Results'!$A$2:$D$2000,4,FALSE)&lt;2,B103,VLOOKUP(A103,'2014 ESPN Draft Results'!$A$2:$D$2000,4,FALSE))),2)</f>
        <v>1</v>
      </c>
      <c r="E103">
        <v>0</v>
      </c>
      <c r="F103">
        <v>15</v>
      </c>
      <c r="G103">
        <v>10</v>
      </c>
      <c r="H103">
        <v>1</v>
      </c>
      <c r="I103">
        <v>1</v>
      </c>
      <c r="J103">
        <v>31</v>
      </c>
      <c r="K103">
        <v>31</v>
      </c>
      <c r="L103">
        <v>0</v>
      </c>
      <c r="M103" s="9">
        <v>198.7</v>
      </c>
      <c r="N103" s="10">
        <v>2.85</v>
      </c>
      <c r="O103">
        <v>178</v>
      </c>
      <c r="P103">
        <v>63</v>
      </c>
      <c r="Q103">
        <v>16</v>
      </c>
      <c r="R103">
        <v>39</v>
      </c>
      <c r="S103">
        <v>138</v>
      </c>
      <c r="T103">
        <v>1</v>
      </c>
      <c r="U103">
        <v>0</v>
      </c>
      <c r="V103">
        <v>6</v>
      </c>
      <c r="W103">
        <v>0</v>
      </c>
    </row>
    <row r="104" spans="1:23">
      <c r="A104" t="s">
        <v>335</v>
      </c>
      <c r="B104" s="15">
        <f>(F104*'H2H Points'!$E$2)+(G104*'H2H Points'!$E$3)+(H104*'H2H Points'!$E$13)+(I104*'H2H Points'!$E$14)+(L104*'H2H Points'!$E$4)+(M104*'H2H Points'!$E$6)+(O104*'H2H Points'!$E$10)+(P104*'H2H Points'!$E$9)+(R104*'H2H Points'!$E$8)+(S104*'H2H Points'!$E$7)+(U104+'H2H Points'!$E$18)+(V104*'H2H Points'!$E$17)+(W104*'H2H Points'!$E$19)</f>
        <v>503.90000000000009</v>
      </c>
      <c r="C104" s="15">
        <f>ROUND(B104/IF(ISNA(VLOOKUP(A104,'2014 ESPN Draft Results'!$A$2:$D$2000,4,FALSE)),1,IF(VLOOKUP(A104,'2014 ESPN Draft Results'!$A$2:$D$2000,4,FALSE)&lt;1,1,VLOOKUP(A104,'2014 ESPN Draft Results'!$A$2:$D$2000,4,FALSE))),2)</f>
        <v>503.9</v>
      </c>
      <c r="D104" s="15">
        <f>ROUND(B104/IF(ISNA(VLOOKUP(A104,'2014 ESPN Draft Results'!$A$2:$D$2000,4,FALSE)),B104,IF(VLOOKUP(A104,'2014 ESPN Draft Results'!$A$2:$D$2000,4,FALSE)&lt;2,B104,VLOOKUP(A104,'2014 ESPN Draft Results'!$A$2:$D$2000,4,FALSE))),2)</f>
        <v>1</v>
      </c>
      <c r="E104">
        <v>0</v>
      </c>
      <c r="F104">
        <v>15</v>
      </c>
      <c r="G104">
        <v>9</v>
      </c>
      <c r="H104">
        <v>2</v>
      </c>
      <c r="I104">
        <v>0</v>
      </c>
      <c r="J104">
        <v>32</v>
      </c>
      <c r="K104">
        <v>32</v>
      </c>
      <c r="L104">
        <v>0</v>
      </c>
      <c r="M104" s="9">
        <v>190.3</v>
      </c>
      <c r="N104" s="10">
        <v>3.55</v>
      </c>
      <c r="O104">
        <v>171</v>
      </c>
      <c r="P104">
        <v>75</v>
      </c>
      <c r="Q104">
        <v>16</v>
      </c>
      <c r="R104">
        <v>50</v>
      </c>
      <c r="S104">
        <v>164</v>
      </c>
      <c r="T104">
        <v>1</v>
      </c>
      <c r="U104">
        <v>9</v>
      </c>
      <c r="V104">
        <v>4</v>
      </c>
      <c r="W104">
        <v>1</v>
      </c>
    </row>
    <row r="105" spans="1:23">
      <c r="A105" t="s">
        <v>265</v>
      </c>
      <c r="B105" s="15">
        <f>(F105*'H2H Points'!$E$2)+(G105*'H2H Points'!$E$3)+(H105*'H2H Points'!$E$13)+(I105*'H2H Points'!$E$14)+(L105*'H2H Points'!$E$4)+(M105*'H2H Points'!$E$6)+(O105*'H2H Points'!$E$10)+(P105*'H2H Points'!$E$9)+(R105*'H2H Points'!$E$8)+(S105*'H2H Points'!$E$7)+(U105+'H2H Points'!$E$18)+(V105*'H2H Points'!$E$17)+(W105*'H2H Points'!$E$19)</f>
        <v>460</v>
      </c>
      <c r="C105" s="15">
        <f>ROUND(B105/IF(ISNA(VLOOKUP(A105,'2014 ESPN Draft Results'!$A$2:$D$2000,4,FALSE)),1,IF(VLOOKUP(A105,'2014 ESPN Draft Results'!$A$2:$D$2000,4,FALSE)&lt;1,1,VLOOKUP(A105,'2014 ESPN Draft Results'!$A$2:$D$2000,4,FALSE))),2)</f>
        <v>460</v>
      </c>
      <c r="D105" s="15">
        <f>ROUND(B105/IF(ISNA(VLOOKUP(A105,'2014 ESPN Draft Results'!$A$2:$D$2000,4,FALSE)),B105,IF(VLOOKUP(A105,'2014 ESPN Draft Results'!$A$2:$D$2000,4,FALSE)&lt;2,B105,VLOOKUP(A105,'2014 ESPN Draft Results'!$A$2:$D$2000,4,FALSE))),2)</f>
        <v>1</v>
      </c>
      <c r="E105">
        <v>1.3</v>
      </c>
      <c r="F105">
        <v>14</v>
      </c>
      <c r="G105">
        <v>10</v>
      </c>
      <c r="H105">
        <v>0</v>
      </c>
      <c r="I105">
        <v>0</v>
      </c>
      <c r="J105">
        <v>31</v>
      </c>
      <c r="K105">
        <v>30</v>
      </c>
      <c r="L105">
        <v>0</v>
      </c>
      <c r="M105" s="9">
        <v>183</v>
      </c>
      <c r="N105" s="10">
        <v>3.2</v>
      </c>
      <c r="O105">
        <v>168</v>
      </c>
      <c r="P105">
        <v>65</v>
      </c>
      <c r="Q105">
        <v>14</v>
      </c>
      <c r="R105">
        <v>69</v>
      </c>
      <c r="S105">
        <v>159</v>
      </c>
      <c r="T105">
        <v>1</v>
      </c>
      <c r="U105">
        <v>11</v>
      </c>
      <c r="V105">
        <v>5</v>
      </c>
      <c r="W105">
        <v>1</v>
      </c>
    </row>
    <row r="106" spans="1:23">
      <c r="A106" t="s">
        <v>797</v>
      </c>
      <c r="B106" s="15">
        <f>(F106*'H2H Points'!$E$2)+(G106*'H2H Points'!$E$3)+(H106*'H2H Points'!$E$13)+(I106*'H2H Points'!$E$14)+(L106*'H2H Points'!$E$4)+(M106*'H2H Points'!$E$6)+(O106*'H2H Points'!$E$10)+(P106*'H2H Points'!$E$9)+(R106*'H2H Points'!$E$8)+(S106*'H2H Points'!$E$7)+(U106+'H2H Points'!$E$18)+(V106*'H2H Points'!$E$17)+(W106*'H2H Points'!$E$19)</f>
        <v>473.09999999999991</v>
      </c>
      <c r="C106" s="15">
        <f>ROUND(B106/IF(ISNA(VLOOKUP(A106,'2014 ESPN Draft Results'!$A$2:$D$2000,4,FALSE)),1,IF(VLOOKUP(A106,'2014 ESPN Draft Results'!$A$2:$D$2000,4,FALSE)&lt;1,1,VLOOKUP(A106,'2014 ESPN Draft Results'!$A$2:$D$2000,4,FALSE))),2)</f>
        <v>473.1</v>
      </c>
      <c r="D106" s="15">
        <f>ROUND(B106/IF(ISNA(VLOOKUP(A106,'2014 ESPN Draft Results'!$A$2:$D$2000,4,FALSE)),B106,IF(VLOOKUP(A106,'2014 ESPN Draft Results'!$A$2:$D$2000,4,FALSE)&lt;2,B106,VLOOKUP(A106,'2014 ESPN Draft Results'!$A$2:$D$2000,4,FALSE))),2)</f>
        <v>1</v>
      </c>
      <c r="E106">
        <v>0</v>
      </c>
      <c r="F106">
        <v>16</v>
      </c>
      <c r="G106">
        <v>6</v>
      </c>
      <c r="H106">
        <v>0</v>
      </c>
      <c r="I106">
        <v>0</v>
      </c>
      <c r="J106">
        <v>31</v>
      </c>
      <c r="K106">
        <v>31</v>
      </c>
      <c r="L106">
        <v>0</v>
      </c>
      <c r="M106" s="9">
        <v>185.7</v>
      </c>
      <c r="N106" s="10">
        <v>3.54</v>
      </c>
      <c r="O106">
        <v>193</v>
      </c>
      <c r="P106">
        <v>73</v>
      </c>
      <c r="Q106">
        <v>23</v>
      </c>
      <c r="R106">
        <v>35</v>
      </c>
      <c r="S106">
        <v>136</v>
      </c>
      <c r="T106">
        <v>2</v>
      </c>
      <c r="U106">
        <v>2</v>
      </c>
      <c r="V106">
        <v>3</v>
      </c>
      <c r="W106">
        <v>0</v>
      </c>
    </row>
    <row r="107" spans="1:23">
      <c r="A107" t="s">
        <v>844</v>
      </c>
      <c r="B107" s="15">
        <f>(F107*'H2H Points'!$E$2)+(G107*'H2H Points'!$E$3)+(H107*'H2H Points'!$E$13)+(I107*'H2H Points'!$E$14)+(L107*'H2H Points'!$E$4)+(M107*'H2H Points'!$E$6)+(O107*'H2H Points'!$E$10)+(P107*'H2H Points'!$E$9)+(R107*'H2H Points'!$E$8)+(S107*'H2H Points'!$E$7)+(U107+'H2H Points'!$E$18)+(V107*'H2H Points'!$E$17)+(W107*'H2H Points'!$E$19)</f>
        <v>473.09999999999991</v>
      </c>
      <c r="C107" s="15">
        <f>ROUND(B107/IF(ISNA(VLOOKUP(A107,'2014 ESPN Draft Results'!$A$2:$D$2000,4,FALSE)),1,IF(VLOOKUP(A107,'2014 ESPN Draft Results'!$A$2:$D$2000,4,FALSE)&lt;1,1,VLOOKUP(A107,'2014 ESPN Draft Results'!$A$2:$D$2000,4,FALSE))),2)</f>
        <v>473.1</v>
      </c>
      <c r="D107" s="15">
        <f>ROUND(B107/IF(ISNA(VLOOKUP(A107,'2014 ESPN Draft Results'!$A$2:$D$2000,4,FALSE)),B107,IF(VLOOKUP(A107,'2014 ESPN Draft Results'!$A$2:$D$2000,4,FALSE)&lt;2,B107,VLOOKUP(A107,'2014 ESPN Draft Results'!$A$2:$D$2000,4,FALSE))),2)</f>
        <v>1</v>
      </c>
      <c r="E107">
        <v>0</v>
      </c>
      <c r="F107">
        <v>13</v>
      </c>
      <c r="G107">
        <v>7</v>
      </c>
      <c r="H107">
        <v>1</v>
      </c>
      <c r="I107">
        <v>0</v>
      </c>
      <c r="J107">
        <v>32</v>
      </c>
      <c r="K107">
        <v>31</v>
      </c>
      <c r="L107">
        <v>0</v>
      </c>
      <c r="M107" s="9">
        <v>192.7</v>
      </c>
      <c r="N107" s="10">
        <v>3.04</v>
      </c>
      <c r="O107">
        <v>166</v>
      </c>
      <c r="P107">
        <v>65</v>
      </c>
      <c r="Q107">
        <v>17</v>
      </c>
      <c r="R107">
        <v>71</v>
      </c>
      <c r="S107">
        <v>140</v>
      </c>
      <c r="T107">
        <v>6</v>
      </c>
      <c r="U107">
        <v>15</v>
      </c>
      <c r="V107">
        <v>14</v>
      </c>
      <c r="W107">
        <v>0</v>
      </c>
    </row>
    <row r="108" spans="1:23">
      <c r="A108" t="s">
        <v>345</v>
      </c>
      <c r="B108" s="15">
        <f>(F108*'H2H Points'!$E$2)+(G108*'H2H Points'!$E$3)+(H108*'H2H Points'!$E$13)+(I108*'H2H Points'!$E$14)+(L108*'H2H Points'!$E$4)+(M108*'H2H Points'!$E$6)+(O108*'H2H Points'!$E$10)+(P108*'H2H Points'!$E$9)+(R108*'H2H Points'!$E$8)+(S108*'H2H Points'!$E$7)+(U108+'H2H Points'!$E$18)+(V108*'H2H Points'!$E$17)+(W108*'H2H Points'!$E$19)</f>
        <v>503</v>
      </c>
      <c r="C108" s="15">
        <f>ROUND(B108/IF(ISNA(VLOOKUP(A108,'2014 ESPN Draft Results'!$A$2:$D$2000,4,FALSE)),1,IF(VLOOKUP(A108,'2014 ESPN Draft Results'!$A$2:$D$2000,4,FALSE)&lt;1,1,VLOOKUP(A108,'2014 ESPN Draft Results'!$A$2:$D$2000,4,FALSE))),2)</f>
        <v>503</v>
      </c>
      <c r="D108" s="15">
        <f>ROUND(B108/IF(ISNA(VLOOKUP(A108,'2014 ESPN Draft Results'!$A$2:$D$2000,4,FALSE)),B108,IF(VLOOKUP(A108,'2014 ESPN Draft Results'!$A$2:$D$2000,4,FALSE)&lt;2,B108,VLOOKUP(A108,'2014 ESPN Draft Results'!$A$2:$D$2000,4,FALSE))),2)</f>
        <v>1</v>
      </c>
      <c r="E108">
        <v>0</v>
      </c>
      <c r="F108">
        <v>13</v>
      </c>
      <c r="G108">
        <v>13</v>
      </c>
      <c r="H108">
        <v>0</v>
      </c>
      <c r="I108">
        <v>0</v>
      </c>
      <c r="J108">
        <v>33</v>
      </c>
      <c r="K108">
        <v>33</v>
      </c>
      <c r="L108">
        <v>0</v>
      </c>
      <c r="M108" s="9">
        <v>201</v>
      </c>
      <c r="N108" s="10">
        <v>3.63</v>
      </c>
      <c r="O108">
        <v>189</v>
      </c>
      <c r="P108">
        <v>81</v>
      </c>
      <c r="Q108">
        <v>16</v>
      </c>
      <c r="R108">
        <v>70</v>
      </c>
      <c r="S108">
        <v>207</v>
      </c>
      <c r="T108">
        <v>4</v>
      </c>
      <c r="U108">
        <v>11</v>
      </c>
      <c r="V108">
        <v>4</v>
      </c>
      <c r="W108">
        <v>0</v>
      </c>
    </row>
    <row r="109" spans="1:23">
      <c r="A109" t="s">
        <v>308</v>
      </c>
      <c r="B109" s="15">
        <f>(F109*'H2H Points'!$E$2)+(G109*'H2H Points'!$E$3)+(H109*'H2H Points'!$E$13)+(I109*'H2H Points'!$E$14)+(L109*'H2H Points'!$E$4)+(M109*'H2H Points'!$E$6)+(O109*'H2H Points'!$E$10)+(P109*'H2H Points'!$E$9)+(R109*'H2H Points'!$E$8)+(S109*'H2H Points'!$E$7)+(U109+'H2H Points'!$E$18)+(V109*'H2H Points'!$E$17)+(W109*'H2H Points'!$E$19)</f>
        <v>472</v>
      </c>
      <c r="C109" s="15">
        <f>ROUND(B109/IF(ISNA(VLOOKUP(A109,'2014 ESPN Draft Results'!$A$2:$D$2000,4,FALSE)),1,IF(VLOOKUP(A109,'2014 ESPN Draft Results'!$A$2:$D$2000,4,FALSE)&lt;1,1,VLOOKUP(A109,'2014 ESPN Draft Results'!$A$2:$D$2000,4,FALSE))),2)</f>
        <v>393.33</v>
      </c>
      <c r="D109" s="15">
        <f>ROUND(B109/IF(ISNA(VLOOKUP(A109,'2014 ESPN Draft Results'!$A$2:$D$2000,4,FALSE)),B109,IF(VLOOKUP(A109,'2014 ESPN Draft Results'!$A$2:$D$2000,4,FALSE)&lt;2,B109,VLOOKUP(A109,'2014 ESPN Draft Results'!$A$2:$D$2000,4,FALSE))),2)</f>
        <v>1</v>
      </c>
      <c r="E109">
        <v>1.2</v>
      </c>
      <c r="F109">
        <v>14</v>
      </c>
      <c r="G109">
        <v>10</v>
      </c>
      <c r="H109">
        <v>1</v>
      </c>
      <c r="I109">
        <v>0</v>
      </c>
      <c r="J109">
        <v>31</v>
      </c>
      <c r="K109">
        <v>31</v>
      </c>
      <c r="L109">
        <v>0</v>
      </c>
      <c r="M109" s="9">
        <v>198</v>
      </c>
      <c r="N109" s="10">
        <v>3.82</v>
      </c>
      <c r="O109">
        <v>206</v>
      </c>
      <c r="P109">
        <v>84</v>
      </c>
      <c r="Q109">
        <v>24</v>
      </c>
      <c r="R109">
        <v>47</v>
      </c>
      <c r="S109">
        <v>164</v>
      </c>
      <c r="T109">
        <v>1</v>
      </c>
      <c r="U109">
        <v>4</v>
      </c>
      <c r="V109">
        <v>1</v>
      </c>
      <c r="W109">
        <v>2</v>
      </c>
    </row>
    <row r="110" spans="1:23">
      <c r="A110" t="s">
        <v>263</v>
      </c>
      <c r="B110" s="15">
        <f>(F110*'H2H Points'!$E$2)+(G110*'H2H Points'!$E$3)+(H110*'H2H Points'!$E$13)+(I110*'H2H Points'!$E$14)+(L110*'H2H Points'!$E$4)+(M110*'H2H Points'!$E$6)+(O110*'H2H Points'!$E$10)+(P110*'H2H Points'!$E$9)+(R110*'H2H Points'!$E$8)+(S110*'H2H Points'!$E$7)+(U110+'H2H Points'!$E$18)+(V110*'H2H Points'!$E$17)+(W110*'H2H Points'!$E$19)</f>
        <v>379</v>
      </c>
      <c r="C110" s="15">
        <f>ROUND(B110/IF(ISNA(VLOOKUP(A110,'2014 ESPN Draft Results'!$A$2:$D$2000,4,FALSE)),1,IF(VLOOKUP(A110,'2014 ESPN Draft Results'!$A$2:$D$2000,4,FALSE)&lt;1,1,VLOOKUP(A110,'2014 ESPN Draft Results'!$A$2:$D$2000,4,FALSE))),2)</f>
        <v>252.67</v>
      </c>
      <c r="D110" s="15">
        <f>ROUND(B110/IF(ISNA(VLOOKUP(A110,'2014 ESPN Draft Results'!$A$2:$D$2000,4,FALSE)),B110,IF(VLOOKUP(A110,'2014 ESPN Draft Results'!$A$2:$D$2000,4,FALSE)&lt;2,B110,VLOOKUP(A110,'2014 ESPN Draft Results'!$A$2:$D$2000,4,FALSE))),2)</f>
        <v>1</v>
      </c>
      <c r="E110">
        <v>0</v>
      </c>
      <c r="F110">
        <v>9</v>
      </c>
      <c r="G110">
        <v>10</v>
      </c>
      <c r="H110">
        <v>1</v>
      </c>
      <c r="I110">
        <v>1</v>
      </c>
      <c r="J110">
        <v>28</v>
      </c>
      <c r="K110">
        <v>25</v>
      </c>
      <c r="L110">
        <v>0</v>
      </c>
      <c r="M110" s="9">
        <v>153</v>
      </c>
      <c r="N110" s="10">
        <v>3.24</v>
      </c>
      <c r="O110">
        <v>136</v>
      </c>
      <c r="P110">
        <v>55</v>
      </c>
      <c r="Q110">
        <v>18</v>
      </c>
      <c r="R110">
        <v>42</v>
      </c>
      <c r="S110">
        <v>133</v>
      </c>
      <c r="T110">
        <v>2</v>
      </c>
      <c r="U110">
        <v>8</v>
      </c>
      <c r="V110">
        <v>1</v>
      </c>
      <c r="W110">
        <v>0</v>
      </c>
    </row>
    <row r="111" spans="1:23">
      <c r="A111" t="s">
        <v>348</v>
      </c>
      <c r="B111" s="15">
        <f>(F111*'H2H Points'!$E$2)+(G111*'H2H Points'!$E$3)+(H111*'H2H Points'!$E$13)+(I111*'H2H Points'!$E$14)+(L111*'H2H Points'!$E$4)+(M111*'H2H Points'!$E$6)+(O111*'H2H Points'!$E$10)+(P111*'H2H Points'!$E$9)+(R111*'H2H Points'!$E$8)+(S111*'H2H Points'!$E$7)+(U111+'H2H Points'!$E$18)+(V111*'H2H Points'!$E$17)+(W111*'H2H Points'!$E$19)</f>
        <v>468.90000000000009</v>
      </c>
      <c r="C111" s="15">
        <f>ROUND(B111/IF(ISNA(VLOOKUP(A111,'2014 ESPN Draft Results'!$A$2:$D$2000,4,FALSE)),1,IF(VLOOKUP(A111,'2014 ESPN Draft Results'!$A$2:$D$2000,4,FALSE)&lt;1,1,VLOOKUP(A111,'2014 ESPN Draft Results'!$A$2:$D$2000,4,FALSE))),2)</f>
        <v>468.9</v>
      </c>
      <c r="D111" s="15">
        <f>ROUND(B111/IF(ISNA(VLOOKUP(A111,'2014 ESPN Draft Results'!$A$2:$D$2000,4,FALSE)),B111,IF(VLOOKUP(A111,'2014 ESPN Draft Results'!$A$2:$D$2000,4,FALSE)&lt;2,B111,VLOOKUP(A111,'2014 ESPN Draft Results'!$A$2:$D$2000,4,FALSE))),2)</f>
        <v>1</v>
      </c>
      <c r="E111">
        <v>0</v>
      </c>
      <c r="F111">
        <v>13</v>
      </c>
      <c r="G111">
        <v>9</v>
      </c>
      <c r="H111">
        <v>2</v>
      </c>
      <c r="I111">
        <v>2</v>
      </c>
      <c r="J111">
        <v>31</v>
      </c>
      <c r="K111">
        <v>31</v>
      </c>
      <c r="L111">
        <v>0</v>
      </c>
      <c r="M111" s="9">
        <v>198.3</v>
      </c>
      <c r="N111" s="10">
        <v>3.54</v>
      </c>
      <c r="O111">
        <v>183</v>
      </c>
      <c r="P111">
        <v>78</v>
      </c>
      <c r="Q111">
        <v>22</v>
      </c>
      <c r="R111">
        <v>45</v>
      </c>
      <c r="S111">
        <v>141</v>
      </c>
      <c r="T111">
        <v>0</v>
      </c>
      <c r="U111">
        <v>1</v>
      </c>
      <c r="V111">
        <v>8</v>
      </c>
      <c r="W111">
        <v>0</v>
      </c>
    </row>
    <row r="112" spans="1:23">
      <c r="A112" t="s">
        <v>863</v>
      </c>
      <c r="B112" s="15">
        <f>(F112*'H2H Points'!$E$2)+(G112*'H2H Points'!$E$3)+(H112*'H2H Points'!$E$13)+(I112*'H2H Points'!$E$14)+(L112*'H2H Points'!$E$4)+(M112*'H2H Points'!$E$6)+(O112*'H2H Points'!$E$10)+(P112*'H2H Points'!$E$9)+(R112*'H2H Points'!$E$8)+(S112*'H2H Points'!$E$7)+(U112+'H2H Points'!$E$18)+(V112*'H2H Points'!$E$17)+(W112*'H2H Points'!$E$19)</f>
        <v>420.90000000000009</v>
      </c>
      <c r="C112" s="15">
        <f>ROUND(B112/IF(ISNA(VLOOKUP(A112,'2014 ESPN Draft Results'!$A$2:$D$2000,4,FALSE)),1,IF(VLOOKUP(A112,'2014 ESPN Draft Results'!$A$2:$D$2000,4,FALSE)&lt;1,1,VLOOKUP(A112,'2014 ESPN Draft Results'!$A$2:$D$2000,4,FALSE))),2)</f>
        <v>420.9</v>
      </c>
      <c r="D112" s="15">
        <f>ROUND(B112/IF(ISNA(VLOOKUP(A112,'2014 ESPN Draft Results'!$A$2:$D$2000,4,FALSE)),B112,IF(VLOOKUP(A112,'2014 ESPN Draft Results'!$A$2:$D$2000,4,FALSE)&lt;2,B112,VLOOKUP(A112,'2014 ESPN Draft Results'!$A$2:$D$2000,4,FALSE))),2)</f>
        <v>1</v>
      </c>
      <c r="E112">
        <v>0</v>
      </c>
      <c r="F112">
        <v>15</v>
      </c>
      <c r="G112">
        <v>8</v>
      </c>
      <c r="H112">
        <v>0</v>
      </c>
      <c r="I112">
        <v>0</v>
      </c>
      <c r="J112">
        <v>28</v>
      </c>
      <c r="K112">
        <v>28</v>
      </c>
      <c r="L112">
        <v>0</v>
      </c>
      <c r="M112" s="9">
        <v>165.3</v>
      </c>
      <c r="N112" s="10">
        <v>3.65</v>
      </c>
      <c r="O112">
        <v>149</v>
      </c>
      <c r="P112">
        <v>67</v>
      </c>
      <c r="Q112">
        <v>20</v>
      </c>
      <c r="R112">
        <v>52</v>
      </c>
      <c r="S112">
        <v>139</v>
      </c>
      <c r="T112">
        <v>2</v>
      </c>
      <c r="U112">
        <v>3</v>
      </c>
      <c r="V112">
        <v>14</v>
      </c>
      <c r="W112">
        <v>0</v>
      </c>
    </row>
    <row r="113" spans="1:23">
      <c r="A113" t="s">
        <v>867</v>
      </c>
      <c r="B113" s="15">
        <f>(F113*'H2H Points'!$E$2)+(G113*'H2H Points'!$E$3)+(H113*'H2H Points'!$E$13)+(I113*'H2H Points'!$E$14)+(L113*'H2H Points'!$E$4)+(M113*'H2H Points'!$E$6)+(O113*'H2H Points'!$E$10)+(P113*'H2H Points'!$E$9)+(R113*'H2H Points'!$E$8)+(S113*'H2H Points'!$E$7)+(U113+'H2H Points'!$E$18)+(V113*'H2H Points'!$E$17)+(W113*'H2H Points'!$E$19)</f>
        <v>195</v>
      </c>
      <c r="C113" s="15">
        <f>ROUND(B113/IF(ISNA(VLOOKUP(A113,'2014 ESPN Draft Results'!$A$2:$D$2000,4,FALSE)),1,IF(VLOOKUP(A113,'2014 ESPN Draft Results'!$A$2:$D$2000,4,FALSE)&lt;1,1,VLOOKUP(A113,'2014 ESPN Draft Results'!$A$2:$D$2000,4,FALSE))),2)</f>
        <v>195</v>
      </c>
      <c r="D113" s="15">
        <f>ROUND(B113/IF(ISNA(VLOOKUP(A113,'2014 ESPN Draft Results'!$A$2:$D$2000,4,FALSE)),B113,IF(VLOOKUP(A113,'2014 ESPN Draft Results'!$A$2:$D$2000,4,FALSE)&lt;2,B113,VLOOKUP(A113,'2014 ESPN Draft Results'!$A$2:$D$2000,4,FALSE))),2)</f>
        <v>1</v>
      </c>
      <c r="E113">
        <v>0</v>
      </c>
      <c r="F113">
        <v>6</v>
      </c>
      <c r="G113">
        <v>4</v>
      </c>
      <c r="H113">
        <v>0</v>
      </c>
      <c r="I113">
        <v>0</v>
      </c>
      <c r="J113">
        <v>13</v>
      </c>
      <c r="K113">
        <v>13</v>
      </c>
      <c r="L113">
        <v>0</v>
      </c>
      <c r="M113" s="9">
        <v>74</v>
      </c>
      <c r="N113" s="10">
        <v>3.04</v>
      </c>
      <c r="O113">
        <v>60</v>
      </c>
      <c r="P113">
        <v>25</v>
      </c>
      <c r="Q113">
        <v>3</v>
      </c>
      <c r="R113">
        <v>29</v>
      </c>
      <c r="S113">
        <v>59</v>
      </c>
      <c r="T113">
        <v>2</v>
      </c>
      <c r="U113">
        <v>7</v>
      </c>
      <c r="V113">
        <v>1</v>
      </c>
      <c r="W113">
        <v>0</v>
      </c>
    </row>
    <row r="114" spans="1:23">
      <c r="A114" t="s">
        <v>848</v>
      </c>
      <c r="B114" s="15">
        <f>(F114*'H2H Points'!$E$2)+(G114*'H2H Points'!$E$3)+(H114*'H2H Points'!$E$13)+(I114*'H2H Points'!$E$14)+(L114*'H2H Points'!$E$4)+(M114*'H2H Points'!$E$6)+(O114*'H2H Points'!$E$10)+(P114*'H2H Points'!$E$9)+(R114*'H2H Points'!$E$8)+(S114*'H2H Points'!$E$7)+(U114+'H2H Points'!$E$18)+(V114*'H2H Points'!$E$17)+(W114*'H2H Points'!$E$19)</f>
        <v>433.90000000000009</v>
      </c>
      <c r="C114" s="15">
        <f>ROUND(B114/IF(ISNA(VLOOKUP(A114,'2014 ESPN Draft Results'!$A$2:$D$2000,4,FALSE)),1,IF(VLOOKUP(A114,'2014 ESPN Draft Results'!$A$2:$D$2000,4,FALSE)&lt;1,1,VLOOKUP(A114,'2014 ESPN Draft Results'!$A$2:$D$2000,4,FALSE))),2)</f>
        <v>433.9</v>
      </c>
      <c r="D114" s="15">
        <f>ROUND(B114/IF(ISNA(VLOOKUP(A114,'2014 ESPN Draft Results'!$A$2:$D$2000,4,FALSE)),B114,IF(VLOOKUP(A114,'2014 ESPN Draft Results'!$A$2:$D$2000,4,FALSE)&lt;2,B114,VLOOKUP(A114,'2014 ESPN Draft Results'!$A$2:$D$2000,4,FALSE))),2)</f>
        <v>1</v>
      </c>
      <c r="E114">
        <v>0</v>
      </c>
      <c r="F114">
        <v>10</v>
      </c>
      <c r="G114">
        <v>11</v>
      </c>
      <c r="H114">
        <v>0</v>
      </c>
      <c r="I114">
        <v>0</v>
      </c>
      <c r="J114">
        <v>30</v>
      </c>
      <c r="K114">
        <v>29</v>
      </c>
      <c r="L114">
        <v>0</v>
      </c>
      <c r="M114" s="9">
        <v>176.3</v>
      </c>
      <c r="N114" s="10">
        <v>3.47</v>
      </c>
      <c r="O114">
        <v>154</v>
      </c>
      <c r="P114">
        <v>68</v>
      </c>
      <c r="Q114">
        <v>23</v>
      </c>
      <c r="R114">
        <v>44</v>
      </c>
      <c r="S114">
        <v>158</v>
      </c>
      <c r="T114">
        <v>2</v>
      </c>
      <c r="U114">
        <v>6</v>
      </c>
      <c r="V114">
        <v>8</v>
      </c>
      <c r="W114">
        <v>0</v>
      </c>
    </row>
    <row r="115" spans="1:23">
      <c r="A115" t="s">
        <v>847</v>
      </c>
      <c r="B115" s="15">
        <f>(F115*'H2H Points'!$E$2)+(G115*'H2H Points'!$E$3)+(H115*'H2H Points'!$E$13)+(I115*'H2H Points'!$E$14)+(L115*'H2H Points'!$E$4)+(M115*'H2H Points'!$E$6)+(O115*'H2H Points'!$E$10)+(P115*'H2H Points'!$E$9)+(R115*'H2H Points'!$E$8)+(S115*'H2H Points'!$E$7)+(U115+'H2H Points'!$E$18)+(V115*'H2H Points'!$E$17)+(W115*'H2H Points'!$E$19)</f>
        <v>418.90000000000009</v>
      </c>
      <c r="C115" s="15">
        <f>ROUND(B115/IF(ISNA(VLOOKUP(A115,'2014 ESPN Draft Results'!$A$2:$D$2000,4,FALSE)),1,IF(VLOOKUP(A115,'2014 ESPN Draft Results'!$A$2:$D$2000,4,FALSE)&lt;1,1,VLOOKUP(A115,'2014 ESPN Draft Results'!$A$2:$D$2000,4,FALSE))),2)</f>
        <v>418.9</v>
      </c>
      <c r="D115" s="15">
        <f>ROUND(B115/IF(ISNA(VLOOKUP(A115,'2014 ESPN Draft Results'!$A$2:$D$2000,4,FALSE)),B115,IF(VLOOKUP(A115,'2014 ESPN Draft Results'!$A$2:$D$2000,4,FALSE)&lt;2,B115,VLOOKUP(A115,'2014 ESPN Draft Results'!$A$2:$D$2000,4,FALSE))),2)</f>
        <v>1</v>
      </c>
      <c r="E115">
        <v>0</v>
      </c>
      <c r="F115">
        <v>11</v>
      </c>
      <c r="G115">
        <v>9</v>
      </c>
      <c r="H115">
        <v>1</v>
      </c>
      <c r="I115">
        <v>1</v>
      </c>
      <c r="J115">
        <v>33</v>
      </c>
      <c r="K115">
        <v>28</v>
      </c>
      <c r="L115">
        <v>1</v>
      </c>
      <c r="M115" s="9">
        <v>179.3</v>
      </c>
      <c r="N115" s="10">
        <v>3.46</v>
      </c>
      <c r="O115">
        <v>163</v>
      </c>
      <c r="P115">
        <v>69</v>
      </c>
      <c r="Q115">
        <v>18</v>
      </c>
      <c r="R115">
        <v>39</v>
      </c>
      <c r="S115">
        <v>115</v>
      </c>
      <c r="T115">
        <v>2</v>
      </c>
      <c r="U115">
        <v>2</v>
      </c>
      <c r="V115">
        <v>4</v>
      </c>
      <c r="W115">
        <v>0</v>
      </c>
    </row>
    <row r="116" spans="1:23">
      <c r="A116" t="s">
        <v>376</v>
      </c>
      <c r="B116" s="15">
        <f>(F116*'H2H Points'!$E$2)+(G116*'H2H Points'!$E$3)+(H116*'H2H Points'!$E$13)+(I116*'H2H Points'!$E$14)+(L116*'H2H Points'!$E$4)+(M116*'H2H Points'!$E$6)+(O116*'H2H Points'!$E$10)+(P116*'H2H Points'!$E$9)+(R116*'H2H Points'!$E$8)+(S116*'H2H Points'!$E$7)+(U116+'H2H Points'!$E$18)+(V116*'H2H Points'!$E$17)+(W116*'H2H Points'!$E$19)</f>
        <v>477.09999999999991</v>
      </c>
      <c r="C116" s="15">
        <f>ROUND(B116/IF(ISNA(VLOOKUP(A116,'2014 ESPN Draft Results'!$A$2:$D$2000,4,FALSE)),1,IF(VLOOKUP(A116,'2014 ESPN Draft Results'!$A$2:$D$2000,4,FALSE)&lt;1,1,VLOOKUP(A116,'2014 ESPN Draft Results'!$A$2:$D$2000,4,FALSE))),2)</f>
        <v>477.1</v>
      </c>
      <c r="D116" s="15">
        <f>ROUND(B116/IF(ISNA(VLOOKUP(A116,'2014 ESPN Draft Results'!$A$2:$D$2000,4,FALSE)),B116,IF(VLOOKUP(A116,'2014 ESPN Draft Results'!$A$2:$D$2000,4,FALSE)&lt;2,B116,VLOOKUP(A116,'2014 ESPN Draft Results'!$A$2:$D$2000,4,FALSE))),2)</f>
        <v>1</v>
      </c>
      <c r="E116">
        <v>1.8</v>
      </c>
      <c r="F116">
        <v>17</v>
      </c>
      <c r="G116">
        <v>11</v>
      </c>
      <c r="H116">
        <v>0</v>
      </c>
      <c r="I116">
        <v>0</v>
      </c>
      <c r="J116">
        <v>32</v>
      </c>
      <c r="K116">
        <v>32</v>
      </c>
      <c r="L116">
        <v>0</v>
      </c>
      <c r="M116" s="9">
        <v>198.7</v>
      </c>
      <c r="N116" s="10">
        <v>3.53</v>
      </c>
      <c r="O116">
        <v>198</v>
      </c>
      <c r="P116">
        <v>78</v>
      </c>
      <c r="Q116">
        <v>23</v>
      </c>
      <c r="R116">
        <v>61</v>
      </c>
      <c r="S116">
        <v>154</v>
      </c>
      <c r="T116">
        <v>0</v>
      </c>
      <c r="U116">
        <v>7</v>
      </c>
      <c r="V116">
        <v>7</v>
      </c>
      <c r="W116">
        <v>0</v>
      </c>
    </row>
    <row r="117" spans="1:23">
      <c r="A117" t="s">
        <v>272</v>
      </c>
      <c r="B117" s="15">
        <f>(F117*'H2H Points'!$E$2)+(G117*'H2H Points'!$E$3)+(H117*'H2H Points'!$E$13)+(I117*'H2H Points'!$E$14)+(L117*'H2H Points'!$E$4)+(M117*'H2H Points'!$E$6)+(O117*'H2H Points'!$E$10)+(P117*'H2H Points'!$E$9)+(R117*'H2H Points'!$E$8)+(S117*'H2H Points'!$E$7)+(U117+'H2H Points'!$E$18)+(V117*'H2H Points'!$E$17)+(W117*'H2H Points'!$E$19)</f>
        <v>504.90000000000009</v>
      </c>
      <c r="C117" s="15">
        <f>ROUND(B117/IF(ISNA(VLOOKUP(A117,'2014 ESPN Draft Results'!$A$2:$D$2000,4,FALSE)),1,IF(VLOOKUP(A117,'2014 ESPN Draft Results'!$A$2:$D$2000,4,FALSE)&lt;1,1,VLOOKUP(A117,'2014 ESPN Draft Results'!$A$2:$D$2000,4,FALSE))),2)</f>
        <v>388.38</v>
      </c>
      <c r="D117" s="15">
        <f>ROUND(B117/IF(ISNA(VLOOKUP(A117,'2014 ESPN Draft Results'!$A$2:$D$2000,4,FALSE)),B117,IF(VLOOKUP(A117,'2014 ESPN Draft Results'!$A$2:$D$2000,4,FALSE)&lt;2,B117,VLOOKUP(A117,'2014 ESPN Draft Results'!$A$2:$D$2000,4,FALSE))),2)</f>
        <v>1</v>
      </c>
      <c r="E117">
        <v>0</v>
      </c>
      <c r="F117">
        <v>13</v>
      </c>
      <c r="G117">
        <v>6</v>
      </c>
      <c r="H117">
        <v>1</v>
      </c>
      <c r="I117">
        <v>1</v>
      </c>
      <c r="J117">
        <v>34</v>
      </c>
      <c r="K117">
        <v>34</v>
      </c>
      <c r="L117">
        <v>0</v>
      </c>
      <c r="M117" s="9">
        <v>207.3</v>
      </c>
      <c r="N117" s="10">
        <v>3.34</v>
      </c>
      <c r="O117">
        <v>189</v>
      </c>
      <c r="P117">
        <v>77</v>
      </c>
      <c r="Q117">
        <v>21</v>
      </c>
      <c r="R117">
        <v>66</v>
      </c>
      <c r="S117">
        <v>150</v>
      </c>
      <c r="T117">
        <v>1</v>
      </c>
      <c r="U117">
        <v>8</v>
      </c>
      <c r="V117">
        <v>4</v>
      </c>
      <c r="W117">
        <v>0</v>
      </c>
    </row>
    <row r="118" spans="1:23">
      <c r="A118" t="s">
        <v>339</v>
      </c>
      <c r="B118" s="15">
        <f>(F118*'H2H Points'!$E$2)+(G118*'H2H Points'!$E$3)+(H118*'H2H Points'!$E$13)+(I118*'H2H Points'!$E$14)+(L118*'H2H Points'!$E$4)+(M118*'H2H Points'!$E$6)+(O118*'H2H Points'!$E$10)+(P118*'H2H Points'!$E$9)+(R118*'H2H Points'!$E$8)+(S118*'H2H Points'!$E$7)+(U118+'H2H Points'!$E$18)+(V118*'H2H Points'!$E$17)+(W118*'H2H Points'!$E$19)</f>
        <v>454.90000000000009</v>
      </c>
      <c r="C118" s="15">
        <f>ROUND(B118/IF(ISNA(VLOOKUP(A118,'2014 ESPN Draft Results'!$A$2:$D$2000,4,FALSE)),1,IF(VLOOKUP(A118,'2014 ESPN Draft Results'!$A$2:$D$2000,4,FALSE)&lt;1,1,VLOOKUP(A118,'2014 ESPN Draft Results'!$A$2:$D$2000,4,FALSE))),2)</f>
        <v>454.9</v>
      </c>
      <c r="D118" s="15">
        <f>ROUND(B118/IF(ISNA(VLOOKUP(A118,'2014 ESPN Draft Results'!$A$2:$D$2000,4,FALSE)),B118,IF(VLOOKUP(A118,'2014 ESPN Draft Results'!$A$2:$D$2000,4,FALSE)&lt;2,B118,VLOOKUP(A118,'2014 ESPN Draft Results'!$A$2:$D$2000,4,FALSE))),2)</f>
        <v>1</v>
      </c>
      <c r="E118">
        <v>0</v>
      </c>
      <c r="F118">
        <v>15</v>
      </c>
      <c r="G118">
        <v>13</v>
      </c>
      <c r="H118">
        <v>0</v>
      </c>
      <c r="I118">
        <v>0</v>
      </c>
      <c r="J118">
        <v>31</v>
      </c>
      <c r="K118">
        <v>31</v>
      </c>
      <c r="L118">
        <v>0</v>
      </c>
      <c r="M118" s="9">
        <v>202.3</v>
      </c>
      <c r="N118" s="10">
        <v>4.09</v>
      </c>
      <c r="O118">
        <v>218</v>
      </c>
      <c r="P118">
        <v>92</v>
      </c>
      <c r="Q118">
        <v>22</v>
      </c>
      <c r="R118">
        <v>30</v>
      </c>
      <c r="S118">
        <v>151</v>
      </c>
      <c r="T118">
        <v>3</v>
      </c>
      <c r="U118">
        <v>2</v>
      </c>
      <c r="V118">
        <v>5</v>
      </c>
      <c r="W118">
        <v>0</v>
      </c>
    </row>
    <row r="119" spans="1:23">
      <c r="A119" t="s">
        <v>840</v>
      </c>
      <c r="B119" s="15">
        <f>(F119*'H2H Points'!$E$2)+(G119*'H2H Points'!$E$3)+(H119*'H2H Points'!$E$13)+(I119*'H2H Points'!$E$14)+(L119*'H2H Points'!$E$4)+(M119*'H2H Points'!$E$6)+(O119*'H2H Points'!$E$10)+(P119*'H2H Points'!$E$9)+(R119*'H2H Points'!$E$8)+(S119*'H2H Points'!$E$7)+(U119+'H2H Points'!$E$18)+(V119*'H2H Points'!$E$17)+(W119*'H2H Points'!$E$19)</f>
        <v>468.90000000000009</v>
      </c>
      <c r="C119" s="15">
        <f>ROUND(B119/IF(ISNA(VLOOKUP(A119,'2014 ESPN Draft Results'!$A$2:$D$2000,4,FALSE)),1,IF(VLOOKUP(A119,'2014 ESPN Draft Results'!$A$2:$D$2000,4,FALSE)&lt;1,1,VLOOKUP(A119,'2014 ESPN Draft Results'!$A$2:$D$2000,4,FALSE))),2)</f>
        <v>468.9</v>
      </c>
      <c r="D119" s="15">
        <f>ROUND(B119/IF(ISNA(VLOOKUP(A119,'2014 ESPN Draft Results'!$A$2:$D$2000,4,FALSE)),B119,IF(VLOOKUP(A119,'2014 ESPN Draft Results'!$A$2:$D$2000,4,FALSE)&lt;2,B119,VLOOKUP(A119,'2014 ESPN Draft Results'!$A$2:$D$2000,4,FALSE))),2)</f>
        <v>1</v>
      </c>
      <c r="E119">
        <v>0</v>
      </c>
      <c r="F119">
        <v>9</v>
      </c>
      <c r="G119">
        <v>11</v>
      </c>
      <c r="H119">
        <v>0</v>
      </c>
      <c r="I119">
        <v>0</v>
      </c>
      <c r="J119">
        <v>32</v>
      </c>
      <c r="K119">
        <v>32</v>
      </c>
      <c r="L119">
        <v>0</v>
      </c>
      <c r="M119" s="9">
        <v>200.3</v>
      </c>
      <c r="N119" s="10">
        <v>3.32</v>
      </c>
      <c r="O119">
        <v>197</v>
      </c>
      <c r="P119">
        <v>74</v>
      </c>
      <c r="Q119">
        <v>10</v>
      </c>
      <c r="R119">
        <v>52</v>
      </c>
      <c r="S119">
        <v>178</v>
      </c>
      <c r="T119">
        <v>3</v>
      </c>
      <c r="U119">
        <v>7</v>
      </c>
      <c r="V119">
        <v>2</v>
      </c>
      <c r="W119">
        <v>0</v>
      </c>
    </row>
    <row r="120" spans="1:23">
      <c r="A120" t="s">
        <v>1217</v>
      </c>
      <c r="B120" s="15">
        <f>(F120*'H2H Points'!$E$2)+(G120*'H2H Points'!$E$3)+(H120*'H2H Points'!$E$13)+(I120*'H2H Points'!$E$14)+(L120*'H2H Points'!$E$4)+(M120*'H2H Points'!$E$6)+(O120*'H2H Points'!$E$10)+(P120*'H2H Points'!$E$9)+(R120*'H2H Points'!$E$8)+(S120*'H2H Points'!$E$7)+(U120+'H2H Points'!$E$18)+(V120*'H2H Points'!$E$17)+(W120*'H2H Points'!$E$19)</f>
        <v>290.10000000000002</v>
      </c>
      <c r="C120" s="15">
        <f>ROUND(B120/IF(ISNA(VLOOKUP(A120,'2014 ESPN Draft Results'!$A$2:$D$2000,4,FALSE)),1,IF(VLOOKUP(A120,'2014 ESPN Draft Results'!$A$2:$D$2000,4,FALSE)&lt;1,1,VLOOKUP(A120,'2014 ESPN Draft Results'!$A$2:$D$2000,4,FALSE))),2)</f>
        <v>290.10000000000002</v>
      </c>
      <c r="D120" s="15">
        <f>ROUND(B120/IF(ISNA(VLOOKUP(A120,'2014 ESPN Draft Results'!$A$2:$D$2000,4,FALSE)),B120,IF(VLOOKUP(A120,'2014 ESPN Draft Results'!$A$2:$D$2000,4,FALSE)&lt;2,B120,VLOOKUP(A120,'2014 ESPN Draft Results'!$A$2:$D$2000,4,FALSE))),2)</f>
        <v>1</v>
      </c>
      <c r="E120">
        <v>0</v>
      </c>
      <c r="F120">
        <v>6</v>
      </c>
      <c r="G120">
        <v>6</v>
      </c>
      <c r="H120">
        <v>1</v>
      </c>
      <c r="I120">
        <v>1</v>
      </c>
      <c r="J120">
        <v>20</v>
      </c>
      <c r="K120">
        <v>20</v>
      </c>
      <c r="L120">
        <v>0</v>
      </c>
      <c r="M120" s="9">
        <v>115.7</v>
      </c>
      <c r="N120" s="10">
        <v>2.88</v>
      </c>
      <c r="O120">
        <v>96</v>
      </c>
      <c r="P120">
        <v>37</v>
      </c>
      <c r="Q120">
        <v>17</v>
      </c>
      <c r="R120">
        <v>39</v>
      </c>
      <c r="S120">
        <v>107</v>
      </c>
      <c r="T120">
        <v>2</v>
      </c>
      <c r="U120">
        <v>1</v>
      </c>
      <c r="V120">
        <v>5</v>
      </c>
      <c r="W120">
        <v>0</v>
      </c>
    </row>
    <row r="121" spans="1:23">
      <c r="A121" t="s">
        <v>336</v>
      </c>
      <c r="B121" s="15">
        <f>(F121*'H2H Points'!$E$2)+(G121*'H2H Points'!$E$3)+(H121*'H2H Points'!$E$13)+(I121*'H2H Points'!$E$14)+(L121*'H2H Points'!$E$4)+(M121*'H2H Points'!$E$6)+(O121*'H2H Points'!$E$10)+(P121*'H2H Points'!$E$9)+(R121*'H2H Points'!$E$8)+(S121*'H2H Points'!$E$7)+(U121+'H2H Points'!$E$18)+(V121*'H2H Points'!$E$17)+(W121*'H2H Points'!$E$19)</f>
        <v>449.09999999999991</v>
      </c>
      <c r="C121" s="15">
        <f>ROUND(B121/IF(ISNA(VLOOKUP(A121,'2014 ESPN Draft Results'!$A$2:$D$2000,4,FALSE)),1,IF(VLOOKUP(A121,'2014 ESPN Draft Results'!$A$2:$D$2000,4,FALSE)&lt;1,1,VLOOKUP(A121,'2014 ESPN Draft Results'!$A$2:$D$2000,4,FALSE))),2)</f>
        <v>374.25</v>
      </c>
      <c r="D121" s="15">
        <f>ROUND(B121/IF(ISNA(VLOOKUP(A121,'2014 ESPN Draft Results'!$A$2:$D$2000,4,FALSE)),B121,IF(VLOOKUP(A121,'2014 ESPN Draft Results'!$A$2:$D$2000,4,FALSE)&lt;2,B121,VLOOKUP(A121,'2014 ESPN Draft Results'!$A$2:$D$2000,4,FALSE))),2)</f>
        <v>1</v>
      </c>
      <c r="E121">
        <v>0</v>
      </c>
      <c r="F121">
        <v>15</v>
      </c>
      <c r="G121">
        <v>13</v>
      </c>
      <c r="H121">
        <v>3</v>
      </c>
      <c r="I121">
        <v>3</v>
      </c>
      <c r="J121">
        <v>32</v>
      </c>
      <c r="K121">
        <v>31</v>
      </c>
      <c r="L121">
        <v>0</v>
      </c>
      <c r="M121" s="9">
        <v>204.7</v>
      </c>
      <c r="N121" s="10">
        <v>3.43</v>
      </c>
      <c r="O121">
        <v>211</v>
      </c>
      <c r="P121">
        <v>78</v>
      </c>
      <c r="Q121">
        <v>18</v>
      </c>
      <c r="R121">
        <v>41</v>
      </c>
      <c r="S121">
        <v>129</v>
      </c>
      <c r="T121">
        <v>4</v>
      </c>
      <c r="U121">
        <v>0</v>
      </c>
      <c r="V121">
        <v>4</v>
      </c>
      <c r="W121">
        <v>0</v>
      </c>
    </row>
    <row r="122" spans="1:23">
      <c r="A122" t="s">
        <v>1213</v>
      </c>
      <c r="B122" s="15">
        <f>(F122*'H2H Points'!$E$2)+(G122*'H2H Points'!$E$3)+(H122*'H2H Points'!$E$13)+(I122*'H2H Points'!$E$14)+(L122*'H2H Points'!$E$4)+(M122*'H2H Points'!$E$6)+(O122*'H2H Points'!$E$10)+(P122*'H2H Points'!$E$9)+(R122*'H2H Points'!$E$8)+(S122*'H2H Points'!$E$7)+(U122+'H2H Points'!$E$18)+(V122*'H2H Points'!$E$17)+(W122*'H2H Points'!$E$19)</f>
        <v>461.09999999999991</v>
      </c>
      <c r="C122" s="15">
        <f>ROUND(B122/IF(ISNA(VLOOKUP(A122,'2014 ESPN Draft Results'!$A$2:$D$2000,4,FALSE)),1,IF(VLOOKUP(A122,'2014 ESPN Draft Results'!$A$2:$D$2000,4,FALSE)&lt;1,1,VLOOKUP(A122,'2014 ESPN Draft Results'!$A$2:$D$2000,4,FALSE))),2)</f>
        <v>461.1</v>
      </c>
      <c r="D122" s="15">
        <f>ROUND(B122/IF(ISNA(VLOOKUP(A122,'2014 ESPN Draft Results'!$A$2:$D$2000,4,FALSE)),B122,IF(VLOOKUP(A122,'2014 ESPN Draft Results'!$A$2:$D$2000,4,FALSE)&lt;2,B122,VLOOKUP(A122,'2014 ESPN Draft Results'!$A$2:$D$2000,4,FALSE))),2)</f>
        <v>1</v>
      </c>
      <c r="E122">
        <v>0</v>
      </c>
      <c r="F122">
        <v>10</v>
      </c>
      <c r="G122">
        <v>9</v>
      </c>
      <c r="H122">
        <v>0</v>
      </c>
      <c r="I122">
        <v>0</v>
      </c>
      <c r="J122">
        <v>32</v>
      </c>
      <c r="K122">
        <v>32</v>
      </c>
      <c r="L122">
        <v>0</v>
      </c>
      <c r="M122" s="9">
        <v>194.7</v>
      </c>
      <c r="N122" s="10">
        <v>3.33</v>
      </c>
      <c r="O122">
        <v>177</v>
      </c>
      <c r="P122">
        <v>72</v>
      </c>
      <c r="Q122">
        <v>12</v>
      </c>
      <c r="R122">
        <v>72</v>
      </c>
      <c r="S122">
        <v>173</v>
      </c>
      <c r="T122">
        <v>1</v>
      </c>
      <c r="U122">
        <v>8</v>
      </c>
      <c r="V122">
        <v>8</v>
      </c>
      <c r="W122">
        <v>0</v>
      </c>
    </row>
    <row r="123" spans="1:23">
      <c r="A123" t="s">
        <v>374</v>
      </c>
      <c r="B123" s="15">
        <f>(F123*'H2H Points'!$E$2)+(G123*'H2H Points'!$E$3)+(H123*'H2H Points'!$E$13)+(I123*'H2H Points'!$E$14)+(L123*'H2H Points'!$E$4)+(M123*'H2H Points'!$E$6)+(O123*'H2H Points'!$E$10)+(P123*'H2H Points'!$E$9)+(R123*'H2H Points'!$E$8)+(S123*'H2H Points'!$E$7)+(U123+'H2H Points'!$E$18)+(V123*'H2H Points'!$E$17)+(W123*'H2H Points'!$E$19)</f>
        <v>431</v>
      </c>
      <c r="C123" s="15">
        <f>ROUND(B123/IF(ISNA(VLOOKUP(A123,'2014 ESPN Draft Results'!$A$2:$D$2000,4,FALSE)),1,IF(VLOOKUP(A123,'2014 ESPN Draft Results'!$A$2:$D$2000,4,FALSE)&lt;1,1,VLOOKUP(A123,'2014 ESPN Draft Results'!$A$2:$D$2000,4,FALSE))),2)</f>
        <v>431</v>
      </c>
      <c r="D123" s="15">
        <f>ROUND(B123/IF(ISNA(VLOOKUP(A123,'2014 ESPN Draft Results'!$A$2:$D$2000,4,FALSE)),B123,IF(VLOOKUP(A123,'2014 ESPN Draft Results'!$A$2:$D$2000,4,FALSE)&lt;2,B123,VLOOKUP(A123,'2014 ESPN Draft Results'!$A$2:$D$2000,4,FALSE))),2)</f>
        <v>1</v>
      </c>
      <c r="E123">
        <v>0</v>
      </c>
      <c r="F123">
        <v>12</v>
      </c>
      <c r="G123">
        <v>7</v>
      </c>
      <c r="H123">
        <v>3</v>
      </c>
      <c r="I123">
        <v>3</v>
      </c>
      <c r="J123">
        <v>30</v>
      </c>
      <c r="K123">
        <v>30</v>
      </c>
      <c r="L123">
        <v>0</v>
      </c>
      <c r="M123" s="9">
        <v>187</v>
      </c>
      <c r="N123" s="10">
        <v>2.65</v>
      </c>
      <c r="O123">
        <v>198</v>
      </c>
      <c r="P123">
        <v>55</v>
      </c>
      <c r="Q123">
        <v>14</v>
      </c>
      <c r="R123">
        <v>33</v>
      </c>
      <c r="S123">
        <v>111</v>
      </c>
      <c r="T123">
        <v>3</v>
      </c>
      <c r="U123">
        <v>4</v>
      </c>
      <c r="V123">
        <v>8</v>
      </c>
      <c r="W123">
        <v>0</v>
      </c>
    </row>
    <row r="124" spans="1:23">
      <c r="A124" t="s">
        <v>873</v>
      </c>
      <c r="B124" s="15">
        <f>(F124*'H2H Points'!$E$2)+(G124*'H2H Points'!$E$3)+(H124*'H2H Points'!$E$13)+(I124*'H2H Points'!$E$14)+(L124*'H2H Points'!$E$4)+(M124*'H2H Points'!$E$6)+(O124*'H2H Points'!$E$10)+(P124*'H2H Points'!$E$9)+(R124*'H2H Points'!$E$8)+(S124*'H2H Points'!$E$7)+(U124+'H2H Points'!$E$18)+(V124*'H2H Points'!$E$17)+(W124*'H2H Points'!$E$19)</f>
        <v>355.90000000000003</v>
      </c>
      <c r="C124" s="15">
        <f>ROUND(B124/IF(ISNA(VLOOKUP(A124,'2014 ESPN Draft Results'!$A$2:$D$2000,4,FALSE)),1,IF(VLOOKUP(A124,'2014 ESPN Draft Results'!$A$2:$D$2000,4,FALSE)&lt;1,1,VLOOKUP(A124,'2014 ESPN Draft Results'!$A$2:$D$2000,4,FALSE))),2)</f>
        <v>355.9</v>
      </c>
      <c r="D124" s="15">
        <f>ROUND(B124/IF(ISNA(VLOOKUP(A124,'2014 ESPN Draft Results'!$A$2:$D$2000,4,FALSE)),B124,IF(VLOOKUP(A124,'2014 ESPN Draft Results'!$A$2:$D$2000,4,FALSE)&lt;2,B124,VLOOKUP(A124,'2014 ESPN Draft Results'!$A$2:$D$2000,4,FALSE))),2)</f>
        <v>1</v>
      </c>
      <c r="E124">
        <v>0</v>
      </c>
      <c r="F124">
        <v>9</v>
      </c>
      <c r="G124">
        <v>12</v>
      </c>
      <c r="H124">
        <v>0</v>
      </c>
      <c r="I124">
        <v>0</v>
      </c>
      <c r="J124">
        <v>31</v>
      </c>
      <c r="K124">
        <v>25</v>
      </c>
      <c r="L124">
        <v>0</v>
      </c>
      <c r="M124" s="9">
        <v>149.30000000000001</v>
      </c>
      <c r="N124" s="10">
        <v>2.5299999999999998</v>
      </c>
      <c r="O124">
        <v>113</v>
      </c>
      <c r="P124">
        <v>42</v>
      </c>
      <c r="Q124">
        <v>12</v>
      </c>
      <c r="R124">
        <v>53</v>
      </c>
      <c r="S124">
        <v>113</v>
      </c>
      <c r="T124">
        <v>2</v>
      </c>
      <c r="U124">
        <v>5</v>
      </c>
      <c r="V124">
        <v>5</v>
      </c>
      <c r="W124">
        <v>0</v>
      </c>
    </row>
    <row r="125" spans="1:23">
      <c r="A125" t="s">
        <v>381</v>
      </c>
      <c r="B125" s="15">
        <f>(F125*'H2H Points'!$E$2)+(G125*'H2H Points'!$E$3)+(H125*'H2H Points'!$E$13)+(I125*'H2H Points'!$E$14)+(L125*'H2H Points'!$E$4)+(M125*'H2H Points'!$E$6)+(O125*'H2H Points'!$E$10)+(P125*'H2H Points'!$E$9)+(R125*'H2H Points'!$E$8)+(S125*'H2H Points'!$E$7)+(U125+'H2H Points'!$E$18)+(V125*'H2H Points'!$E$17)+(W125*'H2H Points'!$E$19)</f>
        <v>449.90000000000009</v>
      </c>
      <c r="C125" s="15">
        <f>ROUND(B125/IF(ISNA(VLOOKUP(A125,'2014 ESPN Draft Results'!$A$2:$D$2000,4,FALSE)),1,IF(VLOOKUP(A125,'2014 ESPN Draft Results'!$A$2:$D$2000,4,FALSE)&lt;1,1,VLOOKUP(A125,'2014 ESPN Draft Results'!$A$2:$D$2000,4,FALSE))),2)</f>
        <v>449.9</v>
      </c>
      <c r="D125" s="15">
        <f>ROUND(B125/IF(ISNA(VLOOKUP(A125,'2014 ESPN Draft Results'!$A$2:$D$2000,4,FALSE)),B125,IF(VLOOKUP(A125,'2014 ESPN Draft Results'!$A$2:$D$2000,4,FALSE)&lt;2,B125,VLOOKUP(A125,'2014 ESPN Draft Results'!$A$2:$D$2000,4,FALSE))),2)</f>
        <v>1</v>
      </c>
      <c r="E125">
        <v>0</v>
      </c>
      <c r="F125">
        <v>15</v>
      </c>
      <c r="G125">
        <v>10</v>
      </c>
      <c r="H125">
        <v>0</v>
      </c>
      <c r="I125">
        <v>0</v>
      </c>
      <c r="J125">
        <v>32</v>
      </c>
      <c r="K125">
        <v>32</v>
      </c>
      <c r="L125">
        <v>0</v>
      </c>
      <c r="M125" s="9">
        <v>196.3</v>
      </c>
      <c r="N125" s="10">
        <v>3.44</v>
      </c>
      <c r="O125">
        <v>181</v>
      </c>
      <c r="P125">
        <v>75</v>
      </c>
      <c r="Q125">
        <v>22</v>
      </c>
      <c r="R125">
        <v>56</v>
      </c>
      <c r="S125">
        <v>127</v>
      </c>
      <c r="T125">
        <v>7</v>
      </c>
      <c r="U125">
        <v>3</v>
      </c>
      <c r="V125">
        <v>12</v>
      </c>
      <c r="W125">
        <v>0</v>
      </c>
    </row>
    <row r="126" spans="1:23">
      <c r="A126" t="s">
        <v>1273</v>
      </c>
      <c r="B126" s="15">
        <f>(F126*'H2H Points'!$E$2)+(G126*'H2H Points'!$E$3)+(H126*'H2H Points'!$E$13)+(I126*'H2H Points'!$E$14)+(L126*'H2H Points'!$E$4)+(M126*'H2H Points'!$E$6)+(O126*'H2H Points'!$E$10)+(P126*'H2H Points'!$E$9)+(R126*'H2H Points'!$E$8)+(S126*'H2H Points'!$E$7)+(U126+'H2H Points'!$E$18)+(V126*'H2H Points'!$E$17)+(W126*'H2H Points'!$E$19)</f>
        <v>442</v>
      </c>
      <c r="C126" s="15">
        <f>ROUND(B126/IF(ISNA(VLOOKUP(A126,'2014 ESPN Draft Results'!$A$2:$D$2000,4,FALSE)),1,IF(VLOOKUP(A126,'2014 ESPN Draft Results'!$A$2:$D$2000,4,FALSE)&lt;1,1,VLOOKUP(A126,'2014 ESPN Draft Results'!$A$2:$D$2000,4,FALSE))),2)</f>
        <v>442</v>
      </c>
      <c r="D126" s="15">
        <f>ROUND(B126/IF(ISNA(VLOOKUP(A126,'2014 ESPN Draft Results'!$A$2:$D$2000,4,FALSE)),B126,IF(VLOOKUP(A126,'2014 ESPN Draft Results'!$A$2:$D$2000,4,FALSE)&lt;2,B126,VLOOKUP(A126,'2014 ESPN Draft Results'!$A$2:$D$2000,4,FALSE))),2)</f>
        <v>1</v>
      </c>
      <c r="E126">
        <v>0</v>
      </c>
      <c r="F126">
        <v>13</v>
      </c>
      <c r="G126">
        <v>11</v>
      </c>
      <c r="H126">
        <v>0</v>
      </c>
      <c r="I126">
        <v>0</v>
      </c>
      <c r="J126">
        <v>32</v>
      </c>
      <c r="K126">
        <v>32</v>
      </c>
      <c r="L126">
        <v>0</v>
      </c>
      <c r="M126" s="9">
        <v>186</v>
      </c>
      <c r="N126" s="10">
        <v>4.0199999999999996</v>
      </c>
      <c r="O126">
        <v>183</v>
      </c>
      <c r="P126">
        <v>83</v>
      </c>
      <c r="Q126">
        <v>27</v>
      </c>
      <c r="R126">
        <v>36</v>
      </c>
      <c r="S126">
        <v>145</v>
      </c>
      <c r="T126">
        <v>7</v>
      </c>
      <c r="U126">
        <v>8</v>
      </c>
      <c r="V126">
        <v>3</v>
      </c>
      <c r="W126">
        <v>1</v>
      </c>
    </row>
    <row r="127" spans="1:23">
      <c r="A127" t="s">
        <v>837</v>
      </c>
      <c r="B127" s="15">
        <f>(F127*'H2H Points'!$E$2)+(G127*'H2H Points'!$E$3)+(H127*'H2H Points'!$E$13)+(I127*'H2H Points'!$E$14)+(L127*'H2H Points'!$E$4)+(M127*'H2H Points'!$E$6)+(O127*'H2H Points'!$E$10)+(P127*'H2H Points'!$E$9)+(R127*'H2H Points'!$E$8)+(S127*'H2H Points'!$E$7)+(U127+'H2H Points'!$E$18)+(V127*'H2H Points'!$E$17)+(W127*'H2H Points'!$E$19)</f>
        <v>454.90000000000009</v>
      </c>
      <c r="C127" s="15">
        <f>ROUND(B127/IF(ISNA(VLOOKUP(A127,'2014 ESPN Draft Results'!$A$2:$D$2000,4,FALSE)),1,IF(VLOOKUP(A127,'2014 ESPN Draft Results'!$A$2:$D$2000,4,FALSE)&lt;1,1,VLOOKUP(A127,'2014 ESPN Draft Results'!$A$2:$D$2000,4,FALSE))),2)</f>
        <v>454.9</v>
      </c>
      <c r="D127" s="15">
        <f>ROUND(B127/IF(ISNA(VLOOKUP(A127,'2014 ESPN Draft Results'!$A$2:$D$2000,4,FALSE)),B127,IF(VLOOKUP(A127,'2014 ESPN Draft Results'!$A$2:$D$2000,4,FALSE)&lt;2,B127,VLOOKUP(A127,'2014 ESPN Draft Results'!$A$2:$D$2000,4,FALSE))),2)</f>
        <v>1</v>
      </c>
      <c r="E127">
        <v>0</v>
      </c>
      <c r="F127">
        <v>11</v>
      </c>
      <c r="G127">
        <v>13</v>
      </c>
      <c r="H127">
        <v>0</v>
      </c>
      <c r="I127">
        <v>0</v>
      </c>
      <c r="J127">
        <v>33</v>
      </c>
      <c r="K127">
        <v>33</v>
      </c>
      <c r="L127">
        <v>0</v>
      </c>
      <c r="M127" s="9">
        <v>214.3</v>
      </c>
      <c r="N127" s="10">
        <v>3.7</v>
      </c>
      <c r="O127">
        <v>217</v>
      </c>
      <c r="P127">
        <v>88</v>
      </c>
      <c r="Q127">
        <v>23</v>
      </c>
      <c r="R127">
        <v>50</v>
      </c>
      <c r="S127">
        <v>164</v>
      </c>
      <c r="T127">
        <v>3</v>
      </c>
      <c r="U127">
        <v>4</v>
      </c>
      <c r="V127">
        <v>13</v>
      </c>
      <c r="W127">
        <v>0</v>
      </c>
    </row>
    <row r="128" spans="1:23">
      <c r="A128" t="s">
        <v>262</v>
      </c>
      <c r="B128" s="15">
        <f>(F128*'H2H Points'!$E$2)+(G128*'H2H Points'!$E$3)+(H128*'H2H Points'!$E$13)+(I128*'H2H Points'!$E$14)+(L128*'H2H Points'!$E$4)+(M128*'H2H Points'!$E$6)+(O128*'H2H Points'!$E$10)+(P128*'H2H Points'!$E$9)+(R128*'H2H Points'!$E$8)+(S128*'H2H Points'!$E$7)+(U128+'H2H Points'!$E$18)+(V128*'H2H Points'!$E$17)+(W128*'H2H Points'!$E$19)</f>
        <v>358.09999999999991</v>
      </c>
      <c r="C128" s="15">
        <f>ROUND(B128/IF(ISNA(VLOOKUP(A128,'2014 ESPN Draft Results'!$A$2:$D$2000,4,FALSE)),1,IF(VLOOKUP(A128,'2014 ESPN Draft Results'!$A$2:$D$2000,4,FALSE)&lt;1,1,VLOOKUP(A128,'2014 ESPN Draft Results'!$A$2:$D$2000,4,FALSE))),2)</f>
        <v>198.94</v>
      </c>
      <c r="D128" s="15">
        <f>ROUND(B128/IF(ISNA(VLOOKUP(A128,'2014 ESPN Draft Results'!$A$2:$D$2000,4,FALSE)),B128,IF(VLOOKUP(A128,'2014 ESPN Draft Results'!$A$2:$D$2000,4,FALSE)&lt;2,B128,VLOOKUP(A128,'2014 ESPN Draft Results'!$A$2:$D$2000,4,FALSE))),2)</f>
        <v>1</v>
      </c>
      <c r="E128">
        <v>0</v>
      </c>
      <c r="F128">
        <v>12</v>
      </c>
      <c r="G128">
        <v>9</v>
      </c>
      <c r="H128">
        <v>1</v>
      </c>
      <c r="I128">
        <v>1</v>
      </c>
      <c r="J128">
        <v>33</v>
      </c>
      <c r="K128">
        <v>26</v>
      </c>
      <c r="L128">
        <v>1</v>
      </c>
      <c r="M128" s="9">
        <v>155.69999999999999</v>
      </c>
      <c r="N128" s="10">
        <v>4.74</v>
      </c>
      <c r="O128">
        <v>154</v>
      </c>
      <c r="P128">
        <v>82</v>
      </c>
      <c r="Q128">
        <v>19</v>
      </c>
      <c r="R128">
        <v>63</v>
      </c>
      <c r="S128">
        <v>134</v>
      </c>
      <c r="T128">
        <v>0</v>
      </c>
      <c r="U128">
        <v>15</v>
      </c>
      <c r="V128">
        <v>5</v>
      </c>
      <c r="W128">
        <v>1</v>
      </c>
    </row>
    <row r="129" spans="1:23">
      <c r="A129" t="s">
        <v>1090</v>
      </c>
      <c r="B129" s="15">
        <f>(F129*'H2H Points'!$E$2)+(G129*'H2H Points'!$E$3)+(H129*'H2H Points'!$E$13)+(I129*'H2H Points'!$E$14)+(L129*'H2H Points'!$E$4)+(M129*'H2H Points'!$E$6)+(O129*'H2H Points'!$E$10)+(P129*'H2H Points'!$E$9)+(R129*'H2H Points'!$E$8)+(S129*'H2H Points'!$E$7)+(U129+'H2H Points'!$E$18)+(V129*'H2H Points'!$E$17)+(W129*'H2H Points'!$E$19)</f>
        <v>247</v>
      </c>
      <c r="C129" s="15">
        <f>ROUND(B129/IF(ISNA(VLOOKUP(A129,'2014 ESPN Draft Results'!$A$2:$D$2000,4,FALSE)),1,IF(VLOOKUP(A129,'2014 ESPN Draft Results'!$A$2:$D$2000,4,FALSE)&lt;1,1,VLOOKUP(A129,'2014 ESPN Draft Results'!$A$2:$D$2000,4,FALSE))),2)</f>
        <v>247</v>
      </c>
      <c r="D129" s="15">
        <f>ROUND(B129/IF(ISNA(VLOOKUP(A129,'2014 ESPN Draft Results'!$A$2:$D$2000,4,FALSE)),B129,IF(VLOOKUP(A129,'2014 ESPN Draft Results'!$A$2:$D$2000,4,FALSE)&lt;2,B129,VLOOKUP(A129,'2014 ESPN Draft Results'!$A$2:$D$2000,4,FALSE))),2)</f>
        <v>1</v>
      </c>
      <c r="E129">
        <v>0</v>
      </c>
      <c r="F129">
        <v>5</v>
      </c>
      <c r="G129">
        <v>5</v>
      </c>
      <c r="H129">
        <v>0</v>
      </c>
      <c r="I129">
        <v>0</v>
      </c>
      <c r="J129">
        <v>18</v>
      </c>
      <c r="K129">
        <v>18</v>
      </c>
      <c r="L129">
        <v>0</v>
      </c>
      <c r="M129" s="9">
        <v>113</v>
      </c>
      <c r="N129" s="10">
        <v>4.3</v>
      </c>
      <c r="O129">
        <v>107</v>
      </c>
      <c r="P129">
        <v>54</v>
      </c>
      <c r="Q129">
        <v>9</v>
      </c>
      <c r="R129">
        <v>30</v>
      </c>
      <c r="S129">
        <v>86</v>
      </c>
      <c r="T129">
        <v>1</v>
      </c>
      <c r="U129">
        <v>7</v>
      </c>
      <c r="V129">
        <v>4</v>
      </c>
      <c r="W129">
        <v>0</v>
      </c>
    </row>
    <row r="130" spans="1:23">
      <c r="A130" t="s">
        <v>939</v>
      </c>
      <c r="B130" s="15">
        <f>(F130*'H2H Points'!$E$2)+(G130*'H2H Points'!$E$3)+(H130*'H2H Points'!$E$13)+(I130*'H2H Points'!$E$14)+(L130*'H2H Points'!$E$4)+(M130*'H2H Points'!$E$6)+(O130*'H2H Points'!$E$10)+(P130*'H2H Points'!$E$9)+(R130*'H2H Points'!$E$8)+(S130*'H2H Points'!$E$7)+(U130+'H2H Points'!$E$18)+(V130*'H2H Points'!$E$17)+(W130*'H2H Points'!$E$19)</f>
        <v>219</v>
      </c>
      <c r="C130" s="15">
        <f>ROUND(B130/IF(ISNA(VLOOKUP(A130,'2014 ESPN Draft Results'!$A$2:$D$2000,4,FALSE)),1,IF(VLOOKUP(A130,'2014 ESPN Draft Results'!$A$2:$D$2000,4,FALSE)&lt;1,1,VLOOKUP(A130,'2014 ESPN Draft Results'!$A$2:$D$2000,4,FALSE))),2)</f>
        <v>219</v>
      </c>
      <c r="D130" s="15">
        <f>ROUND(B130/IF(ISNA(VLOOKUP(A130,'2014 ESPN Draft Results'!$A$2:$D$2000,4,FALSE)),B130,IF(VLOOKUP(A130,'2014 ESPN Draft Results'!$A$2:$D$2000,4,FALSE)&lt;2,B130,VLOOKUP(A130,'2014 ESPN Draft Results'!$A$2:$D$2000,4,FALSE))),2)</f>
        <v>1</v>
      </c>
      <c r="E130">
        <v>0</v>
      </c>
      <c r="F130">
        <v>6</v>
      </c>
      <c r="G130">
        <v>9</v>
      </c>
      <c r="H130">
        <v>1</v>
      </c>
      <c r="I130">
        <v>1</v>
      </c>
      <c r="J130">
        <v>25</v>
      </c>
      <c r="K130">
        <v>16</v>
      </c>
      <c r="L130">
        <v>0</v>
      </c>
      <c r="M130" s="9">
        <v>104</v>
      </c>
      <c r="N130" s="10">
        <v>4.76</v>
      </c>
      <c r="O130">
        <v>120</v>
      </c>
      <c r="P130">
        <v>55</v>
      </c>
      <c r="Q130">
        <v>18</v>
      </c>
      <c r="R130">
        <v>14</v>
      </c>
      <c r="S130">
        <v>94</v>
      </c>
      <c r="T130">
        <v>3</v>
      </c>
      <c r="U130">
        <v>6</v>
      </c>
      <c r="V130">
        <v>1</v>
      </c>
      <c r="W130">
        <v>0</v>
      </c>
    </row>
    <row r="131" spans="1:23">
      <c r="A131" t="s">
        <v>903</v>
      </c>
      <c r="B131" s="15">
        <f>(F131*'H2H Points'!$E$2)+(G131*'H2H Points'!$E$3)+(H131*'H2H Points'!$E$13)+(I131*'H2H Points'!$E$14)+(L131*'H2H Points'!$E$4)+(M131*'H2H Points'!$E$6)+(O131*'H2H Points'!$E$10)+(P131*'H2H Points'!$E$9)+(R131*'H2H Points'!$E$8)+(S131*'H2H Points'!$E$7)+(U131+'H2H Points'!$E$18)+(V131*'H2H Points'!$E$17)+(W131*'H2H Points'!$E$19)</f>
        <v>227</v>
      </c>
      <c r="C131" s="15">
        <f>ROUND(B131/IF(ISNA(VLOOKUP(A131,'2014 ESPN Draft Results'!$A$2:$D$2000,4,FALSE)),1,IF(VLOOKUP(A131,'2014 ESPN Draft Results'!$A$2:$D$2000,4,FALSE)&lt;1,1,VLOOKUP(A131,'2014 ESPN Draft Results'!$A$2:$D$2000,4,FALSE))),2)</f>
        <v>227</v>
      </c>
      <c r="D131" s="15">
        <f>ROUND(B131/IF(ISNA(VLOOKUP(A131,'2014 ESPN Draft Results'!$A$2:$D$2000,4,FALSE)),B131,IF(VLOOKUP(A131,'2014 ESPN Draft Results'!$A$2:$D$2000,4,FALSE)&lt;2,B131,VLOOKUP(A131,'2014 ESPN Draft Results'!$A$2:$D$2000,4,FALSE))),2)</f>
        <v>1</v>
      </c>
      <c r="E131">
        <v>0</v>
      </c>
      <c r="F131">
        <v>5</v>
      </c>
      <c r="G131">
        <v>5</v>
      </c>
      <c r="H131">
        <v>1</v>
      </c>
      <c r="I131">
        <v>0</v>
      </c>
      <c r="J131">
        <v>32</v>
      </c>
      <c r="K131">
        <v>17</v>
      </c>
      <c r="L131">
        <v>1</v>
      </c>
      <c r="M131" s="9">
        <v>113</v>
      </c>
      <c r="N131" s="10">
        <v>4.38</v>
      </c>
      <c r="O131">
        <v>115</v>
      </c>
      <c r="P131">
        <v>55</v>
      </c>
      <c r="Q131">
        <v>13</v>
      </c>
      <c r="R131">
        <v>46</v>
      </c>
      <c r="S131">
        <v>92</v>
      </c>
      <c r="T131">
        <v>2</v>
      </c>
      <c r="U131">
        <v>2</v>
      </c>
      <c r="V131">
        <v>7</v>
      </c>
      <c r="W131">
        <v>1</v>
      </c>
    </row>
    <row r="132" spans="1:23">
      <c r="A132" t="s">
        <v>860</v>
      </c>
      <c r="B132" s="15">
        <f>(F132*'H2H Points'!$E$2)+(G132*'H2H Points'!$E$3)+(H132*'H2H Points'!$E$13)+(I132*'H2H Points'!$E$14)+(L132*'H2H Points'!$E$4)+(M132*'H2H Points'!$E$6)+(O132*'H2H Points'!$E$10)+(P132*'H2H Points'!$E$9)+(R132*'H2H Points'!$E$8)+(S132*'H2H Points'!$E$7)+(U132+'H2H Points'!$E$18)+(V132*'H2H Points'!$E$17)+(W132*'H2H Points'!$E$19)</f>
        <v>346</v>
      </c>
      <c r="C132" s="15">
        <f>ROUND(B132/IF(ISNA(VLOOKUP(A132,'2014 ESPN Draft Results'!$A$2:$D$2000,4,FALSE)),1,IF(VLOOKUP(A132,'2014 ESPN Draft Results'!$A$2:$D$2000,4,FALSE)&lt;1,1,VLOOKUP(A132,'2014 ESPN Draft Results'!$A$2:$D$2000,4,FALSE))),2)</f>
        <v>346</v>
      </c>
      <c r="D132" s="15">
        <f>ROUND(B132/IF(ISNA(VLOOKUP(A132,'2014 ESPN Draft Results'!$A$2:$D$2000,4,FALSE)),B132,IF(VLOOKUP(A132,'2014 ESPN Draft Results'!$A$2:$D$2000,4,FALSE)&lt;2,B132,VLOOKUP(A132,'2014 ESPN Draft Results'!$A$2:$D$2000,4,FALSE))),2)</f>
        <v>1</v>
      </c>
      <c r="E132">
        <v>0</v>
      </c>
      <c r="F132">
        <v>10</v>
      </c>
      <c r="G132">
        <v>9</v>
      </c>
      <c r="H132">
        <v>1</v>
      </c>
      <c r="I132">
        <v>1</v>
      </c>
      <c r="J132">
        <v>27</v>
      </c>
      <c r="K132">
        <v>26</v>
      </c>
      <c r="L132">
        <v>0</v>
      </c>
      <c r="M132" s="9">
        <v>159</v>
      </c>
      <c r="N132" s="10">
        <v>3.23</v>
      </c>
      <c r="O132">
        <v>155</v>
      </c>
      <c r="P132">
        <v>57</v>
      </c>
      <c r="Q132">
        <v>25</v>
      </c>
      <c r="R132">
        <v>51</v>
      </c>
      <c r="S132">
        <v>111</v>
      </c>
      <c r="T132">
        <v>1</v>
      </c>
      <c r="U132">
        <v>4</v>
      </c>
      <c r="V132">
        <v>8</v>
      </c>
      <c r="W132">
        <v>1</v>
      </c>
    </row>
    <row r="133" spans="1:23">
      <c r="A133" t="s">
        <v>852</v>
      </c>
      <c r="B133" s="15">
        <f>(F133*'H2H Points'!$E$2)+(G133*'H2H Points'!$E$3)+(H133*'H2H Points'!$E$13)+(I133*'H2H Points'!$E$14)+(L133*'H2H Points'!$E$4)+(M133*'H2H Points'!$E$6)+(O133*'H2H Points'!$E$10)+(P133*'H2H Points'!$E$9)+(R133*'H2H Points'!$E$8)+(S133*'H2H Points'!$E$7)+(U133+'H2H Points'!$E$18)+(V133*'H2H Points'!$E$17)+(W133*'H2H Points'!$E$19)</f>
        <v>426</v>
      </c>
      <c r="C133" s="15">
        <f>ROUND(B133/IF(ISNA(VLOOKUP(A133,'2014 ESPN Draft Results'!$A$2:$D$2000,4,FALSE)),1,IF(VLOOKUP(A133,'2014 ESPN Draft Results'!$A$2:$D$2000,4,FALSE)&lt;1,1,VLOOKUP(A133,'2014 ESPN Draft Results'!$A$2:$D$2000,4,FALSE))),2)</f>
        <v>426</v>
      </c>
      <c r="D133" s="15">
        <f>ROUND(B133/IF(ISNA(VLOOKUP(A133,'2014 ESPN Draft Results'!$A$2:$D$2000,4,FALSE)),B133,IF(VLOOKUP(A133,'2014 ESPN Draft Results'!$A$2:$D$2000,4,FALSE)&lt;2,B133,VLOOKUP(A133,'2014 ESPN Draft Results'!$A$2:$D$2000,4,FALSE))),2)</f>
        <v>1</v>
      </c>
      <c r="E133">
        <v>0</v>
      </c>
      <c r="F133">
        <v>10</v>
      </c>
      <c r="G133">
        <v>15</v>
      </c>
      <c r="H133">
        <v>1</v>
      </c>
      <c r="I133">
        <v>1</v>
      </c>
      <c r="J133">
        <v>32</v>
      </c>
      <c r="K133">
        <v>32</v>
      </c>
      <c r="L133">
        <v>0</v>
      </c>
      <c r="M133" s="9">
        <v>200</v>
      </c>
      <c r="N133" s="10">
        <v>4.05</v>
      </c>
      <c r="O133">
        <v>222</v>
      </c>
      <c r="P133">
        <v>90</v>
      </c>
      <c r="Q133">
        <v>25</v>
      </c>
      <c r="R133">
        <v>33</v>
      </c>
      <c r="S133">
        <v>175</v>
      </c>
      <c r="T133">
        <v>4</v>
      </c>
      <c r="U133">
        <v>4</v>
      </c>
      <c r="V133">
        <v>3</v>
      </c>
      <c r="W133">
        <v>0</v>
      </c>
    </row>
    <row r="134" spans="1:23">
      <c r="A134" t="s">
        <v>845</v>
      </c>
      <c r="B134" s="15">
        <f>(F134*'H2H Points'!$E$2)+(G134*'H2H Points'!$E$3)+(H134*'H2H Points'!$E$13)+(I134*'H2H Points'!$E$14)+(L134*'H2H Points'!$E$4)+(M134*'H2H Points'!$E$6)+(O134*'H2H Points'!$E$10)+(P134*'H2H Points'!$E$9)+(R134*'H2H Points'!$E$8)+(S134*'H2H Points'!$E$7)+(U134+'H2H Points'!$E$18)+(V134*'H2H Points'!$E$17)+(W134*'H2H Points'!$E$19)</f>
        <v>438.90000000000009</v>
      </c>
      <c r="C134" s="15">
        <f>ROUND(B134/IF(ISNA(VLOOKUP(A134,'2014 ESPN Draft Results'!$A$2:$D$2000,4,FALSE)),1,IF(VLOOKUP(A134,'2014 ESPN Draft Results'!$A$2:$D$2000,4,FALSE)&lt;1,1,VLOOKUP(A134,'2014 ESPN Draft Results'!$A$2:$D$2000,4,FALSE))),2)</f>
        <v>438.9</v>
      </c>
      <c r="D134" s="15">
        <f>ROUND(B134/IF(ISNA(VLOOKUP(A134,'2014 ESPN Draft Results'!$A$2:$D$2000,4,FALSE)),B134,IF(VLOOKUP(A134,'2014 ESPN Draft Results'!$A$2:$D$2000,4,FALSE)&lt;2,B134,VLOOKUP(A134,'2014 ESPN Draft Results'!$A$2:$D$2000,4,FALSE))),2)</f>
        <v>1</v>
      </c>
      <c r="E134">
        <v>0</v>
      </c>
      <c r="F134">
        <v>12</v>
      </c>
      <c r="G134">
        <v>12</v>
      </c>
      <c r="H134">
        <v>0</v>
      </c>
      <c r="I134">
        <v>0</v>
      </c>
      <c r="J134">
        <v>33</v>
      </c>
      <c r="K134">
        <v>33</v>
      </c>
      <c r="L134">
        <v>0</v>
      </c>
      <c r="M134" s="9">
        <v>204.3</v>
      </c>
      <c r="N134" s="10">
        <v>3.57</v>
      </c>
      <c r="O134">
        <v>215</v>
      </c>
      <c r="P134">
        <v>81</v>
      </c>
      <c r="Q134">
        <v>15</v>
      </c>
      <c r="R134">
        <v>71</v>
      </c>
      <c r="S134">
        <v>161</v>
      </c>
      <c r="T134">
        <v>4</v>
      </c>
      <c r="U134">
        <v>9</v>
      </c>
      <c r="V134">
        <v>1</v>
      </c>
      <c r="W134">
        <v>0</v>
      </c>
    </row>
    <row r="135" spans="1:23">
      <c r="A135" t="s">
        <v>856</v>
      </c>
      <c r="B135" s="15">
        <f>(F135*'H2H Points'!$E$2)+(G135*'H2H Points'!$E$3)+(H135*'H2H Points'!$E$13)+(I135*'H2H Points'!$E$14)+(L135*'H2H Points'!$E$4)+(M135*'H2H Points'!$E$6)+(O135*'H2H Points'!$E$10)+(P135*'H2H Points'!$E$9)+(R135*'H2H Points'!$E$8)+(S135*'H2H Points'!$E$7)+(U135+'H2H Points'!$E$18)+(V135*'H2H Points'!$E$17)+(W135*'H2H Points'!$E$19)</f>
        <v>422.90000000000009</v>
      </c>
      <c r="C135" s="15">
        <f>ROUND(B135/IF(ISNA(VLOOKUP(A135,'2014 ESPN Draft Results'!$A$2:$D$2000,4,FALSE)),1,IF(VLOOKUP(A135,'2014 ESPN Draft Results'!$A$2:$D$2000,4,FALSE)&lt;1,1,VLOOKUP(A135,'2014 ESPN Draft Results'!$A$2:$D$2000,4,FALSE))),2)</f>
        <v>422.9</v>
      </c>
      <c r="D135" s="15">
        <f>ROUND(B135/IF(ISNA(VLOOKUP(A135,'2014 ESPN Draft Results'!$A$2:$D$2000,4,FALSE)),B135,IF(VLOOKUP(A135,'2014 ESPN Draft Results'!$A$2:$D$2000,4,FALSE)&lt;2,B135,VLOOKUP(A135,'2014 ESPN Draft Results'!$A$2:$D$2000,4,FALSE))),2)</f>
        <v>1</v>
      </c>
      <c r="E135">
        <v>0</v>
      </c>
      <c r="F135">
        <v>14</v>
      </c>
      <c r="G135">
        <v>11</v>
      </c>
      <c r="H135">
        <v>0</v>
      </c>
      <c r="I135">
        <v>0</v>
      </c>
      <c r="J135">
        <v>32</v>
      </c>
      <c r="K135">
        <v>32</v>
      </c>
      <c r="L135">
        <v>0</v>
      </c>
      <c r="M135" s="9">
        <v>184.3</v>
      </c>
      <c r="N135" s="10">
        <v>4.0999999999999996</v>
      </c>
      <c r="O135">
        <v>161</v>
      </c>
      <c r="P135">
        <v>84</v>
      </c>
      <c r="Q135">
        <v>21</v>
      </c>
      <c r="R135">
        <v>67</v>
      </c>
      <c r="S135">
        <v>139</v>
      </c>
      <c r="T135">
        <v>2</v>
      </c>
      <c r="U135">
        <v>9</v>
      </c>
      <c r="V135">
        <v>9</v>
      </c>
      <c r="W135">
        <v>0</v>
      </c>
    </row>
    <row r="136" spans="1:23">
      <c r="A136" t="s">
        <v>841</v>
      </c>
      <c r="B136" s="15">
        <f>(F136*'H2H Points'!$E$2)+(G136*'H2H Points'!$E$3)+(H136*'H2H Points'!$E$13)+(I136*'H2H Points'!$E$14)+(L136*'H2H Points'!$E$4)+(M136*'H2H Points'!$E$6)+(O136*'H2H Points'!$E$10)+(P136*'H2H Points'!$E$9)+(R136*'H2H Points'!$E$8)+(S136*'H2H Points'!$E$7)+(U136+'H2H Points'!$E$18)+(V136*'H2H Points'!$E$17)+(W136*'H2H Points'!$E$19)</f>
        <v>396</v>
      </c>
      <c r="C136" s="15">
        <f>ROUND(B136/IF(ISNA(VLOOKUP(A136,'2014 ESPN Draft Results'!$A$2:$D$2000,4,FALSE)),1,IF(VLOOKUP(A136,'2014 ESPN Draft Results'!$A$2:$D$2000,4,FALSE)&lt;1,1,VLOOKUP(A136,'2014 ESPN Draft Results'!$A$2:$D$2000,4,FALSE))),2)</f>
        <v>396</v>
      </c>
      <c r="D136" s="15">
        <f>ROUND(B136/IF(ISNA(VLOOKUP(A136,'2014 ESPN Draft Results'!$A$2:$D$2000,4,FALSE)),B136,IF(VLOOKUP(A136,'2014 ESPN Draft Results'!$A$2:$D$2000,4,FALSE)&lt;2,B136,VLOOKUP(A136,'2014 ESPN Draft Results'!$A$2:$D$2000,4,FALSE))),2)</f>
        <v>1</v>
      </c>
      <c r="E136">
        <v>0</v>
      </c>
      <c r="F136">
        <v>11</v>
      </c>
      <c r="G136">
        <v>10</v>
      </c>
      <c r="H136">
        <v>1</v>
      </c>
      <c r="I136">
        <v>1</v>
      </c>
      <c r="J136">
        <v>30</v>
      </c>
      <c r="K136">
        <v>30</v>
      </c>
      <c r="L136">
        <v>0</v>
      </c>
      <c r="M136" s="9">
        <v>187</v>
      </c>
      <c r="N136" s="10">
        <v>3.71</v>
      </c>
      <c r="O136">
        <v>197</v>
      </c>
      <c r="P136">
        <v>77</v>
      </c>
      <c r="Q136">
        <v>19</v>
      </c>
      <c r="R136">
        <v>41</v>
      </c>
      <c r="S136">
        <v>128</v>
      </c>
      <c r="T136">
        <v>4</v>
      </c>
      <c r="U136">
        <v>1</v>
      </c>
      <c r="V136">
        <v>6</v>
      </c>
      <c r="W136">
        <v>1</v>
      </c>
    </row>
    <row r="137" spans="1:23">
      <c r="A137" t="s">
        <v>1322</v>
      </c>
      <c r="B137" s="15">
        <f>(F137*'H2H Points'!$E$2)+(G137*'H2H Points'!$E$3)+(H137*'H2H Points'!$E$13)+(I137*'H2H Points'!$E$14)+(L137*'H2H Points'!$E$4)+(M137*'H2H Points'!$E$6)+(O137*'H2H Points'!$E$10)+(P137*'H2H Points'!$E$9)+(R137*'H2H Points'!$E$8)+(S137*'H2H Points'!$E$7)+(U137+'H2H Points'!$E$18)+(V137*'H2H Points'!$E$17)+(W137*'H2H Points'!$E$19)</f>
        <v>396.09999999999991</v>
      </c>
      <c r="C137" s="15">
        <f>ROUND(B137/IF(ISNA(VLOOKUP(A137,'2014 ESPN Draft Results'!$A$2:$D$2000,4,FALSE)),1,IF(VLOOKUP(A137,'2014 ESPN Draft Results'!$A$2:$D$2000,4,FALSE)&lt;1,1,VLOOKUP(A137,'2014 ESPN Draft Results'!$A$2:$D$2000,4,FALSE))),2)</f>
        <v>396.1</v>
      </c>
      <c r="D137" s="15">
        <f>ROUND(B137/IF(ISNA(VLOOKUP(A137,'2014 ESPN Draft Results'!$A$2:$D$2000,4,FALSE)),B137,IF(VLOOKUP(A137,'2014 ESPN Draft Results'!$A$2:$D$2000,4,FALSE)&lt;2,B137,VLOOKUP(A137,'2014 ESPN Draft Results'!$A$2:$D$2000,4,FALSE))),2)</f>
        <v>1</v>
      </c>
      <c r="E137">
        <v>0</v>
      </c>
      <c r="F137">
        <v>9</v>
      </c>
      <c r="G137">
        <v>11</v>
      </c>
      <c r="H137">
        <v>0</v>
      </c>
      <c r="I137">
        <v>0</v>
      </c>
      <c r="J137">
        <v>30</v>
      </c>
      <c r="K137">
        <v>30</v>
      </c>
      <c r="L137">
        <v>0</v>
      </c>
      <c r="M137" s="9">
        <v>187.7</v>
      </c>
      <c r="N137" s="10">
        <v>3.4</v>
      </c>
      <c r="O137">
        <v>193</v>
      </c>
      <c r="P137">
        <v>71</v>
      </c>
      <c r="Q137">
        <v>17</v>
      </c>
      <c r="R137">
        <v>45</v>
      </c>
      <c r="S137">
        <v>138</v>
      </c>
      <c r="T137">
        <v>0</v>
      </c>
      <c r="U137">
        <v>3</v>
      </c>
      <c r="V137">
        <v>7</v>
      </c>
      <c r="W137">
        <v>0</v>
      </c>
    </row>
    <row r="138" spans="1:23">
      <c r="A138" t="s">
        <v>855</v>
      </c>
      <c r="B138" s="15">
        <f>(F138*'H2H Points'!$E$2)+(G138*'H2H Points'!$E$3)+(H138*'H2H Points'!$E$13)+(I138*'H2H Points'!$E$14)+(L138*'H2H Points'!$E$4)+(M138*'H2H Points'!$E$6)+(O138*'H2H Points'!$E$10)+(P138*'H2H Points'!$E$9)+(R138*'H2H Points'!$E$8)+(S138*'H2H Points'!$E$7)+(U138+'H2H Points'!$E$18)+(V138*'H2H Points'!$E$17)+(W138*'H2H Points'!$E$19)</f>
        <v>422.09999999999991</v>
      </c>
      <c r="C138" s="15">
        <f>ROUND(B138/IF(ISNA(VLOOKUP(A138,'2014 ESPN Draft Results'!$A$2:$D$2000,4,FALSE)),1,IF(VLOOKUP(A138,'2014 ESPN Draft Results'!$A$2:$D$2000,4,FALSE)&lt;1,1,VLOOKUP(A138,'2014 ESPN Draft Results'!$A$2:$D$2000,4,FALSE))),2)</f>
        <v>422.1</v>
      </c>
      <c r="D138" s="15">
        <f>ROUND(B138/IF(ISNA(VLOOKUP(A138,'2014 ESPN Draft Results'!$A$2:$D$2000,4,FALSE)),B138,IF(VLOOKUP(A138,'2014 ESPN Draft Results'!$A$2:$D$2000,4,FALSE)&lt;2,B138,VLOOKUP(A138,'2014 ESPN Draft Results'!$A$2:$D$2000,4,FALSE))),2)</f>
        <v>1</v>
      </c>
      <c r="E138">
        <v>1.6</v>
      </c>
      <c r="F138">
        <v>11</v>
      </c>
      <c r="G138">
        <v>13</v>
      </c>
      <c r="H138">
        <v>1</v>
      </c>
      <c r="I138">
        <v>1</v>
      </c>
      <c r="J138">
        <v>32</v>
      </c>
      <c r="K138">
        <v>32</v>
      </c>
      <c r="L138">
        <v>0</v>
      </c>
      <c r="M138" s="9">
        <v>184.7</v>
      </c>
      <c r="N138" s="10">
        <v>4.4800000000000004</v>
      </c>
      <c r="O138">
        <v>173</v>
      </c>
      <c r="P138">
        <v>92</v>
      </c>
      <c r="Q138">
        <v>23</v>
      </c>
      <c r="R138">
        <v>60</v>
      </c>
      <c r="S138">
        <v>184</v>
      </c>
      <c r="T138">
        <v>1</v>
      </c>
      <c r="U138">
        <v>4</v>
      </c>
      <c r="V138">
        <v>7</v>
      </c>
      <c r="W138">
        <v>2</v>
      </c>
    </row>
    <row r="139" spans="1:23">
      <c r="A139" t="s">
        <v>866</v>
      </c>
      <c r="B139" s="15">
        <f>(F139*'H2H Points'!$E$2)+(G139*'H2H Points'!$E$3)+(H139*'H2H Points'!$E$13)+(I139*'H2H Points'!$E$14)+(L139*'H2H Points'!$E$4)+(M139*'H2H Points'!$E$6)+(O139*'H2H Points'!$E$10)+(P139*'H2H Points'!$E$9)+(R139*'H2H Points'!$E$8)+(S139*'H2H Points'!$E$7)+(U139+'H2H Points'!$E$18)+(V139*'H2H Points'!$E$17)+(W139*'H2H Points'!$E$19)</f>
        <v>343</v>
      </c>
      <c r="C139" s="15">
        <f>ROUND(B139/IF(ISNA(VLOOKUP(A139,'2014 ESPN Draft Results'!$A$2:$D$2000,4,FALSE)),1,IF(VLOOKUP(A139,'2014 ESPN Draft Results'!$A$2:$D$2000,4,FALSE)&lt;1,1,VLOOKUP(A139,'2014 ESPN Draft Results'!$A$2:$D$2000,4,FALSE))),2)</f>
        <v>343</v>
      </c>
      <c r="D139" s="15">
        <f>ROUND(B139/IF(ISNA(VLOOKUP(A139,'2014 ESPN Draft Results'!$A$2:$D$2000,4,FALSE)),B139,IF(VLOOKUP(A139,'2014 ESPN Draft Results'!$A$2:$D$2000,4,FALSE)&lt;2,B139,VLOOKUP(A139,'2014 ESPN Draft Results'!$A$2:$D$2000,4,FALSE))),2)</f>
        <v>1</v>
      </c>
      <c r="E139">
        <v>0</v>
      </c>
      <c r="F139">
        <v>11</v>
      </c>
      <c r="G139">
        <v>11</v>
      </c>
      <c r="H139">
        <v>0</v>
      </c>
      <c r="I139">
        <v>0</v>
      </c>
      <c r="J139">
        <v>30</v>
      </c>
      <c r="K139">
        <v>26</v>
      </c>
      <c r="L139">
        <v>0</v>
      </c>
      <c r="M139" s="9">
        <v>158</v>
      </c>
      <c r="N139" s="10">
        <v>4.22</v>
      </c>
      <c r="O139">
        <v>160</v>
      </c>
      <c r="P139">
        <v>74</v>
      </c>
      <c r="Q139">
        <v>22</v>
      </c>
      <c r="R139">
        <v>51</v>
      </c>
      <c r="S139">
        <v>133</v>
      </c>
      <c r="T139">
        <v>0</v>
      </c>
      <c r="U139">
        <v>1</v>
      </c>
      <c r="V139">
        <v>2</v>
      </c>
      <c r="W139">
        <v>0</v>
      </c>
    </row>
    <row r="140" spans="1:23">
      <c r="A140" t="s">
        <v>895</v>
      </c>
      <c r="B140" s="15">
        <f>(F140*'H2H Points'!$E$2)+(G140*'H2H Points'!$E$3)+(H140*'H2H Points'!$E$13)+(I140*'H2H Points'!$E$14)+(L140*'H2H Points'!$E$4)+(M140*'H2H Points'!$E$6)+(O140*'H2H Points'!$E$10)+(P140*'H2H Points'!$E$9)+(R140*'H2H Points'!$E$8)+(S140*'H2H Points'!$E$7)+(U140+'H2H Points'!$E$18)+(V140*'H2H Points'!$E$17)+(W140*'H2H Points'!$E$19)</f>
        <v>184.10000000000002</v>
      </c>
      <c r="C140" s="15">
        <f>ROUND(B140/IF(ISNA(VLOOKUP(A140,'2014 ESPN Draft Results'!$A$2:$D$2000,4,FALSE)),1,IF(VLOOKUP(A140,'2014 ESPN Draft Results'!$A$2:$D$2000,4,FALSE)&lt;1,1,VLOOKUP(A140,'2014 ESPN Draft Results'!$A$2:$D$2000,4,FALSE))),2)</f>
        <v>184.1</v>
      </c>
      <c r="D140" s="15">
        <f>ROUND(B140/IF(ISNA(VLOOKUP(A140,'2014 ESPN Draft Results'!$A$2:$D$2000,4,FALSE)),B140,IF(VLOOKUP(A140,'2014 ESPN Draft Results'!$A$2:$D$2000,4,FALSE)&lt;2,B140,VLOOKUP(A140,'2014 ESPN Draft Results'!$A$2:$D$2000,4,FALSE))),2)</f>
        <v>1</v>
      </c>
      <c r="E140">
        <v>0</v>
      </c>
      <c r="F140">
        <v>5</v>
      </c>
      <c r="G140">
        <v>4</v>
      </c>
      <c r="H140">
        <v>0</v>
      </c>
      <c r="I140">
        <v>0</v>
      </c>
      <c r="J140">
        <v>15</v>
      </c>
      <c r="K140">
        <v>14</v>
      </c>
      <c r="L140">
        <v>0</v>
      </c>
      <c r="M140" s="9">
        <v>78.7</v>
      </c>
      <c r="N140" s="10">
        <v>3.78</v>
      </c>
      <c r="O140">
        <v>81</v>
      </c>
      <c r="P140">
        <v>33</v>
      </c>
      <c r="Q140">
        <v>8</v>
      </c>
      <c r="R140">
        <v>29</v>
      </c>
      <c r="S140">
        <v>81</v>
      </c>
      <c r="T140">
        <v>0</v>
      </c>
      <c r="U140">
        <v>1</v>
      </c>
      <c r="V140">
        <v>6</v>
      </c>
      <c r="W140">
        <v>0</v>
      </c>
    </row>
    <row r="141" spans="1:23">
      <c r="A141" t="s">
        <v>872</v>
      </c>
      <c r="B141" s="15">
        <f>(F141*'H2H Points'!$E$2)+(G141*'H2H Points'!$E$3)+(H141*'H2H Points'!$E$13)+(I141*'H2H Points'!$E$14)+(L141*'H2H Points'!$E$4)+(M141*'H2H Points'!$E$6)+(O141*'H2H Points'!$E$10)+(P141*'H2H Points'!$E$9)+(R141*'H2H Points'!$E$8)+(S141*'H2H Points'!$E$7)+(U141+'H2H Points'!$E$18)+(V141*'H2H Points'!$E$17)+(W141*'H2H Points'!$E$19)</f>
        <v>274.90000000000003</v>
      </c>
      <c r="C141" s="15">
        <f>ROUND(B141/IF(ISNA(VLOOKUP(A141,'2014 ESPN Draft Results'!$A$2:$D$2000,4,FALSE)),1,IF(VLOOKUP(A141,'2014 ESPN Draft Results'!$A$2:$D$2000,4,FALSE)&lt;1,1,VLOOKUP(A141,'2014 ESPN Draft Results'!$A$2:$D$2000,4,FALSE))),2)</f>
        <v>274.89999999999998</v>
      </c>
      <c r="D141" s="15">
        <f>ROUND(B141/IF(ISNA(VLOOKUP(A141,'2014 ESPN Draft Results'!$A$2:$D$2000,4,FALSE)),B141,IF(VLOOKUP(A141,'2014 ESPN Draft Results'!$A$2:$D$2000,4,FALSE)&lt;2,B141,VLOOKUP(A141,'2014 ESPN Draft Results'!$A$2:$D$2000,4,FALSE))),2)</f>
        <v>1</v>
      </c>
      <c r="E141">
        <v>0</v>
      </c>
      <c r="F141">
        <v>7</v>
      </c>
      <c r="G141">
        <v>6</v>
      </c>
      <c r="H141">
        <v>0</v>
      </c>
      <c r="I141">
        <v>0</v>
      </c>
      <c r="J141">
        <v>21</v>
      </c>
      <c r="K141">
        <v>21</v>
      </c>
      <c r="L141">
        <v>0</v>
      </c>
      <c r="M141" s="9">
        <v>131.30000000000001</v>
      </c>
      <c r="N141" s="10">
        <v>3.91</v>
      </c>
      <c r="O141">
        <v>127</v>
      </c>
      <c r="P141">
        <v>57</v>
      </c>
      <c r="Q141">
        <v>16</v>
      </c>
      <c r="R141">
        <v>40</v>
      </c>
      <c r="S141">
        <v>89</v>
      </c>
      <c r="T141">
        <v>2</v>
      </c>
      <c r="U141">
        <v>1</v>
      </c>
      <c r="V141">
        <v>4</v>
      </c>
      <c r="W141">
        <v>0</v>
      </c>
    </row>
    <row r="142" spans="1:23">
      <c r="A142" t="s">
        <v>1082</v>
      </c>
      <c r="B142" s="15">
        <f>(F142*'H2H Points'!$E$2)+(G142*'H2H Points'!$E$3)+(H142*'H2H Points'!$E$13)+(I142*'H2H Points'!$E$14)+(L142*'H2H Points'!$E$4)+(M142*'H2H Points'!$E$6)+(O142*'H2H Points'!$E$10)+(P142*'H2H Points'!$E$9)+(R142*'H2H Points'!$E$8)+(S142*'H2H Points'!$E$7)+(U142+'H2H Points'!$E$18)+(V142*'H2H Points'!$E$17)+(W142*'H2H Points'!$E$19)</f>
        <v>183</v>
      </c>
      <c r="C142" s="15">
        <f>ROUND(B142/IF(ISNA(VLOOKUP(A142,'2014 ESPN Draft Results'!$A$2:$D$2000,4,FALSE)),1,IF(VLOOKUP(A142,'2014 ESPN Draft Results'!$A$2:$D$2000,4,FALSE)&lt;1,1,VLOOKUP(A142,'2014 ESPN Draft Results'!$A$2:$D$2000,4,FALSE))),2)</f>
        <v>183</v>
      </c>
      <c r="D142" s="15">
        <f>ROUND(B142/IF(ISNA(VLOOKUP(A142,'2014 ESPN Draft Results'!$A$2:$D$2000,4,FALSE)),B142,IF(VLOOKUP(A142,'2014 ESPN Draft Results'!$A$2:$D$2000,4,FALSE)&lt;2,B142,VLOOKUP(A142,'2014 ESPN Draft Results'!$A$2:$D$2000,4,FALSE))),2)</f>
        <v>1</v>
      </c>
      <c r="E142">
        <v>0</v>
      </c>
      <c r="F142">
        <v>7</v>
      </c>
      <c r="G142">
        <v>4</v>
      </c>
      <c r="H142">
        <v>1</v>
      </c>
      <c r="I142">
        <v>0</v>
      </c>
      <c r="J142">
        <v>14</v>
      </c>
      <c r="K142">
        <v>14</v>
      </c>
      <c r="L142">
        <v>0</v>
      </c>
      <c r="M142" s="9">
        <v>86</v>
      </c>
      <c r="N142" s="10">
        <v>4.08</v>
      </c>
      <c r="O142">
        <v>92</v>
      </c>
      <c r="P142">
        <v>39</v>
      </c>
      <c r="Q142">
        <v>10</v>
      </c>
      <c r="R142">
        <v>19</v>
      </c>
      <c r="S142">
        <v>47</v>
      </c>
      <c r="T142">
        <v>1</v>
      </c>
      <c r="U142">
        <v>2</v>
      </c>
      <c r="V142">
        <v>3</v>
      </c>
      <c r="W142">
        <v>0</v>
      </c>
    </row>
    <row r="143" spans="1:23">
      <c r="A143" t="s">
        <v>884</v>
      </c>
      <c r="B143" s="15">
        <f>(F143*'H2H Points'!$E$2)+(G143*'H2H Points'!$E$3)+(H143*'H2H Points'!$E$13)+(I143*'H2H Points'!$E$14)+(L143*'H2H Points'!$E$4)+(M143*'H2H Points'!$E$6)+(O143*'H2H Points'!$E$10)+(P143*'H2H Points'!$E$9)+(R143*'H2H Points'!$E$8)+(S143*'H2H Points'!$E$7)+(U143+'H2H Points'!$E$18)+(V143*'H2H Points'!$E$17)+(W143*'H2H Points'!$E$19)</f>
        <v>414.90000000000009</v>
      </c>
      <c r="C143" s="15">
        <f>ROUND(B143/IF(ISNA(VLOOKUP(A143,'2014 ESPN Draft Results'!$A$2:$D$2000,4,FALSE)),1,IF(VLOOKUP(A143,'2014 ESPN Draft Results'!$A$2:$D$2000,4,FALSE)&lt;1,1,VLOOKUP(A143,'2014 ESPN Draft Results'!$A$2:$D$2000,4,FALSE))),2)</f>
        <v>414.9</v>
      </c>
      <c r="D143" s="15">
        <f>ROUND(B143/IF(ISNA(VLOOKUP(A143,'2014 ESPN Draft Results'!$A$2:$D$2000,4,FALSE)),B143,IF(VLOOKUP(A143,'2014 ESPN Draft Results'!$A$2:$D$2000,4,FALSE)&lt;2,B143,VLOOKUP(A143,'2014 ESPN Draft Results'!$A$2:$D$2000,4,FALSE))),2)</f>
        <v>1</v>
      </c>
      <c r="E143">
        <v>0</v>
      </c>
      <c r="F143">
        <v>10</v>
      </c>
      <c r="G143">
        <v>10</v>
      </c>
      <c r="H143">
        <v>0</v>
      </c>
      <c r="I143">
        <v>0</v>
      </c>
      <c r="J143">
        <v>32</v>
      </c>
      <c r="K143">
        <v>32</v>
      </c>
      <c r="L143">
        <v>0</v>
      </c>
      <c r="M143" s="9">
        <v>191.3</v>
      </c>
      <c r="N143" s="10">
        <v>3.81</v>
      </c>
      <c r="O143">
        <v>177</v>
      </c>
      <c r="P143">
        <v>81</v>
      </c>
      <c r="Q143">
        <v>16</v>
      </c>
      <c r="R143">
        <v>71</v>
      </c>
      <c r="S143">
        <v>153</v>
      </c>
      <c r="T143">
        <v>0</v>
      </c>
      <c r="U143">
        <v>4</v>
      </c>
      <c r="V143">
        <v>7</v>
      </c>
      <c r="W143">
        <v>0</v>
      </c>
    </row>
    <row r="144" spans="1:23">
      <c r="A144" t="s">
        <v>337</v>
      </c>
      <c r="B144" s="15">
        <f>(F144*'H2H Points'!$E$2)+(G144*'H2H Points'!$E$3)+(H144*'H2H Points'!$E$13)+(I144*'H2H Points'!$E$14)+(L144*'H2H Points'!$E$4)+(M144*'H2H Points'!$E$6)+(O144*'H2H Points'!$E$10)+(P144*'H2H Points'!$E$9)+(R144*'H2H Points'!$E$8)+(S144*'H2H Points'!$E$7)+(U144+'H2H Points'!$E$18)+(V144*'H2H Points'!$E$17)+(W144*'H2H Points'!$E$19)</f>
        <v>414</v>
      </c>
      <c r="C144" s="15">
        <f>ROUND(B144/IF(ISNA(VLOOKUP(A144,'2014 ESPN Draft Results'!$A$2:$D$2000,4,FALSE)),1,IF(VLOOKUP(A144,'2014 ESPN Draft Results'!$A$2:$D$2000,4,FALSE)&lt;1,1,VLOOKUP(A144,'2014 ESPN Draft Results'!$A$2:$D$2000,4,FALSE))),2)</f>
        <v>414</v>
      </c>
      <c r="D144" s="15">
        <f>ROUND(B144/IF(ISNA(VLOOKUP(A144,'2014 ESPN Draft Results'!$A$2:$D$2000,4,FALSE)),B144,IF(VLOOKUP(A144,'2014 ESPN Draft Results'!$A$2:$D$2000,4,FALSE)&lt;2,B144,VLOOKUP(A144,'2014 ESPN Draft Results'!$A$2:$D$2000,4,FALSE))),2)</f>
        <v>1</v>
      </c>
      <c r="E144">
        <v>0</v>
      </c>
      <c r="F144">
        <v>13</v>
      </c>
      <c r="G144">
        <v>10</v>
      </c>
      <c r="H144">
        <v>0</v>
      </c>
      <c r="I144">
        <v>0</v>
      </c>
      <c r="J144">
        <v>32</v>
      </c>
      <c r="K144">
        <v>32</v>
      </c>
      <c r="L144">
        <v>0</v>
      </c>
      <c r="M144" s="9">
        <v>202</v>
      </c>
      <c r="N144" s="10">
        <v>3.39</v>
      </c>
      <c r="O144">
        <v>228</v>
      </c>
      <c r="P144">
        <v>76</v>
      </c>
      <c r="Q144">
        <v>15</v>
      </c>
      <c r="R144">
        <v>46</v>
      </c>
      <c r="S144">
        <v>119</v>
      </c>
      <c r="T144">
        <v>0</v>
      </c>
      <c r="U144">
        <v>2</v>
      </c>
      <c r="V144">
        <v>4</v>
      </c>
      <c r="W144">
        <v>1</v>
      </c>
    </row>
    <row r="145" spans="1:23">
      <c r="A145" t="s">
        <v>427</v>
      </c>
      <c r="B145" s="15">
        <f>(F145*'H2H Points'!$E$2)+(G145*'H2H Points'!$E$3)+(H145*'H2H Points'!$E$13)+(I145*'H2H Points'!$E$14)+(L145*'H2H Points'!$E$4)+(M145*'H2H Points'!$E$6)+(O145*'H2H Points'!$E$10)+(P145*'H2H Points'!$E$9)+(R145*'H2H Points'!$E$8)+(S145*'H2H Points'!$E$7)+(U145+'H2H Points'!$E$18)+(V145*'H2H Points'!$E$17)+(W145*'H2H Points'!$E$19)</f>
        <v>374</v>
      </c>
      <c r="C145" s="15">
        <f>ROUND(B145/IF(ISNA(VLOOKUP(A145,'2014 ESPN Draft Results'!$A$2:$D$2000,4,FALSE)),1,IF(VLOOKUP(A145,'2014 ESPN Draft Results'!$A$2:$D$2000,4,FALSE)&lt;1,1,VLOOKUP(A145,'2014 ESPN Draft Results'!$A$2:$D$2000,4,FALSE))),2)</f>
        <v>374</v>
      </c>
      <c r="D145" s="15">
        <f>ROUND(B145/IF(ISNA(VLOOKUP(A145,'2014 ESPN Draft Results'!$A$2:$D$2000,4,FALSE)),B145,IF(VLOOKUP(A145,'2014 ESPN Draft Results'!$A$2:$D$2000,4,FALSE)&lt;2,B145,VLOOKUP(A145,'2014 ESPN Draft Results'!$A$2:$D$2000,4,FALSE))),2)</f>
        <v>1</v>
      </c>
      <c r="E145">
        <v>0</v>
      </c>
      <c r="F145">
        <v>12</v>
      </c>
      <c r="G145">
        <v>9</v>
      </c>
      <c r="H145">
        <v>0</v>
      </c>
      <c r="I145">
        <v>0</v>
      </c>
      <c r="J145">
        <v>30</v>
      </c>
      <c r="K145">
        <v>29</v>
      </c>
      <c r="L145">
        <v>0</v>
      </c>
      <c r="M145" s="9">
        <v>165</v>
      </c>
      <c r="N145" s="10">
        <v>3.65</v>
      </c>
      <c r="O145">
        <v>143</v>
      </c>
      <c r="P145">
        <v>67</v>
      </c>
      <c r="Q145">
        <v>26</v>
      </c>
      <c r="R145">
        <v>60</v>
      </c>
      <c r="S145">
        <v>108</v>
      </c>
      <c r="T145">
        <v>3</v>
      </c>
      <c r="U145">
        <v>5</v>
      </c>
      <c r="V145">
        <v>3</v>
      </c>
      <c r="W145">
        <v>1</v>
      </c>
    </row>
    <row r="146" spans="1:23">
      <c r="A146" t="s">
        <v>1212</v>
      </c>
      <c r="B146" s="15">
        <f>(F146*'H2H Points'!$E$2)+(G146*'H2H Points'!$E$3)+(H146*'H2H Points'!$E$13)+(I146*'H2H Points'!$E$14)+(L146*'H2H Points'!$E$4)+(M146*'H2H Points'!$E$6)+(O146*'H2H Points'!$E$10)+(P146*'H2H Points'!$E$9)+(R146*'H2H Points'!$E$8)+(S146*'H2H Points'!$E$7)+(U146+'H2H Points'!$E$18)+(V146*'H2H Points'!$E$17)+(W146*'H2H Points'!$E$19)</f>
        <v>269.89999999999998</v>
      </c>
      <c r="C146" s="15">
        <f>ROUND(B146/IF(ISNA(VLOOKUP(A146,'2014 ESPN Draft Results'!$A$2:$D$2000,4,FALSE)),1,IF(VLOOKUP(A146,'2014 ESPN Draft Results'!$A$2:$D$2000,4,FALSE)&lt;1,1,VLOOKUP(A146,'2014 ESPN Draft Results'!$A$2:$D$2000,4,FALSE))),2)</f>
        <v>269.89999999999998</v>
      </c>
      <c r="D146" s="15">
        <f>ROUND(B146/IF(ISNA(VLOOKUP(A146,'2014 ESPN Draft Results'!$A$2:$D$2000,4,FALSE)),B146,IF(VLOOKUP(A146,'2014 ESPN Draft Results'!$A$2:$D$2000,4,FALSE)&lt;2,B146,VLOOKUP(A146,'2014 ESPN Draft Results'!$A$2:$D$2000,4,FALSE))),2)</f>
        <v>1</v>
      </c>
      <c r="E146">
        <v>0</v>
      </c>
      <c r="F146">
        <v>9</v>
      </c>
      <c r="G146">
        <v>7</v>
      </c>
      <c r="H146">
        <v>0</v>
      </c>
      <c r="I146">
        <v>0</v>
      </c>
      <c r="J146">
        <v>21</v>
      </c>
      <c r="K146">
        <v>21</v>
      </c>
      <c r="L146">
        <v>0</v>
      </c>
      <c r="M146" s="9">
        <v>114.3</v>
      </c>
      <c r="N146" s="10">
        <v>4.01</v>
      </c>
      <c r="O146">
        <v>117</v>
      </c>
      <c r="P146">
        <v>51</v>
      </c>
      <c r="Q146">
        <v>16</v>
      </c>
      <c r="R146">
        <v>40</v>
      </c>
      <c r="S146">
        <v>105</v>
      </c>
      <c r="T146">
        <v>2</v>
      </c>
      <c r="U146">
        <v>4</v>
      </c>
      <c r="V146">
        <v>2</v>
      </c>
      <c r="W146">
        <v>0</v>
      </c>
    </row>
    <row r="147" spans="1:23">
      <c r="A147" t="s">
        <v>859</v>
      </c>
      <c r="B147" s="15">
        <f>(F147*'H2H Points'!$E$2)+(G147*'H2H Points'!$E$3)+(H147*'H2H Points'!$E$13)+(I147*'H2H Points'!$E$14)+(L147*'H2H Points'!$E$4)+(M147*'H2H Points'!$E$6)+(O147*'H2H Points'!$E$10)+(P147*'H2H Points'!$E$9)+(R147*'H2H Points'!$E$8)+(S147*'H2H Points'!$E$7)+(U147+'H2H Points'!$E$18)+(V147*'H2H Points'!$E$17)+(W147*'H2H Points'!$E$19)</f>
        <v>255.89999999999998</v>
      </c>
      <c r="C147" s="15">
        <f>ROUND(B147/IF(ISNA(VLOOKUP(A147,'2014 ESPN Draft Results'!$A$2:$D$2000,4,FALSE)),1,IF(VLOOKUP(A147,'2014 ESPN Draft Results'!$A$2:$D$2000,4,FALSE)&lt;1,1,VLOOKUP(A147,'2014 ESPN Draft Results'!$A$2:$D$2000,4,FALSE))),2)</f>
        <v>255.9</v>
      </c>
      <c r="D147" s="15">
        <f>ROUND(B147/IF(ISNA(VLOOKUP(A147,'2014 ESPN Draft Results'!$A$2:$D$2000,4,FALSE)),B147,IF(VLOOKUP(A147,'2014 ESPN Draft Results'!$A$2:$D$2000,4,FALSE)&lt;2,B147,VLOOKUP(A147,'2014 ESPN Draft Results'!$A$2:$D$2000,4,FALSE))),2)</f>
        <v>1</v>
      </c>
      <c r="E147">
        <v>0</v>
      </c>
      <c r="F147">
        <v>7</v>
      </c>
      <c r="G147">
        <v>7</v>
      </c>
      <c r="H147">
        <v>1</v>
      </c>
      <c r="I147">
        <v>0</v>
      </c>
      <c r="J147">
        <v>20</v>
      </c>
      <c r="K147">
        <v>20</v>
      </c>
      <c r="L147">
        <v>0</v>
      </c>
      <c r="M147" s="9">
        <v>113.3</v>
      </c>
      <c r="N147" s="10">
        <v>3.57</v>
      </c>
      <c r="O147">
        <v>111</v>
      </c>
      <c r="P147">
        <v>45</v>
      </c>
      <c r="Q147">
        <v>7</v>
      </c>
      <c r="R147">
        <v>38</v>
      </c>
      <c r="S147">
        <v>88</v>
      </c>
      <c r="T147">
        <v>0</v>
      </c>
      <c r="U147">
        <v>9</v>
      </c>
      <c r="V147">
        <v>1</v>
      </c>
      <c r="W147">
        <v>0</v>
      </c>
    </row>
    <row r="148" spans="1:23">
      <c r="A148" t="s">
        <v>868</v>
      </c>
      <c r="B148" s="15">
        <f>(F148*'H2H Points'!$E$2)+(G148*'H2H Points'!$E$3)+(H148*'H2H Points'!$E$13)+(I148*'H2H Points'!$E$14)+(L148*'H2H Points'!$E$4)+(M148*'H2H Points'!$E$6)+(O148*'H2H Points'!$E$10)+(P148*'H2H Points'!$E$9)+(R148*'H2H Points'!$E$8)+(S148*'H2H Points'!$E$7)+(U148+'H2H Points'!$E$18)+(V148*'H2H Points'!$E$17)+(W148*'H2H Points'!$E$19)</f>
        <v>396</v>
      </c>
      <c r="C148" s="15">
        <f>ROUND(B148/IF(ISNA(VLOOKUP(A148,'2014 ESPN Draft Results'!$A$2:$D$2000,4,FALSE)),1,IF(VLOOKUP(A148,'2014 ESPN Draft Results'!$A$2:$D$2000,4,FALSE)&lt;1,1,VLOOKUP(A148,'2014 ESPN Draft Results'!$A$2:$D$2000,4,FALSE))),2)</f>
        <v>396</v>
      </c>
      <c r="D148" s="15">
        <f>ROUND(B148/IF(ISNA(VLOOKUP(A148,'2014 ESPN Draft Results'!$A$2:$D$2000,4,FALSE)),B148,IF(VLOOKUP(A148,'2014 ESPN Draft Results'!$A$2:$D$2000,4,FALSE)&lt;2,B148,VLOOKUP(A148,'2014 ESPN Draft Results'!$A$2:$D$2000,4,FALSE))),2)</f>
        <v>1</v>
      </c>
      <c r="E148">
        <v>0</v>
      </c>
      <c r="F148">
        <v>11</v>
      </c>
      <c r="G148">
        <v>13</v>
      </c>
      <c r="H148">
        <v>0</v>
      </c>
      <c r="I148">
        <v>0</v>
      </c>
      <c r="J148">
        <v>31</v>
      </c>
      <c r="K148">
        <v>31</v>
      </c>
      <c r="L148">
        <v>0</v>
      </c>
      <c r="M148" s="9">
        <v>168</v>
      </c>
      <c r="N148" s="10">
        <v>4.13</v>
      </c>
      <c r="O148">
        <v>156</v>
      </c>
      <c r="P148">
        <v>77</v>
      </c>
      <c r="Q148">
        <v>20</v>
      </c>
      <c r="R148">
        <v>59</v>
      </c>
      <c r="S148">
        <v>174</v>
      </c>
      <c r="T148">
        <v>0</v>
      </c>
      <c r="U148">
        <v>3</v>
      </c>
      <c r="V148">
        <v>5</v>
      </c>
      <c r="W148">
        <v>0</v>
      </c>
    </row>
    <row r="149" spans="1:23">
      <c r="A149" t="s">
        <v>341</v>
      </c>
      <c r="B149" s="15">
        <f>(F149*'H2H Points'!$E$2)+(G149*'H2H Points'!$E$3)+(H149*'H2H Points'!$E$13)+(I149*'H2H Points'!$E$14)+(L149*'H2H Points'!$E$4)+(M149*'H2H Points'!$E$6)+(O149*'H2H Points'!$E$10)+(P149*'H2H Points'!$E$9)+(R149*'H2H Points'!$E$8)+(S149*'H2H Points'!$E$7)+(U149+'H2H Points'!$E$18)+(V149*'H2H Points'!$E$17)+(W149*'H2H Points'!$E$19)</f>
        <v>280.90000000000003</v>
      </c>
      <c r="C149" s="15">
        <f>ROUND(B149/IF(ISNA(VLOOKUP(A149,'2014 ESPN Draft Results'!$A$2:$D$2000,4,FALSE)),1,IF(VLOOKUP(A149,'2014 ESPN Draft Results'!$A$2:$D$2000,4,FALSE)&lt;1,1,VLOOKUP(A149,'2014 ESPN Draft Results'!$A$2:$D$2000,4,FALSE))),2)</f>
        <v>280.89999999999998</v>
      </c>
      <c r="D149" s="15">
        <f>ROUND(B149/IF(ISNA(VLOOKUP(A149,'2014 ESPN Draft Results'!$A$2:$D$2000,4,FALSE)),B149,IF(VLOOKUP(A149,'2014 ESPN Draft Results'!$A$2:$D$2000,4,FALSE)&lt;2,B149,VLOOKUP(A149,'2014 ESPN Draft Results'!$A$2:$D$2000,4,FALSE))),2)</f>
        <v>1</v>
      </c>
      <c r="E149">
        <v>0</v>
      </c>
      <c r="F149">
        <v>7</v>
      </c>
      <c r="G149">
        <v>8</v>
      </c>
      <c r="H149">
        <v>0</v>
      </c>
      <c r="I149">
        <v>0</v>
      </c>
      <c r="J149">
        <v>22</v>
      </c>
      <c r="K149">
        <v>22</v>
      </c>
      <c r="L149">
        <v>0</v>
      </c>
      <c r="M149" s="9">
        <v>137.30000000000001</v>
      </c>
      <c r="N149" s="10">
        <v>4</v>
      </c>
      <c r="O149">
        <v>128</v>
      </c>
      <c r="P149">
        <v>61</v>
      </c>
      <c r="Q149">
        <v>18</v>
      </c>
      <c r="R149">
        <v>43</v>
      </c>
      <c r="S149">
        <v>94</v>
      </c>
      <c r="T149">
        <v>0</v>
      </c>
      <c r="U149">
        <v>3</v>
      </c>
      <c r="V149">
        <v>5</v>
      </c>
      <c r="W149">
        <v>1</v>
      </c>
    </row>
    <row r="150" spans="1:23">
      <c r="A150" t="s">
        <v>300</v>
      </c>
      <c r="B150" s="15">
        <f>(F150*'H2H Points'!$E$2)+(G150*'H2H Points'!$E$3)+(H150*'H2H Points'!$E$13)+(I150*'H2H Points'!$E$14)+(L150*'H2H Points'!$E$4)+(M150*'H2H Points'!$E$6)+(O150*'H2H Points'!$E$10)+(P150*'H2H Points'!$E$9)+(R150*'H2H Points'!$E$8)+(S150*'H2H Points'!$E$7)+(U150+'H2H Points'!$E$18)+(V150*'H2H Points'!$E$17)+(W150*'H2H Points'!$E$19)</f>
        <v>403.90000000000009</v>
      </c>
      <c r="C150" s="15">
        <f>ROUND(B150/IF(ISNA(VLOOKUP(A150,'2014 ESPN Draft Results'!$A$2:$D$2000,4,FALSE)),1,IF(VLOOKUP(A150,'2014 ESPN Draft Results'!$A$2:$D$2000,4,FALSE)&lt;1,1,VLOOKUP(A150,'2014 ESPN Draft Results'!$A$2:$D$2000,4,FALSE))),2)</f>
        <v>252.44</v>
      </c>
      <c r="D150" s="15">
        <f>ROUND(B150/IF(ISNA(VLOOKUP(A150,'2014 ESPN Draft Results'!$A$2:$D$2000,4,FALSE)),B150,IF(VLOOKUP(A150,'2014 ESPN Draft Results'!$A$2:$D$2000,4,FALSE)&lt;2,B150,VLOOKUP(A150,'2014 ESPN Draft Results'!$A$2:$D$2000,4,FALSE))),2)</f>
        <v>1</v>
      </c>
      <c r="E150">
        <v>0</v>
      </c>
      <c r="F150">
        <v>8</v>
      </c>
      <c r="G150">
        <v>11</v>
      </c>
      <c r="H150">
        <v>0</v>
      </c>
      <c r="I150">
        <v>0</v>
      </c>
      <c r="J150">
        <v>32</v>
      </c>
      <c r="K150">
        <v>32</v>
      </c>
      <c r="L150">
        <v>0</v>
      </c>
      <c r="M150" s="9">
        <v>192.3</v>
      </c>
      <c r="N150" s="10">
        <v>3.51</v>
      </c>
      <c r="O150">
        <v>195</v>
      </c>
      <c r="P150">
        <v>75</v>
      </c>
      <c r="Q150">
        <v>21</v>
      </c>
      <c r="R150">
        <v>54</v>
      </c>
      <c r="S150">
        <v>146</v>
      </c>
      <c r="T150">
        <v>2</v>
      </c>
      <c r="U150">
        <v>8</v>
      </c>
      <c r="V150">
        <v>4</v>
      </c>
      <c r="W150">
        <v>0</v>
      </c>
    </row>
    <row r="151" spans="1:23">
      <c r="A151" t="s">
        <v>967</v>
      </c>
      <c r="B151" s="15">
        <f>(F151*'H2H Points'!$E$2)+(G151*'H2H Points'!$E$3)+(H151*'H2H Points'!$E$13)+(I151*'H2H Points'!$E$14)+(L151*'H2H Points'!$E$4)+(M151*'H2H Points'!$E$6)+(O151*'H2H Points'!$E$10)+(P151*'H2H Points'!$E$9)+(R151*'H2H Points'!$E$8)+(S151*'H2H Points'!$E$7)+(U151+'H2H Points'!$E$18)+(V151*'H2H Points'!$E$17)+(W151*'H2H Points'!$E$19)</f>
        <v>227</v>
      </c>
      <c r="C151" s="15">
        <f>ROUND(B151/IF(ISNA(VLOOKUP(A151,'2014 ESPN Draft Results'!$A$2:$D$2000,4,FALSE)),1,IF(VLOOKUP(A151,'2014 ESPN Draft Results'!$A$2:$D$2000,4,FALSE)&lt;1,1,VLOOKUP(A151,'2014 ESPN Draft Results'!$A$2:$D$2000,4,FALSE))),2)</f>
        <v>227</v>
      </c>
      <c r="D151" s="15">
        <f>ROUND(B151/IF(ISNA(VLOOKUP(A151,'2014 ESPN Draft Results'!$A$2:$D$2000,4,FALSE)),B151,IF(VLOOKUP(A151,'2014 ESPN Draft Results'!$A$2:$D$2000,4,FALSE)&lt;2,B151,VLOOKUP(A151,'2014 ESPN Draft Results'!$A$2:$D$2000,4,FALSE))),2)</f>
        <v>1</v>
      </c>
      <c r="E151">
        <v>0</v>
      </c>
      <c r="F151">
        <v>5</v>
      </c>
      <c r="G151">
        <v>3</v>
      </c>
      <c r="H151">
        <v>0</v>
      </c>
      <c r="I151">
        <v>0</v>
      </c>
      <c r="J151">
        <v>19</v>
      </c>
      <c r="K151">
        <v>18</v>
      </c>
      <c r="L151">
        <v>0</v>
      </c>
      <c r="M151" s="9">
        <v>102</v>
      </c>
      <c r="N151" s="10">
        <v>3.35</v>
      </c>
      <c r="O151">
        <v>113</v>
      </c>
      <c r="P151">
        <v>38</v>
      </c>
      <c r="Q151">
        <v>10</v>
      </c>
      <c r="R151">
        <v>22</v>
      </c>
      <c r="S151">
        <v>80</v>
      </c>
      <c r="T151">
        <v>1</v>
      </c>
      <c r="U151">
        <v>1</v>
      </c>
      <c r="V151">
        <v>7</v>
      </c>
      <c r="W151">
        <v>0</v>
      </c>
    </row>
    <row r="152" spans="1:23">
      <c r="A152" t="s">
        <v>861</v>
      </c>
      <c r="B152" s="15">
        <f>(F152*'H2H Points'!$E$2)+(G152*'H2H Points'!$E$3)+(H152*'H2H Points'!$E$13)+(I152*'H2H Points'!$E$14)+(L152*'H2H Points'!$E$4)+(M152*'H2H Points'!$E$6)+(O152*'H2H Points'!$E$10)+(P152*'H2H Points'!$E$9)+(R152*'H2H Points'!$E$8)+(S152*'H2H Points'!$E$7)+(U152+'H2H Points'!$E$18)+(V152*'H2H Points'!$E$17)+(W152*'H2H Points'!$E$19)</f>
        <v>375.90000000000009</v>
      </c>
      <c r="C152" s="15">
        <f>ROUND(B152/IF(ISNA(VLOOKUP(A152,'2014 ESPN Draft Results'!$A$2:$D$2000,4,FALSE)),1,IF(VLOOKUP(A152,'2014 ESPN Draft Results'!$A$2:$D$2000,4,FALSE)&lt;1,1,VLOOKUP(A152,'2014 ESPN Draft Results'!$A$2:$D$2000,4,FALSE))),2)</f>
        <v>375.9</v>
      </c>
      <c r="D152" s="15">
        <f>ROUND(B152/IF(ISNA(VLOOKUP(A152,'2014 ESPN Draft Results'!$A$2:$D$2000,4,FALSE)),B152,IF(VLOOKUP(A152,'2014 ESPN Draft Results'!$A$2:$D$2000,4,FALSE)&lt;2,B152,VLOOKUP(A152,'2014 ESPN Draft Results'!$A$2:$D$2000,4,FALSE))),2)</f>
        <v>1</v>
      </c>
      <c r="E152">
        <v>0</v>
      </c>
      <c r="F152">
        <v>13</v>
      </c>
      <c r="G152">
        <v>11</v>
      </c>
      <c r="H152">
        <v>0</v>
      </c>
      <c r="I152">
        <v>0</v>
      </c>
      <c r="J152">
        <v>30</v>
      </c>
      <c r="K152">
        <v>30</v>
      </c>
      <c r="L152">
        <v>0</v>
      </c>
      <c r="M152" s="9">
        <v>180.3</v>
      </c>
      <c r="N152" s="10">
        <v>3.69</v>
      </c>
      <c r="O152">
        <v>173</v>
      </c>
      <c r="P152">
        <v>74</v>
      </c>
      <c r="Q152">
        <v>9</v>
      </c>
      <c r="R152">
        <v>73</v>
      </c>
      <c r="S152">
        <v>115</v>
      </c>
      <c r="T152">
        <v>1</v>
      </c>
      <c r="U152">
        <v>7</v>
      </c>
      <c r="V152">
        <v>3</v>
      </c>
      <c r="W152">
        <v>0</v>
      </c>
    </row>
    <row r="153" spans="1:23">
      <c r="A153" t="s">
        <v>838</v>
      </c>
      <c r="B153" s="15">
        <f>(F153*'H2H Points'!$E$2)+(G153*'H2H Points'!$E$3)+(H153*'H2H Points'!$E$13)+(I153*'H2H Points'!$E$14)+(L153*'H2H Points'!$E$4)+(M153*'H2H Points'!$E$6)+(O153*'H2H Points'!$E$10)+(P153*'H2H Points'!$E$9)+(R153*'H2H Points'!$E$8)+(S153*'H2H Points'!$E$7)+(U153+'H2H Points'!$E$18)+(V153*'H2H Points'!$E$17)+(W153*'H2H Points'!$E$19)</f>
        <v>400.09999999999991</v>
      </c>
      <c r="C153" s="15">
        <f>ROUND(B153/IF(ISNA(VLOOKUP(A153,'2014 ESPN Draft Results'!$A$2:$D$2000,4,FALSE)),1,IF(VLOOKUP(A153,'2014 ESPN Draft Results'!$A$2:$D$2000,4,FALSE)&lt;1,1,VLOOKUP(A153,'2014 ESPN Draft Results'!$A$2:$D$2000,4,FALSE))),2)</f>
        <v>400.1</v>
      </c>
      <c r="D153" s="15">
        <f>ROUND(B153/IF(ISNA(VLOOKUP(A153,'2014 ESPN Draft Results'!$A$2:$D$2000,4,FALSE)),B153,IF(VLOOKUP(A153,'2014 ESPN Draft Results'!$A$2:$D$2000,4,FALSE)&lt;2,B153,VLOOKUP(A153,'2014 ESPN Draft Results'!$A$2:$D$2000,4,FALSE))),2)</f>
        <v>1</v>
      </c>
      <c r="E153">
        <v>0</v>
      </c>
      <c r="F153">
        <v>13</v>
      </c>
      <c r="G153">
        <v>11</v>
      </c>
      <c r="H153">
        <v>1</v>
      </c>
      <c r="I153">
        <v>0</v>
      </c>
      <c r="J153">
        <v>32</v>
      </c>
      <c r="K153">
        <v>32</v>
      </c>
      <c r="L153">
        <v>0</v>
      </c>
      <c r="M153" s="9">
        <v>202.7</v>
      </c>
      <c r="N153" s="10">
        <v>4.13</v>
      </c>
      <c r="O153">
        <v>215</v>
      </c>
      <c r="P153">
        <v>93</v>
      </c>
      <c r="Q153">
        <v>23</v>
      </c>
      <c r="R153">
        <v>49</v>
      </c>
      <c r="S153">
        <v>124</v>
      </c>
      <c r="T153">
        <v>0</v>
      </c>
      <c r="U153">
        <v>3</v>
      </c>
      <c r="V153">
        <v>14</v>
      </c>
      <c r="W153">
        <v>0</v>
      </c>
    </row>
    <row r="154" spans="1:23">
      <c r="A154" t="s">
        <v>347</v>
      </c>
      <c r="B154" s="15">
        <f>(F154*'H2H Points'!$E$2)+(G154*'H2H Points'!$E$3)+(H154*'H2H Points'!$E$13)+(I154*'H2H Points'!$E$14)+(L154*'H2H Points'!$E$4)+(M154*'H2H Points'!$E$6)+(O154*'H2H Points'!$E$10)+(P154*'H2H Points'!$E$9)+(R154*'H2H Points'!$E$8)+(S154*'H2H Points'!$E$7)+(U154+'H2H Points'!$E$18)+(V154*'H2H Points'!$E$17)+(W154*'H2H Points'!$E$19)</f>
        <v>408.90000000000009</v>
      </c>
      <c r="C154" s="15">
        <f>ROUND(B154/IF(ISNA(VLOOKUP(A154,'2014 ESPN Draft Results'!$A$2:$D$2000,4,FALSE)),1,IF(VLOOKUP(A154,'2014 ESPN Draft Results'!$A$2:$D$2000,4,FALSE)&lt;1,1,VLOOKUP(A154,'2014 ESPN Draft Results'!$A$2:$D$2000,4,FALSE))),2)</f>
        <v>408.9</v>
      </c>
      <c r="D154" s="15">
        <f>ROUND(B154/IF(ISNA(VLOOKUP(A154,'2014 ESPN Draft Results'!$A$2:$D$2000,4,FALSE)),B154,IF(VLOOKUP(A154,'2014 ESPN Draft Results'!$A$2:$D$2000,4,FALSE)&lt;2,B154,VLOOKUP(A154,'2014 ESPN Draft Results'!$A$2:$D$2000,4,FALSE))),2)</f>
        <v>1</v>
      </c>
      <c r="E154">
        <v>0</v>
      </c>
      <c r="F154">
        <v>8</v>
      </c>
      <c r="G154">
        <v>12</v>
      </c>
      <c r="H154">
        <v>0</v>
      </c>
      <c r="I154">
        <v>0</v>
      </c>
      <c r="J154">
        <v>33</v>
      </c>
      <c r="K154">
        <v>33</v>
      </c>
      <c r="L154">
        <v>0</v>
      </c>
      <c r="M154" s="9">
        <v>201.3</v>
      </c>
      <c r="N154" s="10">
        <v>4.34</v>
      </c>
      <c r="O154">
        <v>207</v>
      </c>
      <c r="P154">
        <v>97</v>
      </c>
      <c r="Q154">
        <v>23</v>
      </c>
      <c r="R154">
        <v>75</v>
      </c>
      <c r="S154">
        <v>183</v>
      </c>
      <c r="T154">
        <v>3</v>
      </c>
      <c r="U154">
        <v>9</v>
      </c>
      <c r="V154">
        <v>4</v>
      </c>
      <c r="W154">
        <v>0</v>
      </c>
    </row>
    <row r="155" spans="1:23">
      <c r="A155" t="s">
        <v>1073</v>
      </c>
      <c r="B155" s="15">
        <f>(F155*'H2H Points'!$E$2)+(G155*'H2H Points'!$E$3)+(H155*'H2H Points'!$E$13)+(I155*'H2H Points'!$E$14)+(L155*'H2H Points'!$E$4)+(M155*'H2H Points'!$E$6)+(O155*'H2H Points'!$E$10)+(P155*'H2H Points'!$E$9)+(R155*'H2H Points'!$E$8)+(S155*'H2H Points'!$E$7)+(U155+'H2H Points'!$E$18)+(V155*'H2H Points'!$E$17)+(W155*'H2H Points'!$E$19)</f>
        <v>158.89999999999998</v>
      </c>
      <c r="C155" s="15">
        <f>ROUND(B155/IF(ISNA(VLOOKUP(A155,'2014 ESPN Draft Results'!$A$2:$D$2000,4,FALSE)),1,IF(VLOOKUP(A155,'2014 ESPN Draft Results'!$A$2:$D$2000,4,FALSE)&lt;1,1,VLOOKUP(A155,'2014 ESPN Draft Results'!$A$2:$D$2000,4,FALSE))),2)</f>
        <v>158.9</v>
      </c>
      <c r="D155" s="15">
        <f>ROUND(B155/IF(ISNA(VLOOKUP(A155,'2014 ESPN Draft Results'!$A$2:$D$2000,4,FALSE)),B155,IF(VLOOKUP(A155,'2014 ESPN Draft Results'!$A$2:$D$2000,4,FALSE)&lt;2,B155,VLOOKUP(A155,'2014 ESPN Draft Results'!$A$2:$D$2000,4,FALSE))),2)</f>
        <v>1</v>
      </c>
      <c r="E155">
        <v>0</v>
      </c>
      <c r="F155">
        <v>4</v>
      </c>
      <c r="G155">
        <v>4</v>
      </c>
      <c r="H155">
        <v>0</v>
      </c>
      <c r="I155">
        <v>0</v>
      </c>
      <c r="J155">
        <v>13</v>
      </c>
      <c r="K155">
        <v>13</v>
      </c>
      <c r="L155">
        <v>0</v>
      </c>
      <c r="M155" s="9">
        <v>69.3</v>
      </c>
      <c r="N155" s="10">
        <v>3.25</v>
      </c>
      <c r="O155">
        <v>67</v>
      </c>
      <c r="P155">
        <v>25</v>
      </c>
      <c r="Q155">
        <v>7</v>
      </c>
      <c r="R155">
        <v>19</v>
      </c>
      <c r="S155">
        <v>57</v>
      </c>
      <c r="T155">
        <v>1</v>
      </c>
      <c r="U155">
        <v>0</v>
      </c>
      <c r="V155">
        <v>3</v>
      </c>
      <c r="W155">
        <v>0</v>
      </c>
    </row>
    <row r="156" spans="1:23">
      <c r="A156" t="s">
        <v>871</v>
      </c>
      <c r="B156" s="15">
        <f>(F156*'H2H Points'!$E$2)+(G156*'H2H Points'!$E$3)+(H156*'H2H Points'!$E$13)+(I156*'H2H Points'!$E$14)+(L156*'H2H Points'!$E$4)+(M156*'H2H Points'!$E$6)+(O156*'H2H Points'!$E$10)+(P156*'H2H Points'!$E$9)+(R156*'H2H Points'!$E$8)+(S156*'H2H Points'!$E$7)+(U156+'H2H Points'!$E$18)+(V156*'H2H Points'!$E$17)+(W156*'H2H Points'!$E$19)</f>
        <v>354.09999999999997</v>
      </c>
      <c r="C156" s="15">
        <f>ROUND(B156/IF(ISNA(VLOOKUP(A156,'2014 ESPN Draft Results'!$A$2:$D$2000,4,FALSE)),1,IF(VLOOKUP(A156,'2014 ESPN Draft Results'!$A$2:$D$2000,4,FALSE)&lt;1,1,VLOOKUP(A156,'2014 ESPN Draft Results'!$A$2:$D$2000,4,FALSE))),2)</f>
        <v>354.1</v>
      </c>
      <c r="D156" s="15">
        <f>ROUND(B156/IF(ISNA(VLOOKUP(A156,'2014 ESPN Draft Results'!$A$2:$D$2000,4,FALSE)),B156,IF(VLOOKUP(A156,'2014 ESPN Draft Results'!$A$2:$D$2000,4,FALSE)&lt;2,B156,VLOOKUP(A156,'2014 ESPN Draft Results'!$A$2:$D$2000,4,FALSE))),2)</f>
        <v>1</v>
      </c>
      <c r="E156">
        <v>0</v>
      </c>
      <c r="F156">
        <v>10</v>
      </c>
      <c r="G156">
        <v>12</v>
      </c>
      <c r="H156">
        <v>1</v>
      </c>
      <c r="I156">
        <v>1</v>
      </c>
      <c r="J156">
        <v>29</v>
      </c>
      <c r="K156">
        <v>29</v>
      </c>
      <c r="L156">
        <v>0</v>
      </c>
      <c r="M156" s="9">
        <v>163.69999999999999</v>
      </c>
      <c r="N156" s="10">
        <v>3.85</v>
      </c>
      <c r="O156">
        <v>151</v>
      </c>
      <c r="P156">
        <v>70</v>
      </c>
      <c r="Q156">
        <v>16</v>
      </c>
      <c r="R156">
        <v>64</v>
      </c>
      <c r="S156">
        <v>143</v>
      </c>
      <c r="T156">
        <v>3</v>
      </c>
      <c r="U156">
        <v>6</v>
      </c>
      <c r="V156">
        <v>11</v>
      </c>
      <c r="W156">
        <v>4</v>
      </c>
    </row>
    <row r="157" spans="1:23">
      <c r="A157" t="s">
        <v>312</v>
      </c>
      <c r="B157" s="15">
        <f>(F157*'H2H Points'!$E$2)+(G157*'H2H Points'!$E$3)+(H157*'H2H Points'!$E$13)+(I157*'H2H Points'!$E$14)+(L157*'H2H Points'!$E$4)+(M157*'H2H Points'!$E$6)+(O157*'H2H Points'!$E$10)+(P157*'H2H Points'!$E$9)+(R157*'H2H Points'!$E$8)+(S157*'H2H Points'!$E$7)+(U157+'H2H Points'!$E$18)+(V157*'H2H Points'!$E$17)+(W157*'H2H Points'!$E$19)</f>
        <v>372.90000000000009</v>
      </c>
      <c r="C157" s="15">
        <f>ROUND(B157/IF(ISNA(VLOOKUP(A157,'2014 ESPN Draft Results'!$A$2:$D$2000,4,FALSE)),1,IF(VLOOKUP(A157,'2014 ESPN Draft Results'!$A$2:$D$2000,4,FALSE)&lt;1,1,VLOOKUP(A157,'2014 ESPN Draft Results'!$A$2:$D$2000,4,FALSE))),2)</f>
        <v>372.9</v>
      </c>
      <c r="D157" s="15">
        <f>ROUND(B157/IF(ISNA(VLOOKUP(A157,'2014 ESPN Draft Results'!$A$2:$D$2000,4,FALSE)),B157,IF(VLOOKUP(A157,'2014 ESPN Draft Results'!$A$2:$D$2000,4,FALSE)&lt;2,B157,VLOOKUP(A157,'2014 ESPN Draft Results'!$A$2:$D$2000,4,FALSE))),2)</f>
        <v>1</v>
      </c>
      <c r="E157">
        <v>0</v>
      </c>
      <c r="F157">
        <v>9</v>
      </c>
      <c r="G157">
        <v>13</v>
      </c>
      <c r="H157">
        <v>1</v>
      </c>
      <c r="I157">
        <v>0</v>
      </c>
      <c r="J157">
        <v>31</v>
      </c>
      <c r="K157">
        <v>31</v>
      </c>
      <c r="L157">
        <v>0</v>
      </c>
      <c r="M157" s="9">
        <v>189.3</v>
      </c>
      <c r="N157" s="10">
        <v>3.57</v>
      </c>
      <c r="O157">
        <v>199</v>
      </c>
      <c r="P157">
        <v>75</v>
      </c>
      <c r="Q157">
        <v>15</v>
      </c>
      <c r="R157">
        <v>34</v>
      </c>
      <c r="S157">
        <v>120</v>
      </c>
      <c r="T157">
        <v>3</v>
      </c>
      <c r="U157">
        <v>2</v>
      </c>
      <c r="V157">
        <v>7</v>
      </c>
      <c r="W157">
        <v>0</v>
      </c>
    </row>
    <row r="158" spans="1:23">
      <c r="A158" t="s">
        <v>865</v>
      </c>
      <c r="B158" s="15">
        <f>(F158*'H2H Points'!$E$2)+(G158*'H2H Points'!$E$3)+(H158*'H2H Points'!$E$13)+(I158*'H2H Points'!$E$14)+(L158*'H2H Points'!$E$4)+(M158*'H2H Points'!$E$6)+(O158*'H2H Points'!$E$10)+(P158*'H2H Points'!$E$9)+(R158*'H2H Points'!$E$8)+(S158*'H2H Points'!$E$7)+(U158+'H2H Points'!$E$18)+(V158*'H2H Points'!$E$17)+(W158*'H2H Points'!$E$19)</f>
        <v>263.10000000000002</v>
      </c>
      <c r="C158" s="15">
        <f>ROUND(B158/IF(ISNA(VLOOKUP(A158,'2014 ESPN Draft Results'!$A$2:$D$2000,4,FALSE)),1,IF(VLOOKUP(A158,'2014 ESPN Draft Results'!$A$2:$D$2000,4,FALSE)&lt;1,1,VLOOKUP(A158,'2014 ESPN Draft Results'!$A$2:$D$2000,4,FALSE))),2)</f>
        <v>263.10000000000002</v>
      </c>
      <c r="D158" s="15">
        <f>ROUND(B158/IF(ISNA(VLOOKUP(A158,'2014 ESPN Draft Results'!$A$2:$D$2000,4,FALSE)),B158,IF(VLOOKUP(A158,'2014 ESPN Draft Results'!$A$2:$D$2000,4,FALSE)&lt;2,B158,VLOOKUP(A158,'2014 ESPN Draft Results'!$A$2:$D$2000,4,FALSE))),2)</f>
        <v>1</v>
      </c>
      <c r="E158">
        <v>0</v>
      </c>
      <c r="F158">
        <v>7</v>
      </c>
      <c r="G158">
        <v>4</v>
      </c>
      <c r="H158">
        <v>0</v>
      </c>
      <c r="I158">
        <v>0</v>
      </c>
      <c r="J158">
        <v>22</v>
      </c>
      <c r="K158">
        <v>22</v>
      </c>
      <c r="L158">
        <v>0</v>
      </c>
      <c r="M158" s="9">
        <v>126.7</v>
      </c>
      <c r="N158" s="10">
        <v>4.33</v>
      </c>
      <c r="O158">
        <v>127</v>
      </c>
      <c r="P158">
        <v>61</v>
      </c>
      <c r="Q158">
        <v>12</v>
      </c>
      <c r="R158">
        <v>46</v>
      </c>
      <c r="S158">
        <v>90</v>
      </c>
      <c r="T158">
        <v>1</v>
      </c>
      <c r="U158">
        <v>6</v>
      </c>
      <c r="V158">
        <v>8</v>
      </c>
      <c r="W158">
        <v>0</v>
      </c>
    </row>
    <row r="159" spans="1:23">
      <c r="A159" t="s">
        <v>843</v>
      </c>
      <c r="B159" s="15">
        <f>(F159*'H2H Points'!$E$2)+(G159*'H2H Points'!$E$3)+(H159*'H2H Points'!$E$13)+(I159*'H2H Points'!$E$14)+(L159*'H2H Points'!$E$4)+(M159*'H2H Points'!$E$6)+(O159*'H2H Points'!$E$10)+(P159*'H2H Points'!$E$9)+(R159*'H2H Points'!$E$8)+(S159*'H2H Points'!$E$7)+(U159+'H2H Points'!$E$18)+(V159*'H2H Points'!$E$17)+(W159*'H2H Points'!$E$19)</f>
        <v>310</v>
      </c>
      <c r="C159" s="15">
        <f>ROUND(B159/IF(ISNA(VLOOKUP(A159,'2014 ESPN Draft Results'!$A$2:$D$2000,4,FALSE)),1,IF(VLOOKUP(A159,'2014 ESPN Draft Results'!$A$2:$D$2000,4,FALSE)&lt;1,1,VLOOKUP(A159,'2014 ESPN Draft Results'!$A$2:$D$2000,4,FALSE))),2)</f>
        <v>310</v>
      </c>
      <c r="D159" s="15">
        <f>ROUND(B159/IF(ISNA(VLOOKUP(A159,'2014 ESPN Draft Results'!$A$2:$D$2000,4,FALSE)),B159,IF(VLOOKUP(A159,'2014 ESPN Draft Results'!$A$2:$D$2000,4,FALSE)&lt;2,B159,VLOOKUP(A159,'2014 ESPN Draft Results'!$A$2:$D$2000,4,FALSE))),2)</f>
        <v>1</v>
      </c>
      <c r="E159">
        <v>0</v>
      </c>
      <c r="F159">
        <v>5</v>
      </c>
      <c r="G159">
        <v>8</v>
      </c>
      <c r="H159">
        <v>0</v>
      </c>
      <c r="I159">
        <v>0</v>
      </c>
      <c r="J159">
        <v>26</v>
      </c>
      <c r="K159">
        <v>26</v>
      </c>
      <c r="L159">
        <v>0</v>
      </c>
      <c r="M159" s="9">
        <v>153</v>
      </c>
      <c r="N159" s="10">
        <v>4.18</v>
      </c>
      <c r="O159">
        <v>151</v>
      </c>
      <c r="P159">
        <v>71</v>
      </c>
      <c r="Q159">
        <v>16</v>
      </c>
      <c r="R159">
        <v>60</v>
      </c>
      <c r="S159">
        <v>143</v>
      </c>
      <c r="T159">
        <v>4</v>
      </c>
      <c r="U159">
        <v>6</v>
      </c>
      <c r="V159">
        <v>11</v>
      </c>
      <c r="W159">
        <v>0</v>
      </c>
    </row>
    <row r="160" spans="1:23">
      <c r="A160" t="s">
        <v>941</v>
      </c>
      <c r="B160" s="15">
        <f>(F160*'H2H Points'!$E$2)+(G160*'H2H Points'!$E$3)+(H160*'H2H Points'!$E$13)+(I160*'H2H Points'!$E$14)+(L160*'H2H Points'!$E$4)+(M160*'H2H Points'!$E$6)+(O160*'H2H Points'!$E$10)+(P160*'H2H Points'!$E$9)+(R160*'H2H Points'!$E$8)+(S160*'H2H Points'!$E$7)+(U160+'H2H Points'!$E$18)+(V160*'H2H Points'!$E$17)+(W160*'H2H Points'!$E$19)</f>
        <v>142.10000000000002</v>
      </c>
      <c r="C160" s="15">
        <f>ROUND(B160/IF(ISNA(VLOOKUP(A160,'2014 ESPN Draft Results'!$A$2:$D$2000,4,FALSE)),1,IF(VLOOKUP(A160,'2014 ESPN Draft Results'!$A$2:$D$2000,4,FALSE)&lt;1,1,VLOOKUP(A160,'2014 ESPN Draft Results'!$A$2:$D$2000,4,FALSE))),2)</f>
        <v>142.1</v>
      </c>
      <c r="D160" s="15">
        <f>ROUND(B160/IF(ISNA(VLOOKUP(A160,'2014 ESPN Draft Results'!$A$2:$D$2000,4,FALSE)),B160,IF(VLOOKUP(A160,'2014 ESPN Draft Results'!$A$2:$D$2000,4,FALSE)&lt;2,B160,VLOOKUP(A160,'2014 ESPN Draft Results'!$A$2:$D$2000,4,FALSE))),2)</f>
        <v>1</v>
      </c>
      <c r="E160">
        <v>0</v>
      </c>
      <c r="F160">
        <v>4</v>
      </c>
      <c r="G160">
        <v>3</v>
      </c>
      <c r="H160">
        <v>0</v>
      </c>
      <c r="I160">
        <v>0</v>
      </c>
      <c r="J160">
        <v>24</v>
      </c>
      <c r="K160">
        <v>12</v>
      </c>
      <c r="L160">
        <v>0</v>
      </c>
      <c r="M160" s="9">
        <v>75.7</v>
      </c>
      <c r="N160" s="10">
        <v>5.23</v>
      </c>
      <c r="O160">
        <v>94</v>
      </c>
      <c r="P160">
        <v>44</v>
      </c>
      <c r="Q160">
        <v>10</v>
      </c>
      <c r="R160">
        <v>18</v>
      </c>
      <c r="S160">
        <v>60</v>
      </c>
      <c r="T160">
        <v>0</v>
      </c>
      <c r="U160">
        <v>2</v>
      </c>
      <c r="V160">
        <v>4</v>
      </c>
      <c r="W160">
        <v>0</v>
      </c>
    </row>
    <row r="161" spans="1:23">
      <c r="A161" t="s">
        <v>877</v>
      </c>
      <c r="B161" s="15">
        <f>(F161*'H2H Points'!$E$2)+(G161*'H2H Points'!$E$3)+(H161*'H2H Points'!$E$13)+(I161*'H2H Points'!$E$14)+(L161*'H2H Points'!$E$4)+(M161*'H2H Points'!$E$6)+(O161*'H2H Points'!$E$10)+(P161*'H2H Points'!$E$9)+(R161*'H2H Points'!$E$8)+(S161*'H2H Points'!$E$7)+(U161+'H2H Points'!$E$18)+(V161*'H2H Points'!$E$17)+(W161*'H2H Points'!$E$19)</f>
        <v>188.89999999999998</v>
      </c>
      <c r="C161" s="15">
        <f>ROUND(B161/IF(ISNA(VLOOKUP(A161,'2014 ESPN Draft Results'!$A$2:$D$2000,4,FALSE)),1,IF(VLOOKUP(A161,'2014 ESPN Draft Results'!$A$2:$D$2000,4,FALSE)&lt;1,1,VLOOKUP(A161,'2014 ESPN Draft Results'!$A$2:$D$2000,4,FALSE))),2)</f>
        <v>188.9</v>
      </c>
      <c r="D161" s="15">
        <f>ROUND(B161/IF(ISNA(VLOOKUP(A161,'2014 ESPN Draft Results'!$A$2:$D$2000,4,FALSE)),B161,IF(VLOOKUP(A161,'2014 ESPN Draft Results'!$A$2:$D$2000,4,FALSE)&lt;2,B161,VLOOKUP(A161,'2014 ESPN Draft Results'!$A$2:$D$2000,4,FALSE))),2)</f>
        <v>1</v>
      </c>
      <c r="E161">
        <v>0</v>
      </c>
      <c r="F161">
        <v>4</v>
      </c>
      <c r="G161">
        <v>7</v>
      </c>
      <c r="H161">
        <v>0</v>
      </c>
      <c r="I161">
        <v>0</v>
      </c>
      <c r="J161">
        <v>16</v>
      </c>
      <c r="K161">
        <v>16</v>
      </c>
      <c r="L161">
        <v>0</v>
      </c>
      <c r="M161" s="9">
        <v>96.3</v>
      </c>
      <c r="N161" s="10">
        <v>3.36</v>
      </c>
      <c r="O161">
        <v>85</v>
      </c>
      <c r="P161">
        <v>36</v>
      </c>
      <c r="Q161">
        <v>6</v>
      </c>
      <c r="R161">
        <v>32</v>
      </c>
      <c r="S161">
        <v>65</v>
      </c>
      <c r="T161">
        <v>0</v>
      </c>
      <c r="U161">
        <v>0</v>
      </c>
      <c r="V161">
        <v>5</v>
      </c>
      <c r="W161">
        <v>0</v>
      </c>
    </row>
    <row r="162" spans="1:23">
      <c r="A162" t="s">
        <v>964</v>
      </c>
      <c r="B162" s="15">
        <f>(F162*'H2H Points'!$E$2)+(G162*'H2H Points'!$E$3)+(H162*'H2H Points'!$E$13)+(I162*'H2H Points'!$E$14)+(L162*'H2H Points'!$E$4)+(M162*'H2H Points'!$E$6)+(O162*'H2H Points'!$E$10)+(P162*'H2H Points'!$E$9)+(R162*'H2H Points'!$E$8)+(S162*'H2H Points'!$E$7)+(U162+'H2H Points'!$E$18)+(V162*'H2H Points'!$E$17)+(W162*'H2H Points'!$E$19)</f>
        <v>164.10000000000002</v>
      </c>
      <c r="C162" s="15">
        <f>ROUND(B162/IF(ISNA(VLOOKUP(A162,'2014 ESPN Draft Results'!$A$2:$D$2000,4,FALSE)),1,IF(VLOOKUP(A162,'2014 ESPN Draft Results'!$A$2:$D$2000,4,FALSE)&lt;1,1,VLOOKUP(A162,'2014 ESPN Draft Results'!$A$2:$D$2000,4,FALSE))),2)</f>
        <v>164.1</v>
      </c>
      <c r="D162" s="15">
        <f>ROUND(B162/IF(ISNA(VLOOKUP(A162,'2014 ESPN Draft Results'!$A$2:$D$2000,4,FALSE)),B162,IF(VLOOKUP(A162,'2014 ESPN Draft Results'!$A$2:$D$2000,4,FALSE)&lt;2,B162,VLOOKUP(A162,'2014 ESPN Draft Results'!$A$2:$D$2000,4,FALSE))),2)</f>
        <v>1</v>
      </c>
      <c r="E162">
        <v>0</v>
      </c>
      <c r="F162">
        <v>6</v>
      </c>
      <c r="G162">
        <v>6</v>
      </c>
      <c r="H162">
        <v>0</v>
      </c>
      <c r="I162">
        <v>0</v>
      </c>
      <c r="J162">
        <v>33</v>
      </c>
      <c r="K162">
        <v>14</v>
      </c>
      <c r="L162">
        <v>0</v>
      </c>
      <c r="M162" s="9">
        <v>93.7</v>
      </c>
      <c r="N162" s="10">
        <v>5.38</v>
      </c>
      <c r="O162">
        <v>107</v>
      </c>
      <c r="P162">
        <v>56</v>
      </c>
      <c r="Q162">
        <v>19</v>
      </c>
      <c r="R162">
        <v>31</v>
      </c>
      <c r="S162">
        <v>63</v>
      </c>
      <c r="T162">
        <v>1</v>
      </c>
      <c r="U162">
        <v>3</v>
      </c>
      <c r="V162">
        <v>1</v>
      </c>
      <c r="W162">
        <v>1</v>
      </c>
    </row>
    <row r="163" spans="1:23">
      <c r="A163" t="s">
        <v>893</v>
      </c>
      <c r="B163" s="15">
        <f>(F163*'H2H Points'!$E$2)+(G163*'H2H Points'!$E$3)+(H163*'H2H Points'!$E$13)+(I163*'H2H Points'!$E$14)+(L163*'H2H Points'!$E$4)+(M163*'H2H Points'!$E$6)+(O163*'H2H Points'!$E$10)+(P163*'H2H Points'!$E$9)+(R163*'H2H Points'!$E$8)+(S163*'H2H Points'!$E$7)+(U163+'H2H Points'!$E$18)+(V163*'H2H Points'!$E$17)+(W163*'H2H Points'!$E$19)</f>
        <v>315.90000000000009</v>
      </c>
      <c r="C163" s="15">
        <f>ROUND(B163/IF(ISNA(VLOOKUP(A163,'2014 ESPN Draft Results'!$A$2:$D$2000,4,FALSE)),1,IF(VLOOKUP(A163,'2014 ESPN Draft Results'!$A$2:$D$2000,4,FALSE)&lt;1,1,VLOOKUP(A163,'2014 ESPN Draft Results'!$A$2:$D$2000,4,FALSE))),2)</f>
        <v>315.89999999999998</v>
      </c>
      <c r="D163" s="15">
        <f>ROUND(B163/IF(ISNA(VLOOKUP(A163,'2014 ESPN Draft Results'!$A$2:$D$2000,4,FALSE)),B163,IF(VLOOKUP(A163,'2014 ESPN Draft Results'!$A$2:$D$2000,4,FALSE)&lt;2,B163,VLOOKUP(A163,'2014 ESPN Draft Results'!$A$2:$D$2000,4,FALSE))),2)</f>
        <v>1</v>
      </c>
      <c r="E163">
        <v>0</v>
      </c>
      <c r="F163">
        <v>8</v>
      </c>
      <c r="G163">
        <v>12</v>
      </c>
      <c r="H163">
        <v>1</v>
      </c>
      <c r="I163">
        <v>0</v>
      </c>
      <c r="J163">
        <v>33</v>
      </c>
      <c r="K163">
        <v>27</v>
      </c>
      <c r="L163">
        <v>0</v>
      </c>
      <c r="M163" s="9">
        <v>172.3</v>
      </c>
      <c r="N163" s="10">
        <v>4.75</v>
      </c>
      <c r="O163">
        <v>180</v>
      </c>
      <c r="P163">
        <v>91</v>
      </c>
      <c r="Q163">
        <v>28</v>
      </c>
      <c r="R163">
        <v>56</v>
      </c>
      <c r="S163">
        <v>123</v>
      </c>
      <c r="T163">
        <v>1</v>
      </c>
      <c r="U163">
        <v>9</v>
      </c>
      <c r="V163">
        <v>2</v>
      </c>
      <c r="W163">
        <v>1</v>
      </c>
    </row>
    <row r="164" spans="1:23">
      <c r="A164" t="s">
        <v>896</v>
      </c>
      <c r="B164" s="15">
        <f>(F164*'H2H Points'!$E$2)+(G164*'H2H Points'!$E$3)+(H164*'H2H Points'!$E$13)+(I164*'H2H Points'!$E$14)+(L164*'H2H Points'!$E$4)+(M164*'H2H Points'!$E$6)+(O164*'H2H Points'!$E$10)+(P164*'H2H Points'!$E$9)+(R164*'H2H Points'!$E$8)+(S164*'H2H Points'!$E$7)+(U164+'H2H Points'!$E$18)+(V164*'H2H Points'!$E$17)+(W164*'H2H Points'!$E$19)</f>
        <v>303.90000000000003</v>
      </c>
      <c r="C164" s="15">
        <f>ROUND(B164/IF(ISNA(VLOOKUP(A164,'2014 ESPN Draft Results'!$A$2:$D$2000,4,FALSE)),1,IF(VLOOKUP(A164,'2014 ESPN Draft Results'!$A$2:$D$2000,4,FALSE)&lt;1,1,VLOOKUP(A164,'2014 ESPN Draft Results'!$A$2:$D$2000,4,FALSE))),2)</f>
        <v>303.89999999999998</v>
      </c>
      <c r="D164" s="15">
        <f>ROUND(B164/IF(ISNA(VLOOKUP(A164,'2014 ESPN Draft Results'!$A$2:$D$2000,4,FALSE)),B164,IF(VLOOKUP(A164,'2014 ESPN Draft Results'!$A$2:$D$2000,4,FALSE)&lt;2,B164,VLOOKUP(A164,'2014 ESPN Draft Results'!$A$2:$D$2000,4,FALSE))),2)</f>
        <v>1</v>
      </c>
      <c r="E164">
        <v>0</v>
      </c>
      <c r="F164">
        <v>6</v>
      </c>
      <c r="G164">
        <v>12</v>
      </c>
      <c r="H164">
        <v>0</v>
      </c>
      <c r="I164">
        <v>0</v>
      </c>
      <c r="J164">
        <v>26</v>
      </c>
      <c r="K164">
        <v>26</v>
      </c>
      <c r="L164">
        <v>0</v>
      </c>
      <c r="M164" s="9">
        <v>157.30000000000001</v>
      </c>
      <c r="N164" s="10">
        <v>3.72</v>
      </c>
      <c r="O164">
        <v>143</v>
      </c>
      <c r="P164">
        <v>65</v>
      </c>
      <c r="Q164">
        <v>9</v>
      </c>
      <c r="R164">
        <v>57</v>
      </c>
      <c r="S164">
        <v>126</v>
      </c>
      <c r="T164">
        <v>2</v>
      </c>
      <c r="U164">
        <v>8</v>
      </c>
      <c r="V164">
        <v>19</v>
      </c>
      <c r="W164">
        <v>0</v>
      </c>
    </row>
    <row r="165" spans="1:23">
      <c r="A165" t="s">
        <v>894</v>
      </c>
      <c r="B165" s="15">
        <f>(F165*'H2H Points'!$E$2)+(G165*'H2H Points'!$E$3)+(H165*'H2H Points'!$E$13)+(I165*'H2H Points'!$E$14)+(L165*'H2H Points'!$E$4)+(M165*'H2H Points'!$E$6)+(O165*'H2H Points'!$E$10)+(P165*'H2H Points'!$E$9)+(R165*'H2H Points'!$E$8)+(S165*'H2H Points'!$E$7)+(U165+'H2H Points'!$E$18)+(V165*'H2H Points'!$E$17)+(W165*'H2H Points'!$E$19)</f>
        <v>197.89999999999998</v>
      </c>
      <c r="C165" s="15">
        <f>ROUND(B165/IF(ISNA(VLOOKUP(A165,'2014 ESPN Draft Results'!$A$2:$D$2000,4,FALSE)),1,IF(VLOOKUP(A165,'2014 ESPN Draft Results'!$A$2:$D$2000,4,FALSE)&lt;1,1,VLOOKUP(A165,'2014 ESPN Draft Results'!$A$2:$D$2000,4,FALSE))),2)</f>
        <v>197.9</v>
      </c>
      <c r="D165" s="15">
        <f>ROUND(B165/IF(ISNA(VLOOKUP(A165,'2014 ESPN Draft Results'!$A$2:$D$2000,4,FALSE)),B165,IF(VLOOKUP(A165,'2014 ESPN Draft Results'!$A$2:$D$2000,4,FALSE)&lt;2,B165,VLOOKUP(A165,'2014 ESPN Draft Results'!$A$2:$D$2000,4,FALSE))),2)</f>
        <v>1</v>
      </c>
      <c r="E165">
        <v>0</v>
      </c>
      <c r="F165">
        <v>6</v>
      </c>
      <c r="G165">
        <v>4</v>
      </c>
      <c r="H165">
        <v>0</v>
      </c>
      <c r="I165">
        <v>0</v>
      </c>
      <c r="J165">
        <v>17</v>
      </c>
      <c r="K165">
        <v>17</v>
      </c>
      <c r="L165">
        <v>0</v>
      </c>
      <c r="M165" s="9">
        <v>96.3</v>
      </c>
      <c r="N165" s="10">
        <v>4.2</v>
      </c>
      <c r="O165">
        <v>88</v>
      </c>
      <c r="P165">
        <v>45</v>
      </c>
      <c r="Q165">
        <v>8</v>
      </c>
      <c r="R165">
        <v>42</v>
      </c>
      <c r="S165">
        <v>66</v>
      </c>
      <c r="T165">
        <v>0</v>
      </c>
      <c r="U165">
        <v>3</v>
      </c>
      <c r="V165">
        <v>7</v>
      </c>
      <c r="W165">
        <v>0</v>
      </c>
    </row>
    <row r="166" spans="1:23">
      <c r="A166" t="s">
        <v>857</v>
      </c>
      <c r="B166" s="15">
        <f>(F166*'H2H Points'!$E$2)+(G166*'H2H Points'!$E$3)+(H166*'H2H Points'!$E$13)+(I166*'H2H Points'!$E$14)+(L166*'H2H Points'!$E$4)+(M166*'H2H Points'!$E$6)+(O166*'H2H Points'!$E$10)+(P166*'H2H Points'!$E$9)+(R166*'H2H Points'!$E$8)+(S166*'H2H Points'!$E$7)+(U166+'H2H Points'!$E$18)+(V166*'H2H Points'!$E$17)+(W166*'H2H Points'!$E$19)</f>
        <v>360.90000000000009</v>
      </c>
      <c r="C166" s="15">
        <f>ROUND(B166/IF(ISNA(VLOOKUP(A166,'2014 ESPN Draft Results'!$A$2:$D$2000,4,FALSE)),1,IF(VLOOKUP(A166,'2014 ESPN Draft Results'!$A$2:$D$2000,4,FALSE)&lt;1,1,VLOOKUP(A166,'2014 ESPN Draft Results'!$A$2:$D$2000,4,FALSE))),2)</f>
        <v>360.9</v>
      </c>
      <c r="D166" s="15">
        <f>ROUND(B166/IF(ISNA(VLOOKUP(A166,'2014 ESPN Draft Results'!$A$2:$D$2000,4,FALSE)),B166,IF(VLOOKUP(A166,'2014 ESPN Draft Results'!$A$2:$D$2000,4,FALSE)&lt;2,B166,VLOOKUP(A166,'2014 ESPN Draft Results'!$A$2:$D$2000,4,FALSE))),2)</f>
        <v>1</v>
      </c>
      <c r="E166">
        <v>0</v>
      </c>
      <c r="F166">
        <v>13</v>
      </c>
      <c r="G166">
        <v>12</v>
      </c>
      <c r="H166">
        <v>0</v>
      </c>
      <c r="I166">
        <v>0</v>
      </c>
      <c r="J166">
        <v>31</v>
      </c>
      <c r="K166">
        <v>31</v>
      </c>
      <c r="L166">
        <v>0</v>
      </c>
      <c r="M166" s="9">
        <v>179.3</v>
      </c>
      <c r="N166" s="10">
        <v>4.47</v>
      </c>
      <c r="O166">
        <v>178</v>
      </c>
      <c r="P166">
        <v>89</v>
      </c>
      <c r="Q166">
        <v>12</v>
      </c>
      <c r="R166">
        <v>57</v>
      </c>
      <c r="S166">
        <v>107</v>
      </c>
      <c r="T166">
        <v>0</v>
      </c>
      <c r="U166">
        <v>11</v>
      </c>
      <c r="V166">
        <v>2</v>
      </c>
      <c r="W166">
        <v>0</v>
      </c>
    </row>
    <row r="167" spans="1:23">
      <c r="A167" t="s">
        <v>901</v>
      </c>
      <c r="B167" s="15">
        <f>(F167*'H2H Points'!$E$2)+(G167*'H2H Points'!$E$3)+(H167*'H2H Points'!$E$13)+(I167*'H2H Points'!$E$14)+(L167*'H2H Points'!$E$4)+(M167*'H2H Points'!$E$6)+(O167*'H2H Points'!$E$10)+(P167*'H2H Points'!$E$9)+(R167*'H2H Points'!$E$8)+(S167*'H2H Points'!$E$7)+(U167+'H2H Points'!$E$18)+(V167*'H2H Points'!$E$17)+(W167*'H2H Points'!$E$19)</f>
        <v>186</v>
      </c>
      <c r="C167" s="15">
        <f>ROUND(B167/IF(ISNA(VLOOKUP(A167,'2014 ESPN Draft Results'!$A$2:$D$2000,4,FALSE)),1,IF(VLOOKUP(A167,'2014 ESPN Draft Results'!$A$2:$D$2000,4,FALSE)&lt;1,1,VLOOKUP(A167,'2014 ESPN Draft Results'!$A$2:$D$2000,4,FALSE))),2)</f>
        <v>186</v>
      </c>
      <c r="D167" s="15">
        <f>ROUND(B167/IF(ISNA(VLOOKUP(A167,'2014 ESPN Draft Results'!$A$2:$D$2000,4,FALSE)),B167,IF(VLOOKUP(A167,'2014 ESPN Draft Results'!$A$2:$D$2000,4,FALSE)&lt;2,B167,VLOOKUP(A167,'2014 ESPN Draft Results'!$A$2:$D$2000,4,FALSE))),2)</f>
        <v>1</v>
      </c>
      <c r="E167">
        <v>0</v>
      </c>
      <c r="F167">
        <v>3</v>
      </c>
      <c r="G167">
        <v>8</v>
      </c>
      <c r="H167">
        <v>0</v>
      </c>
      <c r="I167">
        <v>0</v>
      </c>
      <c r="J167">
        <v>32</v>
      </c>
      <c r="K167">
        <v>16</v>
      </c>
      <c r="L167">
        <v>1</v>
      </c>
      <c r="M167" s="9">
        <v>111</v>
      </c>
      <c r="N167" s="10">
        <v>4.38</v>
      </c>
      <c r="O167">
        <v>112</v>
      </c>
      <c r="P167">
        <v>54</v>
      </c>
      <c r="Q167">
        <v>10</v>
      </c>
      <c r="R167">
        <v>39</v>
      </c>
      <c r="S167">
        <v>67</v>
      </c>
      <c r="T167">
        <v>3</v>
      </c>
      <c r="U167">
        <v>5</v>
      </c>
      <c r="V167">
        <v>2</v>
      </c>
      <c r="W167">
        <v>0</v>
      </c>
    </row>
    <row r="168" spans="1:23">
      <c r="A168" t="s">
        <v>885</v>
      </c>
      <c r="B168" s="15">
        <f>(F168*'H2H Points'!$E$2)+(G168*'H2H Points'!$E$3)+(H168*'H2H Points'!$E$13)+(I168*'H2H Points'!$E$14)+(L168*'H2H Points'!$E$4)+(M168*'H2H Points'!$E$6)+(O168*'H2H Points'!$E$10)+(P168*'H2H Points'!$E$9)+(R168*'H2H Points'!$E$8)+(S168*'H2H Points'!$E$7)+(U168+'H2H Points'!$E$18)+(V168*'H2H Points'!$E$17)+(W168*'H2H Points'!$E$19)</f>
        <v>371.09999999999991</v>
      </c>
      <c r="C168" s="15">
        <f>ROUND(B168/IF(ISNA(VLOOKUP(A168,'2014 ESPN Draft Results'!$A$2:$D$2000,4,FALSE)),1,IF(VLOOKUP(A168,'2014 ESPN Draft Results'!$A$2:$D$2000,4,FALSE)&lt;1,1,VLOOKUP(A168,'2014 ESPN Draft Results'!$A$2:$D$2000,4,FALSE))),2)</f>
        <v>371.1</v>
      </c>
      <c r="D168" s="15">
        <f>ROUND(B168/IF(ISNA(VLOOKUP(A168,'2014 ESPN Draft Results'!$A$2:$D$2000,4,FALSE)),B168,IF(VLOOKUP(A168,'2014 ESPN Draft Results'!$A$2:$D$2000,4,FALSE)&lt;2,B168,VLOOKUP(A168,'2014 ESPN Draft Results'!$A$2:$D$2000,4,FALSE))),2)</f>
        <v>1</v>
      </c>
      <c r="E168">
        <v>0</v>
      </c>
      <c r="F168">
        <v>8</v>
      </c>
      <c r="G168">
        <v>13</v>
      </c>
      <c r="H168">
        <v>1</v>
      </c>
      <c r="I168">
        <v>0</v>
      </c>
      <c r="J168">
        <v>32</v>
      </c>
      <c r="K168">
        <v>32</v>
      </c>
      <c r="L168">
        <v>0</v>
      </c>
      <c r="M168" s="9">
        <v>184.7</v>
      </c>
      <c r="N168" s="10">
        <v>4</v>
      </c>
      <c r="O168">
        <v>178</v>
      </c>
      <c r="P168">
        <v>82</v>
      </c>
      <c r="Q168">
        <v>18</v>
      </c>
      <c r="R168">
        <v>58</v>
      </c>
      <c r="S168">
        <v>151</v>
      </c>
      <c r="T168">
        <v>2</v>
      </c>
      <c r="U168">
        <v>2</v>
      </c>
      <c r="V168">
        <v>9</v>
      </c>
      <c r="W168">
        <v>0</v>
      </c>
    </row>
    <row r="169" spans="1:23">
      <c r="A169" t="s">
        <v>912</v>
      </c>
      <c r="B169" s="15">
        <f>(F169*'H2H Points'!$E$2)+(G169*'H2H Points'!$E$3)+(H169*'H2H Points'!$E$13)+(I169*'H2H Points'!$E$14)+(L169*'H2H Points'!$E$4)+(M169*'H2H Points'!$E$6)+(O169*'H2H Points'!$E$10)+(P169*'H2H Points'!$E$9)+(R169*'H2H Points'!$E$8)+(S169*'H2H Points'!$E$7)+(U169+'H2H Points'!$E$18)+(V169*'H2H Points'!$E$17)+(W169*'H2H Points'!$E$19)</f>
        <v>115</v>
      </c>
      <c r="C169" s="15">
        <f>ROUND(B169/IF(ISNA(VLOOKUP(A169,'2014 ESPN Draft Results'!$A$2:$D$2000,4,FALSE)),1,IF(VLOOKUP(A169,'2014 ESPN Draft Results'!$A$2:$D$2000,4,FALSE)&lt;1,1,VLOOKUP(A169,'2014 ESPN Draft Results'!$A$2:$D$2000,4,FALSE))),2)</f>
        <v>115</v>
      </c>
      <c r="D169" s="15">
        <f>ROUND(B169/IF(ISNA(VLOOKUP(A169,'2014 ESPN Draft Results'!$A$2:$D$2000,4,FALSE)),B169,IF(VLOOKUP(A169,'2014 ESPN Draft Results'!$A$2:$D$2000,4,FALSE)&lt;2,B169,VLOOKUP(A169,'2014 ESPN Draft Results'!$A$2:$D$2000,4,FALSE))),2)</f>
        <v>1</v>
      </c>
      <c r="E169">
        <v>0</v>
      </c>
      <c r="F169">
        <v>3</v>
      </c>
      <c r="G169">
        <v>4</v>
      </c>
      <c r="H169">
        <v>0</v>
      </c>
      <c r="I169">
        <v>0</v>
      </c>
      <c r="J169">
        <v>16</v>
      </c>
      <c r="K169">
        <v>10</v>
      </c>
      <c r="L169">
        <v>0</v>
      </c>
      <c r="M169" s="9">
        <v>70</v>
      </c>
      <c r="N169" s="10">
        <v>4.8899999999999997</v>
      </c>
      <c r="O169">
        <v>82</v>
      </c>
      <c r="P169">
        <v>38</v>
      </c>
      <c r="Q169">
        <v>2</v>
      </c>
      <c r="R169">
        <v>18</v>
      </c>
      <c r="S169">
        <v>46</v>
      </c>
      <c r="T169">
        <v>2</v>
      </c>
      <c r="U169">
        <v>2</v>
      </c>
      <c r="V169">
        <v>6</v>
      </c>
      <c r="W169">
        <v>0</v>
      </c>
    </row>
    <row r="170" spans="1:23">
      <c r="A170" t="s">
        <v>854</v>
      </c>
      <c r="B170" s="15">
        <f>(F170*'H2H Points'!$E$2)+(G170*'H2H Points'!$E$3)+(H170*'H2H Points'!$E$13)+(I170*'H2H Points'!$E$14)+(L170*'H2H Points'!$E$4)+(M170*'H2H Points'!$E$6)+(O170*'H2H Points'!$E$10)+(P170*'H2H Points'!$E$9)+(R170*'H2H Points'!$E$8)+(S170*'H2H Points'!$E$7)+(U170+'H2H Points'!$E$18)+(V170*'H2H Points'!$E$17)+(W170*'H2H Points'!$E$19)</f>
        <v>328.90000000000009</v>
      </c>
      <c r="C170" s="15">
        <f>ROUND(B170/IF(ISNA(VLOOKUP(A170,'2014 ESPN Draft Results'!$A$2:$D$2000,4,FALSE)),1,IF(VLOOKUP(A170,'2014 ESPN Draft Results'!$A$2:$D$2000,4,FALSE)&lt;1,1,VLOOKUP(A170,'2014 ESPN Draft Results'!$A$2:$D$2000,4,FALSE))),2)</f>
        <v>328.9</v>
      </c>
      <c r="D170" s="15">
        <f>ROUND(B170/IF(ISNA(VLOOKUP(A170,'2014 ESPN Draft Results'!$A$2:$D$2000,4,FALSE)),B170,IF(VLOOKUP(A170,'2014 ESPN Draft Results'!$A$2:$D$2000,4,FALSE)&lt;2,B170,VLOOKUP(A170,'2014 ESPN Draft Results'!$A$2:$D$2000,4,FALSE))),2)</f>
        <v>1</v>
      </c>
      <c r="E170">
        <v>0</v>
      </c>
      <c r="F170">
        <v>8</v>
      </c>
      <c r="G170">
        <v>12</v>
      </c>
      <c r="H170">
        <v>2</v>
      </c>
      <c r="I170">
        <v>1</v>
      </c>
      <c r="J170">
        <v>29</v>
      </c>
      <c r="K170">
        <v>29</v>
      </c>
      <c r="L170">
        <v>0</v>
      </c>
      <c r="M170" s="9">
        <v>180.3</v>
      </c>
      <c r="N170" s="10">
        <v>3.74</v>
      </c>
      <c r="O170">
        <v>185</v>
      </c>
      <c r="P170">
        <v>75</v>
      </c>
      <c r="Q170">
        <v>16</v>
      </c>
      <c r="R170">
        <v>50</v>
      </c>
      <c r="S170">
        <v>107</v>
      </c>
      <c r="T170">
        <v>5</v>
      </c>
      <c r="U170">
        <v>6</v>
      </c>
      <c r="V170">
        <v>11</v>
      </c>
      <c r="W170">
        <v>1</v>
      </c>
    </row>
    <row r="171" spans="1:23">
      <c r="A171" t="s">
        <v>853</v>
      </c>
      <c r="B171" s="15">
        <f>(F171*'H2H Points'!$E$2)+(G171*'H2H Points'!$E$3)+(H171*'H2H Points'!$E$13)+(I171*'H2H Points'!$E$14)+(L171*'H2H Points'!$E$4)+(M171*'H2H Points'!$E$6)+(O171*'H2H Points'!$E$10)+(P171*'H2H Points'!$E$9)+(R171*'H2H Points'!$E$8)+(S171*'H2H Points'!$E$7)+(U171+'H2H Points'!$E$18)+(V171*'H2H Points'!$E$17)+(W171*'H2H Points'!$E$19)</f>
        <v>214.10000000000002</v>
      </c>
      <c r="C171" s="15">
        <f>ROUND(B171/IF(ISNA(VLOOKUP(A171,'2014 ESPN Draft Results'!$A$2:$D$2000,4,FALSE)),1,IF(VLOOKUP(A171,'2014 ESPN Draft Results'!$A$2:$D$2000,4,FALSE)&lt;1,1,VLOOKUP(A171,'2014 ESPN Draft Results'!$A$2:$D$2000,4,FALSE))),2)</f>
        <v>214.1</v>
      </c>
      <c r="D171" s="15">
        <f>ROUND(B171/IF(ISNA(VLOOKUP(A171,'2014 ESPN Draft Results'!$A$2:$D$2000,4,FALSE)),B171,IF(VLOOKUP(A171,'2014 ESPN Draft Results'!$A$2:$D$2000,4,FALSE)&lt;2,B171,VLOOKUP(A171,'2014 ESPN Draft Results'!$A$2:$D$2000,4,FALSE))),2)</f>
        <v>1</v>
      </c>
      <c r="E171">
        <v>0</v>
      </c>
      <c r="F171">
        <v>6</v>
      </c>
      <c r="G171">
        <v>11</v>
      </c>
      <c r="H171">
        <v>1</v>
      </c>
      <c r="I171">
        <v>1</v>
      </c>
      <c r="J171">
        <v>20</v>
      </c>
      <c r="K171">
        <v>19</v>
      </c>
      <c r="L171">
        <v>0</v>
      </c>
      <c r="M171" s="9">
        <v>117.7</v>
      </c>
      <c r="N171" s="10">
        <v>4.05</v>
      </c>
      <c r="O171">
        <v>120</v>
      </c>
      <c r="P171">
        <v>53</v>
      </c>
      <c r="Q171">
        <v>9</v>
      </c>
      <c r="R171">
        <v>44</v>
      </c>
      <c r="S171">
        <v>91</v>
      </c>
      <c r="T171">
        <v>1</v>
      </c>
      <c r="U171">
        <v>3</v>
      </c>
      <c r="V171">
        <v>3</v>
      </c>
      <c r="W171">
        <v>0</v>
      </c>
    </row>
    <row r="172" spans="1:23">
      <c r="A172" t="s">
        <v>898</v>
      </c>
      <c r="B172" s="15">
        <f>(F172*'H2H Points'!$E$2)+(G172*'H2H Points'!$E$3)+(H172*'H2H Points'!$E$13)+(I172*'H2H Points'!$E$14)+(L172*'H2H Points'!$E$4)+(M172*'H2H Points'!$E$6)+(O172*'H2H Points'!$E$10)+(P172*'H2H Points'!$E$9)+(R172*'H2H Points'!$E$8)+(S172*'H2H Points'!$E$7)+(U172+'H2H Points'!$E$18)+(V172*'H2H Points'!$E$17)+(W172*'H2H Points'!$E$19)</f>
        <v>262.89999999999998</v>
      </c>
      <c r="C172" s="15">
        <f>ROUND(B172/IF(ISNA(VLOOKUP(A172,'2014 ESPN Draft Results'!$A$2:$D$2000,4,FALSE)),1,IF(VLOOKUP(A172,'2014 ESPN Draft Results'!$A$2:$D$2000,4,FALSE)&lt;1,1,VLOOKUP(A172,'2014 ESPN Draft Results'!$A$2:$D$2000,4,FALSE))),2)</f>
        <v>262.89999999999998</v>
      </c>
      <c r="D172" s="15">
        <f>ROUND(B172/IF(ISNA(VLOOKUP(A172,'2014 ESPN Draft Results'!$A$2:$D$2000,4,FALSE)),B172,IF(VLOOKUP(A172,'2014 ESPN Draft Results'!$A$2:$D$2000,4,FALSE)&lt;2,B172,VLOOKUP(A172,'2014 ESPN Draft Results'!$A$2:$D$2000,4,FALSE))),2)</f>
        <v>1</v>
      </c>
      <c r="E172">
        <v>0</v>
      </c>
      <c r="F172">
        <v>6</v>
      </c>
      <c r="G172">
        <v>9</v>
      </c>
      <c r="H172">
        <v>0</v>
      </c>
      <c r="I172">
        <v>0</v>
      </c>
      <c r="J172">
        <v>30</v>
      </c>
      <c r="K172">
        <v>24</v>
      </c>
      <c r="L172">
        <v>0</v>
      </c>
      <c r="M172" s="9">
        <v>127.3</v>
      </c>
      <c r="N172" s="10">
        <v>3.75</v>
      </c>
      <c r="O172">
        <v>120</v>
      </c>
      <c r="P172">
        <v>53</v>
      </c>
      <c r="Q172">
        <v>15</v>
      </c>
      <c r="R172">
        <v>53</v>
      </c>
      <c r="S172">
        <v>108</v>
      </c>
      <c r="T172">
        <v>3</v>
      </c>
      <c r="U172">
        <v>5</v>
      </c>
      <c r="V172">
        <v>3</v>
      </c>
      <c r="W172">
        <v>1</v>
      </c>
    </row>
    <row r="173" spans="1:23">
      <c r="A173" t="s">
        <v>858</v>
      </c>
      <c r="B173" s="15">
        <f>(F173*'H2H Points'!$E$2)+(G173*'H2H Points'!$E$3)+(H173*'H2H Points'!$E$13)+(I173*'H2H Points'!$E$14)+(L173*'H2H Points'!$E$4)+(M173*'H2H Points'!$E$6)+(O173*'H2H Points'!$E$10)+(P173*'H2H Points'!$E$9)+(R173*'H2H Points'!$E$8)+(S173*'H2H Points'!$E$7)+(U173+'H2H Points'!$E$18)+(V173*'H2H Points'!$E$17)+(W173*'H2H Points'!$E$19)</f>
        <v>349.09999999999991</v>
      </c>
      <c r="C173" s="15">
        <f>ROUND(B173/IF(ISNA(VLOOKUP(A173,'2014 ESPN Draft Results'!$A$2:$D$2000,4,FALSE)),1,IF(VLOOKUP(A173,'2014 ESPN Draft Results'!$A$2:$D$2000,4,FALSE)&lt;1,1,VLOOKUP(A173,'2014 ESPN Draft Results'!$A$2:$D$2000,4,FALSE))),2)</f>
        <v>349.1</v>
      </c>
      <c r="D173" s="15">
        <f>ROUND(B173/IF(ISNA(VLOOKUP(A173,'2014 ESPN Draft Results'!$A$2:$D$2000,4,FALSE)),B173,IF(VLOOKUP(A173,'2014 ESPN Draft Results'!$A$2:$D$2000,4,FALSE)&lt;2,B173,VLOOKUP(A173,'2014 ESPN Draft Results'!$A$2:$D$2000,4,FALSE))),2)</f>
        <v>1</v>
      </c>
      <c r="E173">
        <v>0</v>
      </c>
      <c r="F173">
        <v>11</v>
      </c>
      <c r="G173">
        <v>11</v>
      </c>
      <c r="H173">
        <v>0</v>
      </c>
      <c r="I173">
        <v>0</v>
      </c>
      <c r="J173">
        <v>32</v>
      </c>
      <c r="K173">
        <v>32</v>
      </c>
      <c r="L173">
        <v>0</v>
      </c>
      <c r="M173" s="9">
        <v>193.7</v>
      </c>
      <c r="N173" s="10">
        <v>4.74</v>
      </c>
      <c r="O173">
        <v>205</v>
      </c>
      <c r="P173">
        <v>102</v>
      </c>
      <c r="Q173">
        <v>25</v>
      </c>
      <c r="R173">
        <v>74</v>
      </c>
      <c r="S173">
        <v>129</v>
      </c>
      <c r="T173">
        <v>1</v>
      </c>
      <c r="U173">
        <v>7</v>
      </c>
      <c r="V173">
        <v>9</v>
      </c>
      <c r="W173">
        <v>0</v>
      </c>
    </row>
    <row r="174" spans="1:23">
      <c r="A174" t="s">
        <v>900</v>
      </c>
      <c r="B174" s="15">
        <f>(F174*'H2H Points'!$E$2)+(G174*'H2H Points'!$E$3)+(H174*'H2H Points'!$E$13)+(I174*'H2H Points'!$E$14)+(L174*'H2H Points'!$E$4)+(M174*'H2H Points'!$E$6)+(O174*'H2H Points'!$E$10)+(P174*'H2H Points'!$E$9)+(R174*'H2H Points'!$E$8)+(S174*'H2H Points'!$E$7)+(U174+'H2H Points'!$E$18)+(V174*'H2H Points'!$E$17)+(W174*'H2H Points'!$E$19)</f>
        <v>217.10000000000002</v>
      </c>
      <c r="C174" s="15">
        <f>ROUND(B174/IF(ISNA(VLOOKUP(A174,'2014 ESPN Draft Results'!$A$2:$D$2000,4,FALSE)),1,IF(VLOOKUP(A174,'2014 ESPN Draft Results'!$A$2:$D$2000,4,FALSE)&lt;1,1,VLOOKUP(A174,'2014 ESPN Draft Results'!$A$2:$D$2000,4,FALSE))),2)</f>
        <v>217.1</v>
      </c>
      <c r="D174" s="15">
        <f>ROUND(B174/IF(ISNA(VLOOKUP(A174,'2014 ESPN Draft Results'!$A$2:$D$2000,4,FALSE)),B174,IF(VLOOKUP(A174,'2014 ESPN Draft Results'!$A$2:$D$2000,4,FALSE)&lt;2,B174,VLOOKUP(A174,'2014 ESPN Draft Results'!$A$2:$D$2000,4,FALSE))),2)</f>
        <v>1</v>
      </c>
      <c r="E174">
        <v>0</v>
      </c>
      <c r="F174">
        <v>6</v>
      </c>
      <c r="G174">
        <v>8</v>
      </c>
      <c r="H174">
        <v>0</v>
      </c>
      <c r="I174">
        <v>0</v>
      </c>
      <c r="J174">
        <v>20</v>
      </c>
      <c r="K174">
        <v>20</v>
      </c>
      <c r="L174">
        <v>0</v>
      </c>
      <c r="M174" s="9">
        <v>117.7</v>
      </c>
      <c r="N174" s="10">
        <v>3.75</v>
      </c>
      <c r="O174">
        <v>120</v>
      </c>
      <c r="P174">
        <v>49</v>
      </c>
      <c r="Q174">
        <v>12</v>
      </c>
      <c r="R174">
        <v>32</v>
      </c>
      <c r="S174">
        <v>71</v>
      </c>
      <c r="T174">
        <v>2</v>
      </c>
      <c r="U174">
        <v>0</v>
      </c>
      <c r="V174">
        <v>8</v>
      </c>
      <c r="W174">
        <v>0</v>
      </c>
    </row>
    <row r="175" spans="1:23">
      <c r="A175" t="s">
        <v>1319</v>
      </c>
      <c r="B175" s="15">
        <f>(F175*'H2H Points'!$E$2)+(G175*'H2H Points'!$E$3)+(H175*'H2H Points'!$E$13)+(I175*'H2H Points'!$E$14)+(L175*'H2H Points'!$E$4)+(M175*'H2H Points'!$E$6)+(O175*'H2H Points'!$E$10)+(P175*'H2H Points'!$E$9)+(R175*'H2H Points'!$E$8)+(S175*'H2H Points'!$E$7)+(U175+'H2H Points'!$E$18)+(V175*'H2H Points'!$E$17)+(W175*'H2H Points'!$E$19)</f>
        <v>226</v>
      </c>
      <c r="C175" s="15">
        <f>ROUND(B175/IF(ISNA(VLOOKUP(A175,'2014 ESPN Draft Results'!$A$2:$D$2000,4,FALSE)),1,IF(VLOOKUP(A175,'2014 ESPN Draft Results'!$A$2:$D$2000,4,FALSE)&lt;1,1,VLOOKUP(A175,'2014 ESPN Draft Results'!$A$2:$D$2000,4,FALSE))),2)</f>
        <v>226</v>
      </c>
      <c r="D175" s="15">
        <f>ROUND(B175/IF(ISNA(VLOOKUP(A175,'2014 ESPN Draft Results'!$A$2:$D$2000,4,FALSE)),B175,IF(VLOOKUP(A175,'2014 ESPN Draft Results'!$A$2:$D$2000,4,FALSE)&lt;2,B175,VLOOKUP(A175,'2014 ESPN Draft Results'!$A$2:$D$2000,4,FALSE))),2)</f>
        <v>1</v>
      </c>
      <c r="E175">
        <v>0</v>
      </c>
      <c r="F175">
        <v>6</v>
      </c>
      <c r="G175">
        <v>4</v>
      </c>
      <c r="H175">
        <v>0</v>
      </c>
      <c r="I175">
        <v>0</v>
      </c>
      <c r="J175">
        <v>22</v>
      </c>
      <c r="K175">
        <v>21</v>
      </c>
      <c r="L175">
        <v>0</v>
      </c>
      <c r="M175" s="9">
        <v>118</v>
      </c>
      <c r="N175" s="10">
        <v>4.1900000000000004</v>
      </c>
      <c r="O175">
        <v>128</v>
      </c>
      <c r="P175">
        <v>55</v>
      </c>
      <c r="Q175">
        <v>16</v>
      </c>
      <c r="R175">
        <v>37</v>
      </c>
      <c r="S175">
        <v>75</v>
      </c>
      <c r="T175">
        <v>2</v>
      </c>
      <c r="U175">
        <v>0</v>
      </c>
      <c r="V175">
        <v>5</v>
      </c>
      <c r="W175">
        <v>0</v>
      </c>
    </row>
    <row r="176" spans="1:23">
      <c r="A176" t="s">
        <v>1285</v>
      </c>
      <c r="B176" s="15">
        <f>(F176*'H2H Points'!$E$2)+(G176*'H2H Points'!$E$3)+(H176*'H2H Points'!$E$13)+(I176*'H2H Points'!$E$14)+(L176*'H2H Points'!$E$4)+(M176*'H2H Points'!$E$6)+(O176*'H2H Points'!$E$10)+(P176*'H2H Points'!$E$9)+(R176*'H2H Points'!$E$8)+(S176*'H2H Points'!$E$7)+(U176+'H2H Points'!$E$18)+(V176*'H2H Points'!$E$17)+(W176*'H2H Points'!$E$19)</f>
        <v>344</v>
      </c>
      <c r="C176" s="15">
        <f>ROUND(B176/IF(ISNA(VLOOKUP(A176,'2014 ESPN Draft Results'!$A$2:$D$2000,4,FALSE)),1,IF(VLOOKUP(A176,'2014 ESPN Draft Results'!$A$2:$D$2000,4,FALSE)&lt;1,1,VLOOKUP(A176,'2014 ESPN Draft Results'!$A$2:$D$2000,4,FALSE))),2)</f>
        <v>344</v>
      </c>
      <c r="D176" s="15">
        <f>ROUND(B176/IF(ISNA(VLOOKUP(A176,'2014 ESPN Draft Results'!$A$2:$D$2000,4,FALSE)),B176,IF(VLOOKUP(A176,'2014 ESPN Draft Results'!$A$2:$D$2000,4,FALSE)&lt;2,B176,VLOOKUP(A176,'2014 ESPN Draft Results'!$A$2:$D$2000,4,FALSE))),2)</f>
        <v>1</v>
      </c>
      <c r="E176">
        <v>0</v>
      </c>
      <c r="F176">
        <v>10</v>
      </c>
      <c r="G176">
        <v>13</v>
      </c>
      <c r="H176">
        <v>0</v>
      </c>
      <c r="I176">
        <v>0</v>
      </c>
      <c r="J176">
        <v>32</v>
      </c>
      <c r="K176">
        <v>32</v>
      </c>
      <c r="L176">
        <v>0</v>
      </c>
      <c r="M176" s="9">
        <v>199</v>
      </c>
      <c r="N176" s="10">
        <v>4.6100000000000003</v>
      </c>
      <c r="O176">
        <v>214</v>
      </c>
      <c r="P176">
        <v>102</v>
      </c>
      <c r="Q176">
        <v>25</v>
      </c>
      <c r="R176">
        <v>57</v>
      </c>
      <c r="S176">
        <v>121</v>
      </c>
      <c r="T176">
        <v>4</v>
      </c>
      <c r="U176">
        <v>5</v>
      </c>
      <c r="V176">
        <v>11</v>
      </c>
      <c r="W176">
        <v>0</v>
      </c>
    </row>
    <row r="177" spans="1:23">
      <c r="A177" t="s">
        <v>849</v>
      </c>
      <c r="B177" s="15">
        <f>(F177*'H2H Points'!$E$2)+(G177*'H2H Points'!$E$3)+(H177*'H2H Points'!$E$13)+(I177*'H2H Points'!$E$14)+(L177*'H2H Points'!$E$4)+(M177*'H2H Points'!$E$6)+(O177*'H2H Points'!$E$10)+(P177*'H2H Points'!$E$9)+(R177*'H2H Points'!$E$8)+(S177*'H2H Points'!$E$7)+(U177+'H2H Points'!$E$18)+(V177*'H2H Points'!$E$17)+(W177*'H2H Points'!$E$19)</f>
        <v>349.09999999999991</v>
      </c>
      <c r="C177" s="15">
        <f>ROUND(B177/IF(ISNA(VLOOKUP(A177,'2014 ESPN Draft Results'!$A$2:$D$2000,4,FALSE)),1,IF(VLOOKUP(A177,'2014 ESPN Draft Results'!$A$2:$D$2000,4,FALSE)&lt;1,1,VLOOKUP(A177,'2014 ESPN Draft Results'!$A$2:$D$2000,4,FALSE))),2)</f>
        <v>349.1</v>
      </c>
      <c r="D177" s="15">
        <f>ROUND(B177/IF(ISNA(VLOOKUP(A177,'2014 ESPN Draft Results'!$A$2:$D$2000,4,FALSE)),B177,IF(VLOOKUP(A177,'2014 ESPN Draft Results'!$A$2:$D$2000,4,FALSE)&lt;2,B177,VLOOKUP(A177,'2014 ESPN Draft Results'!$A$2:$D$2000,4,FALSE))),2)</f>
        <v>1</v>
      </c>
      <c r="E177">
        <v>0</v>
      </c>
      <c r="F177">
        <v>6</v>
      </c>
      <c r="G177">
        <v>14</v>
      </c>
      <c r="H177">
        <v>0</v>
      </c>
      <c r="I177">
        <v>0</v>
      </c>
      <c r="J177">
        <v>33</v>
      </c>
      <c r="K177">
        <v>33</v>
      </c>
      <c r="L177">
        <v>0</v>
      </c>
      <c r="M177" s="9">
        <v>199.7</v>
      </c>
      <c r="N177" s="10">
        <v>4.37</v>
      </c>
      <c r="O177">
        <v>223</v>
      </c>
      <c r="P177">
        <v>97</v>
      </c>
      <c r="Q177">
        <v>14</v>
      </c>
      <c r="R177">
        <v>43</v>
      </c>
      <c r="S177">
        <v>142</v>
      </c>
      <c r="T177">
        <v>5</v>
      </c>
      <c r="U177">
        <v>6</v>
      </c>
      <c r="V177">
        <v>7</v>
      </c>
      <c r="W177">
        <v>0</v>
      </c>
    </row>
    <row r="178" spans="1:23">
      <c r="A178" t="s">
        <v>902</v>
      </c>
      <c r="B178" s="15">
        <f>(F178*'H2H Points'!$E$2)+(G178*'H2H Points'!$E$3)+(H178*'H2H Points'!$E$13)+(I178*'H2H Points'!$E$14)+(L178*'H2H Points'!$E$4)+(M178*'H2H Points'!$E$6)+(O178*'H2H Points'!$E$10)+(P178*'H2H Points'!$E$9)+(R178*'H2H Points'!$E$8)+(S178*'H2H Points'!$E$7)+(U178+'H2H Points'!$E$18)+(V178*'H2H Points'!$E$17)+(W178*'H2H Points'!$E$19)</f>
        <v>115.89999999999998</v>
      </c>
      <c r="C178" s="15">
        <f>ROUND(B178/IF(ISNA(VLOOKUP(A178,'2014 ESPN Draft Results'!$A$2:$D$2000,4,FALSE)),1,IF(VLOOKUP(A178,'2014 ESPN Draft Results'!$A$2:$D$2000,4,FALSE)&lt;1,1,VLOOKUP(A178,'2014 ESPN Draft Results'!$A$2:$D$2000,4,FALSE))),2)</f>
        <v>115.9</v>
      </c>
      <c r="D178" s="15">
        <f>ROUND(B178/IF(ISNA(VLOOKUP(A178,'2014 ESPN Draft Results'!$A$2:$D$2000,4,FALSE)),B178,IF(VLOOKUP(A178,'2014 ESPN Draft Results'!$A$2:$D$2000,4,FALSE)&lt;2,B178,VLOOKUP(A178,'2014 ESPN Draft Results'!$A$2:$D$2000,4,FALSE))),2)</f>
        <v>1</v>
      </c>
      <c r="E178">
        <v>0</v>
      </c>
      <c r="F178">
        <v>4</v>
      </c>
      <c r="G178">
        <v>5</v>
      </c>
      <c r="H178">
        <v>0</v>
      </c>
      <c r="I178">
        <v>0</v>
      </c>
      <c r="J178">
        <v>13</v>
      </c>
      <c r="K178">
        <v>11</v>
      </c>
      <c r="L178">
        <v>0</v>
      </c>
      <c r="M178" s="9">
        <v>61.3</v>
      </c>
      <c r="N178" s="10">
        <v>4.99</v>
      </c>
      <c r="O178">
        <v>71</v>
      </c>
      <c r="P178">
        <v>34</v>
      </c>
      <c r="Q178">
        <v>6</v>
      </c>
      <c r="R178">
        <v>15</v>
      </c>
      <c r="S178">
        <v>46</v>
      </c>
      <c r="T178">
        <v>1</v>
      </c>
      <c r="U178">
        <v>4</v>
      </c>
      <c r="V178">
        <v>1</v>
      </c>
      <c r="W178">
        <v>0</v>
      </c>
    </row>
    <row r="179" spans="1:23">
      <c r="A179" t="s">
        <v>313</v>
      </c>
      <c r="B179" s="15">
        <f>(F179*'H2H Points'!$E$2)+(G179*'H2H Points'!$E$3)+(H179*'H2H Points'!$E$13)+(I179*'H2H Points'!$E$14)+(L179*'H2H Points'!$E$4)+(M179*'H2H Points'!$E$6)+(O179*'H2H Points'!$E$10)+(P179*'H2H Points'!$E$9)+(R179*'H2H Points'!$E$8)+(S179*'H2H Points'!$E$7)+(U179+'H2H Points'!$E$18)+(V179*'H2H Points'!$E$17)+(W179*'H2H Points'!$E$19)</f>
        <v>231.89999999999998</v>
      </c>
      <c r="C179" s="15">
        <f>ROUND(B179/IF(ISNA(VLOOKUP(A179,'2014 ESPN Draft Results'!$A$2:$D$2000,4,FALSE)),1,IF(VLOOKUP(A179,'2014 ESPN Draft Results'!$A$2:$D$2000,4,FALSE)&lt;1,1,VLOOKUP(A179,'2014 ESPN Draft Results'!$A$2:$D$2000,4,FALSE))),2)</f>
        <v>231.9</v>
      </c>
      <c r="D179" s="15">
        <f>ROUND(B179/IF(ISNA(VLOOKUP(A179,'2014 ESPN Draft Results'!$A$2:$D$2000,4,FALSE)),B179,IF(VLOOKUP(A179,'2014 ESPN Draft Results'!$A$2:$D$2000,4,FALSE)&lt;2,B179,VLOOKUP(A179,'2014 ESPN Draft Results'!$A$2:$D$2000,4,FALSE))),2)</f>
        <v>1</v>
      </c>
      <c r="E179">
        <v>0</v>
      </c>
      <c r="F179">
        <v>6</v>
      </c>
      <c r="G179">
        <v>9</v>
      </c>
      <c r="H179">
        <v>0</v>
      </c>
      <c r="I179">
        <v>0</v>
      </c>
      <c r="J179">
        <v>25</v>
      </c>
      <c r="K179">
        <v>22</v>
      </c>
      <c r="L179">
        <v>0</v>
      </c>
      <c r="M179" s="9">
        <v>125.3</v>
      </c>
      <c r="N179" s="10">
        <v>4.8099999999999996</v>
      </c>
      <c r="O179">
        <v>113</v>
      </c>
      <c r="P179">
        <v>67</v>
      </c>
      <c r="Q179">
        <v>14</v>
      </c>
      <c r="R179">
        <v>77</v>
      </c>
      <c r="S179">
        <v>116</v>
      </c>
      <c r="T179">
        <v>0</v>
      </c>
      <c r="U179">
        <v>4</v>
      </c>
      <c r="V179">
        <v>4</v>
      </c>
      <c r="W179">
        <v>0</v>
      </c>
    </row>
    <row r="180" spans="1:23">
      <c r="A180" t="s">
        <v>968</v>
      </c>
      <c r="B180" s="15">
        <f>(F180*'H2H Points'!$E$2)+(G180*'H2H Points'!$E$3)+(H180*'H2H Points'!$E$13)+(I180*'H2H Points'!$E$14)+(L180*'H2H Points'!$E$4)+(M180*'H2H Points'!$E$6)+(O180*'H2H Points'!$E$10)+(P180*'H2H Points'!$E$9)+(R180*'H2H Points'!$E$8)+(S180*'H2H Points'!$E$7)+(U180+'H2H Points'!$E$18)+(V180*'H2H Points'!$E$17)+(W180*'H2H Points'!$E$19)</f>
        <v>154</v>
      </c>
      <c r="C180" s="15">
        <f>ROUND(B180/IF(ISNA(VLOOKUP(A180,'2014 ESPN Draft Results'!$A$2:$D$2000,4,FALSE)),1,IF(VLOOKUP(A180,'2014 ESPN Draft Results'!$A$2:$D$2000,4,FALSE)&lt;1,1,VLOOKUP(A180,'2014 ESPN Draft Results'!$A$2:$D$2000,4,FALSE))),2)</f>
        <v>154</v>
      </c>
      <c r="D180" s="15">
        <f>ROUND(B180/IF(ISNA(VLOOKUP(A180,'2014 ESPN Draft Results'!$A$2:$D$2000,4,FALSE)),B180,IF(VLOOKUP(A180,'2014 ESPN Draft Results'!$A$2:$D$2000,4,FALSE)&lt;2,B180,VLOOKUP(A180,'2014 ESPN Draft Results'!$A$2:$D$2000,4,FALSE))),2)</f>
        <v>1</v>
      </c>
      <c r="E180">
        <v>0</v>
      </c>
      <c r="F180">
        <v>4</v>
      </c>
      <c r="G180">
        <v>7</v>
      </c>
      <c r="H180">
        <v>0</v>
      </c>
      <c r="I180">
        <v>0</v>
      </c>
      <c r="J180">
        <v>22</v>
      </c>
      <c r="K180">
        <v>15</v>
      </c>
      <c r="L180">
        <v>0</v>
      </c>
      <c r="M180" s="9">
        <v>86</v>
      </c>
      <c r="N180" s="10">
        <v>5.23</v>
      </c>
      <c r="O180">
        <v>96</v>
      </c>
      <c r="P180">
        <v>50</v>
      </c>
      <c r="Q180">
        <v>7</v>
      </c>
      <c r="R180">
        <v>28</v>
      </c>
      <c r="S180">
        <v>74</v>
      </c>
      <c r="T180">
        <v>1</v>
      </c>
      <c r="U180">
        <v>3</v>
      </c>
      <c r="V180">
        <v>0</v>
      </c>
      <c r="W180">
        <v>0</v>
      </c>
    </row>
    <row r="181" spans="1:23">
      <c r="A181" t="s">
        <v>862</v>
      </c>
      <c r="B181" s="15">
        <f>(F181*'H2H Points'!$E$2)+(G181*'H2H Points'!$E$3)+(H181*'H2H Points'!$E$13)+(I181*'H2H Points'!$E$14)+(L181*'H2H Points'!$E$4)+(M181*'H2H Points'!$E$6)+(O181*'H2H Points'!$E$10)+(P181*'H2H Points'!$E$9)+(R181*'H2H Points'!$E$8)+(S181*'H2H Points'!$E$7)+(U181+'H2H Points'!$E$18)+(V181*'H2H Points'!$E$17)+(W181*'H2H Points'!$E$19)</f>
        <v>282.09999999999997</v>
      </c>
      <c r="C181" s="15">
        <f>ROUND(B181/IF(ISNA(VLOOKUP(A181,'2014 ESPN Draft Results'!$A$2:$D$2000,4,FALSE)),1,IF(VLOOKUP(A181,'2014 ESPN Draft Results'!$A$2:$D$2000,4,FALSE)&lt;1,1,VLOOKUP(A181,'2014 ESPN Draft Results'!$A$2:$D$2000,4,FALSE))),2)</f>
        <v>282.10000000000002</v>
      </c>
      <c r="D181" s="15">
        <f>ROUND(B181/IF(ISNA(VLOOKUP(A181,'2014 ESPN Draft Results'!$A$2:$D$2000,4,FALSE)),B181,IF(VLOOKUP(A181,'2014 ESPN Draft Results'!$A$2:$D$2000,4,FALSE)&lt;2,B181,VLOOKUP(A181,'2014 ESPN Draft Results'!$A$2:$D$2000,4,FALSE))),2)</f>
        <v>1</v>
      </c>
      <c r="E181">
        <v>0</v>
      </c>
      <c r="F181">
        <v>2</v>
      </c>
      <c r="G181">
        <v>12</v>
      </c>
      <c r="H181">
        <v>0</v>
      </c>
      <c r="I181">
        <v>0</v>
      </c>
      <c r="J181">
        <v>31</v>
      </c>
      <c r="K181">
        <v>28</v>
      </c>
      <c r="L181">
        <v>0</v>
      </c>
      <c r="M181" s="9">
        <v>161.69999999999999</v>
      </c>
      <c r="N181" s="10">
        <v>4.5599999999999996</v>
      </c>
      <c r="O181">
        <v>157</v>
      </c>
      <c r="P181">
        <v>82</v>
      </c>
      <c r="Q181">
        <v>25</v>
      </c>
      <c r="R181">
        <v>46</v>
      </c>
      <c r="S181">
        <v>129</v>
      </c>
      <c r="T181">
        <v>1</v>
      </c>
      <c r="U181">
        <v>5</v>
      </c>
      <c r="V181">
        <v>6</v>
      </c>
      <c r="W181">
        <v>0</v>
      </c>
    </row>
    <row r="182" spans="1:23">
      <c r="A182" t="s">
        <v>1234</v>
      </c>
      <c r="B182" s="15">
        <f>(F182*'H2H Points'!$E$2)+(G182*'H2H Points'!$E$3)+(H182*'H2H Points'!$E$13)+(I182*'H2H Points'!$E$14)+(L182*'H2H Points'!$E$4)+(M182*'H2H Points'!$E$6)+(O182*'H2H Points'!$E$10)+(P182*'H2H Points'!$E$9)+(R182*'H2H Points'!$E$8)+(S182*'H2H Points'!$E$7)+(U182+'H2H Points'!$E$18)+(V182*'H2H Points'!$E$17)+(W182*'H2H Points'!$E$19)</f>
        <v>292.09999999999997</v>
      </c>
      <c r="C182" s="15">
        <f>ROUND(B182/IF(ISNA(VLOOKUP(A182,'2014 ESPN Draft Results'!$A$2:$D$2000,4,FALSE)),1,IF(VLOOKUP(A182,'2014 ESPN Draft Results'!$A$2:$D$2000,4,FALSE)&lt;1,1,VLOOKUP(A182,'2014 ESPN Draft Results'!$A$2:$D$2000,4,FALSE))),2)</f>
        <v>292.10000000000002</v>
      </c>
      <c r="D182" s="15">
        <f>ROUND(B182/IF(ISNA(VLOOKUP(A182,'2014 ESPN Draft Results'!$A$2:$D$2000,4,FALSE)),B182,IF(VLOOKUP(A182,'2014 ESPN Draft Results'!$A$2:$D$2000,4,FALSE)&lt;2,B182,VLOOKUP(A182,'2014 ESPN Draft Results'!$A$2:$D$2000,4,FALSE))),2)</f>
        <v>1</v>
      </c>
      <c r="E182">
        <v>0</v>
      </c>
      <c r="F182">
        <v>8</v>
      </c>
      <c r="G182">
        <v>11</v>
      </c>
      <c r="H182">
        <v>0</v>
      </c>
      <c r="I182">
        <v>0</v>
      </c>
      <c r="J182">
        <v>32</v>
      </c>
      <c r="K182">
        <v>29</v>
      </c>
      <c r="L182">
        <v>0</v>
      </c>
      <c r="M182" s="9">
        <v>164.7</v>
      </c>
      <c r="N182" s="10">
        <v>4.0999999999999996</v>
      </c>
      <c r="O182">
        <v>156</v>
      </c>
      <c r="P182">
        <v>75</v>
      </c>
      <c r="Q182">
        <v>19</v>
      </c>
      <c r="R182">
        <v>73</v>
      </c>
      <c r="S182">
        <v>105</v>
      </c>
      <c r="T182">
        <v>7</v>
      </c>
      <c r="U182">
        <v>5</v>
      </c>
      <c r="V182">
        <v>9</v>
      </c>
      <c r="W182">
        <v>0</v>
      </c>
    </row>
    <row r="183" spans="1:23">
      <c r="A183" t="s">
        <v>933</v>
      </c>
      <c r="B183" s="15">
        <f>(F183*'H2H Points'!$E$2)+(G183*'H2H Points'!$E$3)+(H183*'H2H Points'!$E$13)+(I183*'H2H Points'!$E$14)+(L183*'H2H Points'!$E$4)+(M183*'H2H Points'!$E$6)+(O183*'H2H Points'!$E$10)+(P183*'H2H Points'!$E$9)+(R183*'H2H Points'!$E$8)+(S183*'H2H Points'!$E$7)+(U183+'H2H Points'!$E$18)+(V183*'H2H Points'!$E$17)+(W183*'H2H Points'!$E$19)</f>
        <v>109</v>
      </c>
      <c r="C183" s="15">
        <f>ROUND(B183/IF(ISNA(VLOOKUP(A183,'2014 ESPN Draft Results'!$A$2:$D$2000,4,FALSE)),1,IF(VLOOKUP(A183,'2014 ESPN Draft Results'!$A$2:$D$2000,4,FALSE)&lt;1,1,VLOOKUP(A183,'2014 ESPN Draft Results'!$A$2:$D$2000,4,FALSE))),2)</f>
        <v>109</v>
      </c>
      <c r="D183" s="15">
        <f>ROUND(B183/IF(ISNA(VLOOKUP(A183,'2014 ESPN Draft Results'!$A$2:$D$2000,4,FALSE)),B183,IF(VLOOKUP(A183,'2014 ESPN Draft Results'!$A$2:$D$2000,4,FALSE)&lt;2,B183,VLOOKUP(A183,'2014 ESPN Draft Results'!$A$2:$D$2000,4,FALSE))),2)</f>
        <v>1</v>
      </c>
      <c r="E183">
        <v>0</v>
      </c>
      <c r="F183">
        <v>5</v>
      </c>
      <c r="G183">
        <v>3</v>
      </c>
      <c r="H183">
        <v>0</v>
      </c>
      <c r="I183">
        <v>0</v>
      </c>
      <c r="J183">
        <v>11</v>
      </c>
      <c r="K183">
        <v>11</v>
      </c>
      <c r="L183">
        <v>0</v>
      </c>
      <c r="M183" s="9">
        <v>59</v>
      </c>
      <c r="N183" s="10">
        <v>5.03</v>
      </c>
      <c r="O183">
        <v>58</v>
      </c>
      <c r="P183">
        <v>33</v>
      </c>
      <c r="Q183">
        <v>3</v>
      </c>
      <c r="R183">
        <v>28</v>
      </c>
      <c r="S183">
        <v>36</v>
      </c>
      <c r="T183">
        <v>0</v>
      </c>
      <c r="U183">
        <v>2</v>
      </c>
      <c r="V183">
        <v>7</v>
      </c>
      <c r="W183">
        <v>0</v>
      </c>
    </row>
    <row r="184" spans="1:23">
      <c r="A184" t="s">
        <v>1157</v>
      </c>
      <c r="B184" s="15">
        <f>(F184*'H2H Points'!$E$2)+(G184*'H2H Points'!$E$3)+(H184*'H2H Points'!$E$13)+(I184*'H2H Points'!$E$14)+(L184*'H2H Points'!$E$4)+(M184*'H2H Points'!$E$6)+(O184*'H2H Points'!$E$10)+(P184*'H2H Points'!$E$9)+(R184*'H2H Points'!$E$8)+(S184*'H2H Points'!$E$7)+(U184+'H2H Points'!$E$18)+(V184*'H2H Points'!$E$17)+(W184*'H2H Points'!$E$19)</f>
        <v>106.89999999999998</v>
      </c>
      <c r="C184" s="15">
        <f>ROUND(B184/IF(ISNA(VLOOKUP(A184,'2014 ESPN Draft Results'!$A$2:$D$2000,4,FALSE)),1,IF(VLOOKUP(A184,'2014 ESPN Draft Results'!$A$2:$D$2000,4,FALSE)&lt;1,1,VLOOKUP(A184,'2014 ESPN Draft Results'!$A$2:$D$2000,4,FALSE))),2)</f>
        <v>106.9</v>
      </c>
      <c r="D184" s="15">
        <f>ROUND(B184/IF(ISNA(VLOOKUP(A184,'2014 ESPN Draft Results'!$A$2:$D$2000,4,FALSE)),B184,IF(VLOOKUP(A184,'2014 ESPN Draft Results'!$A$2:$D$2000,4,FALSE)&lt;2,B184,VLOOKUP(A184,'2014 ESPN Draft Results'!$A$2:$D$2000,4,FALSE))),2)</f>
        <v>1</v>
      </c>
      <c r="E184">
        <v>0</v>
      </c>
      <c r="F184">
        <v>2</v>
      </c>
      <c r="G184">
        <v>5</v>
      </c>
      <c r="H184">
        <v>0</v>
      </c>
      <c r="I184">
        <v>0</v>
      </c>
      <c r="J184">
        <v>11</v>
      </c>
      <c r="K184">
        <v>11</v>
      </c>
      <c r="L184">
        <v>0</v>
      </c>
      <c r="M184" s="9">
        <v>60.3</v>
      </c>
      <c r="N184" s="10">
        <v>5.07</v>
      </c>
      <c r="O184">
        <v>66</v>
      </c>
      <c r="P184">
        <v>34</v>
      </c>
      <c r="Q184">
        <v>8</v>
      </c>
      <c r="R184">
        <v>14</v>
      </c>
      <c r="S184">
        <v>50</v>
      </c>
      <c r="T184">
        <v>0</v>
      </c>
      <c r="U184">
        <v>2</v>
      </c>
      <c r="V184">
        <v>1</v>
      </c>
      <c r="W184">
        <v>0</v>
      </c>
    </row>
    <row r="185" spans="1:23">
      <c r="A185" t="s">
        <v>883</v>
      </c>
      <c r="B185" s="15">
        <f>(F185*'H2H Points'!$E$2)+(G185*'H2H Points'!$E$3)+(H185*'H2H Points'!$E$13)+(I185*'H2H Points'!$E$14)+(L185*'H2H Points'!$E$4)+(M185*'H2H Points'!$E$6)+(O185*'H2H Points'!$E$10)+(P185*'H2H Points'!$E$9)+(R185*'H2H Points'!$E$8)+(S185*'H2H Points'!$E$7)+(U185+'H2H Points'!$E$18)+(V185*'H2H Points'!$E$17)+(W185*'H2H Points'!$E$19)</f>
        <v>281.90000000000003</v>
      </c>
      <c r="C185" s="15">
        <f>ROUND(B185/IF(ISNA(VLOOKUP(A185,'2014 ESPN Draft Results'!$A$2:$D$2000,4,FALSE)),1,IF(VLOOKUP(A185,'2014 ESPN Draft Results'!$A$2:$D$2000,4,FALSE)&lt;1,1,VLOOKUP(A185,'2014 ESPN Draft Results'!$A$2:$D$2000,4,FALSE))),2)</f>
        <v>281.89999999999998</v>
      </c>
      <c r="D185" s="15">
        <f>ROUND(B185/IF(ISNA(VLOOKUP(A185,'2014 ESPN Draft Results'!$A$2:$D$2000,4,FALSE)),B185,IF(VLOOKUP(A185,'2014 ESPN Draft Results'!$A$2:$D$2000,4,FALSE)&lt;2,B185,VLOOKUP(A185,'2014 ESPN Draft Results'!$A$2:$D$2000,4,FALSE))),2)</f>
        <v>1</v>
      </c>
      <c r="E185">
        <v>0</v>
      </c>
      <c r="F185">
        <v>10</v>
      </c>
      <c r="G185">
        <v>14</v>
      </c>
      <c r="H185">
        <v>2</v>
      </c>
      <c r="I185">
        <v>1</v>
      </c>
      <c r="J185">
        <v>29</v>
      </c>
      <c r="K185">
        <v>29</v>
      </c>
      <c r="L185">
        <v>0</v>
      </c>
      <c r="M185" s="9">
        <v>170.3</v>
      </c>
      <c r="N185" s="10">
        <v>5.18</v>
      </c>
      <c r="O185">
        <v>211</v>
      </c>
      <c r="P185">
        <v>98</v>
      </c>
      <c r="Q185">
        <v>25</v>
      </c>
      <c r="R185">
        <v>48</v>
      </c>
      <c r="S185">
        <v>133</v>
      </c>
      <c r="T185">
        <v>5</v>
      </c>
      <c r="U185">
        <v>3</v>
      </c>
      <c r="V185">
        <v>8</v>
      </c>
      <c r="W185">
        <v>1</v>
      </c>
    </row>
    <row r="186" spans="1:23">
      <c r="A186" t="s">
        <v>876</v>
      </c>
      <c r="B186" s="15">
        <f>(F186*'H2H Points'!$E$2)+(G186*'H2H Points'!$E$3)+(H186*'H2H Points'!$E$13)+(I186*'H2H Points'!$E$14)+(L186*'H2H Points'!$E$4)+(M186*'H2H Points'!$E$6)+(O186*'H2H Points'!$E$10)+(P186*'H2H Points'!$E$9)+(R186*'H2H Points'!$E$8)+(S186*'H2H Points'!$E$7)+(U186+'H2H Points'!$E$18)+(V186*'H2H Points'!$E$17)+(W186*'H2H Points'!$E$19)</f>
        <v>226.09999999999997</v>
      </c>
      <c r="C186" s="15">
        <f>ROUND(B186/IF(ISNA(VLOOKUP(A186,'2014 ESPN Draft Results'!$A$2:$D$2000,4,FALSE)),1,IF(VLOOKUP(A186,'2014 ESPN Draft Results'!$A$2:$D$2000,4,FALSE)&lt;1,1,VLOOKUP(A186,'2014 ESPN Draft Results'!$A$2:$D$2000,4,FALSE))),2)</f>
        <v>226.1</v>
      </c>
      <c r="D186" s="15">
        <f>ROUND(B186/IF(ISNA(VLOOKUP(A186,'2014 ESPN Draft Results'!$A$2:$D$2000,4,FALSE)),B186,IF(VLOOKUP(A186,'2014 ESPN Draft Results'!$A$2:$D$2000,4,FALSE)&lt;2,B186,VLOOKUP(A186,'2014 ESPN Draft Results'!$A$2:$D$2000,4,FALSE))),2)</f>
        <v>1</v>
      </c>
      <c r="E186">
        <v>0</v>
      </c>
      <c r="F186">
        <v>5</v>
      </c>
      <c r="G186">
        <v>13</v>
      </c>
      <c r="H186">
        <v>0</v>
      </c>
      <c r="I186">
        <v>0</v>
      </c>
      <c r="J186">
        <v>24</v>
      </c>
      <c r="K186">
        <v>24</v>
      </c>
      <c r="L186">
        <v>0</v>
      </c>
      <c r="M186" s="9">
        <v>143.69999999999999</v>
      </c>
      <c r="N186" s="10">
        <v>4.3899999999999997</v>
      </c>
      <c r="O186">
        <v>170</v>
      </c>
      <c r="P186">
        <v>70</v>
      </c>
      <c r="Q186">
        <v>12</v>
      </c>
      <c r="R186">
        <v>28</v>
      </c>
      <c r="S186">
        <v>94</v>
      </c>
      <c r="T186">
        <v>0</v>
      </c>
      <c r="U186">
        <v>2</v>
      </c>
      <c r="V186">
        <v>3</v>
      </c>
      <c r="W186">
        <v>3</v>
      </c>
    </row>
    <row r="187" spans="1:23">
      <c r="A187" t="s">
        <v>1320</v>
      </c>
      <c r="B187" s="15">
        <f>(F187*'H2H Points'!$E$2)+(G187*'H2H Points'!$E$3)+(H187*'H2H Points'!$E$13)+(I187*'H2H Points'!$E$14)+(L187*'H2H Points'!$E$4)+(M187*'H2H Points'!$E$6)+(O187*'H2H Points'!$E$10)+(P187*'H2H Points'!$E$9)+(R187*'H2H Points'!$E$8)+(S187*'H2H Points'!$E$7)+(U187+'H2H Points'!$E$18)+(V187*'H2H Points'!$E$17)+(W187*'H2H Points'!$E$19)</f>
        <v>206.90000000000003</v>
      </c>
      <c r="C187" s="15">
        <f>ROUND(B187/IF(ISNA(VLOOKUP(A187,'2014 ESPN Draft Results'!$A$2:$D$2000,4,FALSE)),1,IF(VLOOKUP(A187,'2014 ESPN Draft Results'!$A$2:$D$2000,4,FALSE)&lt;1,1,VLOOKUP(A187,'2014 ESPN Draft Results'!$A$2:$D$2000,4,FALSE))),2)</f>
        <v>206.9</v>
      </c>
      <c r="D187" s="15">
        <f>ROUND(B187/IF(ISNA(VLOOKUP(A187,'2014 ESPN Draft Results'!$A$2:$D$2000,4,FALSE)),B187,IF(VLOOKUP(A187,'2014 ESPN Draft Results'!$A$2:$D$2000,4,FALSE)&lt;2,B187,VLOOKUP(A187,'2014 ESPN Draft Results'!$A$2:$D$2000,4,FALSE))),2)</f>
        <v>1</v>
      </c>
      <c r="E187">
        <v>0</v>
      </c>
      <c r="F187">
        <v>6</v>
      </c>
      <c r="G187">
        <v>9</v>
      </c>
      <c r="H187">
        <v>0</v>
      </c>
      <c r="I187">
        <v>0</v>
      </c>
      <c r="J187">
        <v>38</v>
      </c>
      <c r="K187">
        <v>22</v>
      </c>
      <c r="L187">
        <v>0</v>
      </c>
      <c r="M187" s="9">
        <v>142.30000000000001</v>
      </c>
      <c r="N187" s="10">
        <v>5.37</v>
      </c>
      <c r="O187">
        <v>166</v>
      </c>
      <c r="P187">
        <v>85</v>
      </c>
      <c r="Q187">
        <v>24</v>
      </c>
      <c r="R187">
        <v>65</v>
      </c>
      <c r="S187">
        <v>100</v>
      </c>
      <c r="T187">
        <v>4</v>
      </c>
      <c r="U187">
        <v>5</v>
      </c>
      <c r="V187">
        <v>6</v>
      </c>
      <c r="W187">
        <v>4</v>
      </c>
    </row>
    <row r="188" spans="1:23">
      <c r="A188" t="s">
        <v>870</v>
      </c>
      <c r="B188" s="15">
        <f>(F188*'H2H Points'!$E$2)+(G188*'H2H Points'!$E$3)+(H188*'H2H Points'!$E$13)+(I188*'H2H Points'!$E$14)+(L188*'H2H Points'!$E$4)+(M188*'H2H Points'!$E$6)+(O188*'H2H Points'!$E$10)+(P188*'H2H Points'!$E$9)+(R188*'H2H Points'!$E$8)+(S188*'H2H Points'!$E$7)+(U188+'H2H Points'!$E$18)+(V188*'H2H Points'!$E$17)+(W188*'H2H Points'!$E$19)</f>
        <v>290.09999999999991</v>
      </c>
      <c r="C188" s="15">
        <f>ROUND(B188/IF(ISNA(VLOOKUP(A188,'2014 ESPN Draft Results'!$A$2:$D$2000,4,FALSE)),1,IF(VLOOKUP(A188,'2014 ESPN Draft Results'!$A$2:$D$2000,4,FALSE)&lt;1,1,VLOOKUP(A188,'2014 ESPN Draft Results'!$A$2:$D$2000,4,FALSE))),2)</f>
        <v>290.10000000000002</v>
      </c>
      <c r="D188" s="15">
        <f>ROUND(B188/IF(ISNA(VLOOKUP(A188,'2014 ESPN Draft Results'!$A$2:$D$2000,4,FALSE)),B188,IF(VLOOKUP(A188,'2014 ESPN Draft Results'!$A$2:$D$2000,4,FALSE)&lt;2,B188,VLOOKUP(A188,'2014 ESPN Draft Results'!$A$2:$D$2000,4,FALSE))),2)</f>
        <v>1</v>
      </c>
      <c r="E188">
        <v>0</v>
      </c>
      <c r="F188">
        <v>8</v>
      </c>
      <c r="G188">
        <v>13</v>
      </c>
      <c r="H188">
        <v>0</v>
      </c>
      <c r="I188">
        <v>0</v>
      </c>
      <c r="J188">
        <v>31</v>
      </c>
      <c r="K188">
        <v>31</v>
      </c>
      <c r="L188">
        <v>0</v>
      </c>
      <c r="M188" s="9">
        <v>173.7</v>
      </c>
      <c r="N188" s="10">
        <v>5.03</v>
      </c>
      <c r="O188">
        <v>190</v>
      </c>
      <c r="P188">
        <v>97</v>
      </c>
      <c r="Q188">
        <v>20</v>
      </c>
      <c r="R188">
        <v>76</v>
      </c>
      <c r="S188">
        <v>146</v>
      </c>
      <c r="T188">
        <v>1</v>
      </c>
      <c r="U188">
        <v>2</v>
      </c>
      <c r="V188">
        <v>7</v>
      </c>
      <c r="W188">
        <v>0</v>
      </c>
    </row>
    <row r="189" spans="1:23">
      <c r="A189" t="s">
        <v>917</v>
      </c>
      <c r="B189" s="15">
        <f>(F189*'H2H Points'!$E$2)+(G189*'H2H Points'!$E$3)+(H189*'H2H Points'!$E$13)+(I189*'H2H Points'!$E$14)+(L189*'H2H Points'!$E$4)+(M189*'H2H Points'!$E$6)+(O189*'H2H Points'!$E$10)+(P189*'H2H Points'!$E$9)+(R189*'H2H Points'!$E$8)+(S189*'H2H Points'!$E$7)+(U189+'H2H Points'!$E$18)+(V189*'H2H Points'!$E$17)+(W189*'H2H Points'!$E$19)</f>
        <v>159.10000000000002</v>
      </c>
      <c r="C189" s="15">
        <f>ROUND(B189/IF(ISNA(VLOOKUP(A189,'2014 ESPN Draft Results'!$A$2:$D$2000,4,FALSE)),1,IF(VLOOKUP(A189,'2014 ESPN Draft Results'!$A$2:$D$2000,4,FALSE)&lt;1,1,VLOOKUP(A189,'2014 ESPN Draft Results'!$A$2:$D$2000,4,FALSE))),2)</f>
        <v>159.1</v>
      </c>
      <c r="D189" s="15">
        <f>ROUND(B189/IF(ISNA(VLOOKUP(A189,'2014 ESPN Draft Results'!$A$2:$D$2000,4,FALSE)),B189,IF(VLOOKUP(A189,'2014 ESPN Draft Results'!$A$2:$D$2000,4,FALSE)&lt;2,B189,VLOOKUP(A189,'2014 ESPN Draft Results'!$A$2:$D$2000,4,FALSE))),2)</f>
        <v>1</v>
      </c>
      <c r="E189">
        <v>0</v>
      </c>
      <c r="F189">
        <v>3</v>
      </c>
      <c r="G189">
        <v>12</v>
      </c>
      <c r="H189">
        <v>0</v>
      </c>
      <c r="I189">
        <v>0</v>
      </c>
      <c r="J189">
        <v>32</v>
      </c>
      <c r="K189">
        <v>17</v>
      </c>
      <c r="L189">
        <v>1</v>
      </c>
      <c r="M189" s="9">
        <v>110.7</v>
      </c>
      <c r="N189" s="10">
        <v>5.61</v>
      </c>
      <c r="O189">
        <v>123</v>
      </c>
      <c r="P189">
        <v>69</v>
      </c>
      <c r="Q189">
        <v>9</v>
      </c>
      <c r="R189">
        <v>55</v>
      </c>
      <c r="S189">
        <v>105</v>
      </c>
      <c r="T189">
        <v>2</v>
      </c>
      <c r="U189">
        <v>5</v>
      </c>
      <c r="V189">
        <v>4</v>
      </c>
      <c r="W189">
        <v>0</v>
      </c>
    </row>
    <row r="190" spans="1:23">
      <c r="A190" t="s">
        <v>1336</v>
      </c>
      <c r="B190" s="15">
        <f>(F190*'H2H Points'!$E$2)+(G190*'H2H Points'!$E$3)+(H190*'H2H Points'!$E$13)+(I190*'H2H Points'!$E$14)+(L190*'H2H Points'!$E$4)+(M190*'H2H Points'!$E$6)+(O190*'H2H Points'!$E$10)+(P190*'H2H Points'!$E$9)+(R190*'H2H Points'!$E$8)+(S190*'H2H Points'!$E$7)+(U190+'H2H Points'!$E$18)+(V190*'H2H Points'!$E$17)+(W190*'H2H Points'!$E$19)</f>
        <v>224.09999999999997</v>
      </c>
      <c r="C190" s="15">
        <f>ROUND(B190/IF(ISNA(VLOOKUP(A190,'2014 ESPN Draft Results'!$A$2:$D$2000,4,FALSE)),1,IF(VLOOKUP(A190,'2014 ESPN Draft Results'!$A$2:$D$2000,4,FALSE)&lt;1,1,VLOOKUP(A190,'2014 ESPN Draft Results'!$A$2:$D$2000,4,FALSE))),2)</f>
        <v>224.1</v>
      </c>
      <c r="D190" s="15">
        <f>ROUND(B190/IF(ISNA(VLOOKUP(A190,'2014 ESPN Draft Results'!$A$2:$D$2000,4,FALSE)),B190,IF(VLOOKUP(A190,'2014 ESPN Draft Results'!$A$2:$D$2000,4,FALSE)&lt;2,B190,VLOOKUP(A190,'2014 ESPN Draft Results'!$A$2:$D$2000,4,FALSE))),2)</f>
        <v>1</v>
      </c>
      <c r="E190">
        <v>0</v>
      </c>
      <c r="F190">
        <v>4</v>
      </c>
      <c r="G190">
        <v>9</v>
      </c>
      <c r="H190">
        <v>0</v>
      </c>
      <c r="I190">
        <v>0</v>
      </c>
      <c r="J190">
        <v>28</v>
      </c>
      <c r="K190">
        <v>24</v>
      </c>
      <c r="L190">
        <v>0</v>
      </c>
      <c r="M190" s="9">
        <v>131.69999999999999</v>
      </c>
      <c r="N190" s="10">
        <v>4.72</v>
      </c>
      <c r="O190">
        <v>136</v>
      </c>
      <c r="P190">
        <v>69</v>
      </c>
      <c r="Q190">
        <v>20</v>
      </c>
      <c r="R190">
        <v>70</v>
      </c>
      <c r="S190">
        <v>119</v>
      </c>
      <c r="T190">
        <v>4</v>
      </c>
      <c r="U190">
        <v>6</v>
      </c>
      <c r="V190">
        <v>4</v>
      </c>
      <c r="W190">
        <v>0</v>
      </c>
    </row>
    <row r="191" spans="1:23">
      <c r="A191" t="s">
        <v>1247</v>
      </c>
      <c r="B191" s="15">
        <f>(F191*'H2H Points'!$E$2)+(G191*'H2H Points'!$E$3)+(H191*'H2H Points'!$E$13)+(I191*'H2H Points'!$E$14)+(L191*'H2H Points'!$E$4)+(M191*'H2H Points'!$E$6)+(O191*'H2H Points'!$E$10)+(P191*'H2H Points'!$E$9)+(R191*'H2H Points'!$E$8)+(S191*'H2H Points'!$E$7)+(U191+'H2H Points'!$E$18)+(V191*'H2H Points'!$E$17)+(W191*'H2H Points'!$E$19)</f>
        <v>167.10000000000002</v>
      </c>
      <c r="C191" s="15">
        <f>ROUND(B191/IF(ISNA(VLOOKUP(A191,'2014 ESPN Draft Results'!$A$2:$D$2000,4,FALSE)),1,IF(VLOOKUP(A191,'2014 ESPN Draft Results'!$A$2:$D$2000,4,FALSE)&lt;1,1,VLOOKUP(A191,'2014 ESPN Draft Results'!$A$2:$D$2000,4,FALSE))),2)</f>
        <v>167.1</v>
      </c>
      <c r="D191" s="15">
        <f>ROUND(B191/IF(ISNA(VLOOKUP(A191,'2014 ESPN Draft Results'!$A$2:$D$2000,4,FALSE)),B191,IF(VLOOKUP(A191,'2014 ESPN Draft Results'!$A$2:$D$2000,4,FALSE)&lt;2,B191,VLOOKUP(A191,'2014 ESPN Draft Results'!$A$2:$D$2000,4,FALSE))),2)</f>
        <v>1</v>
      </c>
      <c r="E191">
        <v>0</v>
      </c>
      <c r="F191">
        <v>4</v>
      </c>
      <c r="G191">
        <v>8</v>
      </c>
      <c r="H191">
        <v>0</v>
      </c>
      <c r="I191">
        <v>0</v>
      </c>
      <c r="J191">
        <v>19</v>
      </c>
      <c r="K191">
        <v>18</v>
      </c>
      <c r="L191">
        <v>0</v>
      </c>
      <c r="M191" s="9">
        <v>101.7</v>
      </c>
      <c r="N191" s="10">
        <v>4.43</v>
      </c>
      <c r="O191">
        <v>116</v>
      </c>
      <c r="P191">
        <v>50</v>
      </c>
      <c r="Q191">
        <v>12</v>
      </c>
      <c r="R191">
        <v>35</v>
      </c>
      <c r="S191">
        <v>74</v>
      </c>
      <c r="T191">
        <v>0</v>
      </c>
      <c r="U191">
        <v>3</v>
      </c>
      <c r="V191">
        <v>2</v>
      </c>
      <c r="W191">
        <v>1</v>
      </c>
    </row>
    <row r="192" spans="1:23">
      <c r="A192" t="s">
        <v>1218</v>
      </c>
      <c r="B192" s="15">
        <f>(F192*'H2H Points'!$E$2)+(G192*'H2H Points'!$E$3)+(H192*'H2H Points'!$E$13)+(I192*'H2H Points'!$E$14)+(L192*'H2H Points'!$E$4)+(M192*'H2H Points'!$E$6)+(O192*'H2H Points'!$E$10)+(P192*'H2H Points'!$E$9)+(R192*'H2H Points'!$E$8)+(S192*'H2H Points'!$E$7)+(U192+'H2H Points'!$E$18)+(V192*'H2H Points'!$E$17)+(W192*'H2H Points'!$E$19)</f>
        <v>137.10000000000002</v>
      </c>
      <c r="C192" s="15">
        <f>ROUND(B192/IF(ISNA(VLOOKUP(A192,'2014 ESPN Draft Results'!$A$2:$D$2000,4,FALSE)),1,IF(VLOOKUP(A192,'2014 ESPN Draft Results'!$A$2:$D$2000,4,FALSE)&lt;1,1,VLOOKUP(A192,'2014 ESPN Draft Results'!$A$2:$D$2000,4,FALSE))),2)</f>
        <v>137.1</v>
      </c>
      <c r="D192" s="15">
        <f>ROUND(B192/IF(ISNA(VLOOKUP(A192,'2014 ESPN Draft Results'!$A$2:$D$2000,4,FALSE)),B192,IF(VLOOKUP(A192,'2014 ESPN Draft Results'!$A$2:$D$2000,4,FALSE)&lt;2,B192,VLOOKUP(A192,'2014 ESPN Draft Results'!$A$2:$D$2000,4,FALSE))),2)</f>
        <v>1</v>
      </c>
      <c r="E192">
        <v>0</v>
      </c>
      <c r="F192">
        <v>4</v>
      </c>
      <c r="G192">
        <v>6</v>
      </c>
      <c r="H192">
        <v>0</v>
      </c>
      <c r="I192">
        <v>0</v>
      </c>
      <c r="J192">
        <v>17</v>
      </c>
      <c r="K192">
        <v>15</v>
      </c>
      <c r="L192">
        <v>0</v>
      </c>
      <c r="M192" s="9">
        <v>75.7</v>
      </c>
      <c r="N192" s="10">
        <v>4.76</v>
      </c>
      <c r="O192">
        <v>84</v>
      </c>
      <c r="P192">
        <v>40</v>
      </c>
      <c r="Q192">
        <v>10</v>
      </c>
      <c r="R192">
        <v>29</v>
      </c>
      <c r="S192">
        <v>64</v>
      </c>
      <c r="T192">
        <v>0</v>
      </c>
      <c r="U192">
        <v>3</v>
      </c>
      <c r="V192">
        <v>2</v>
      </c>
      <c r="W192">
        <v>0</v>
      </c>
    </row>
    <row r="193" spans="1:23">
      <c r="A193" t="s">
        <v>1235</v>
      </c>
      <c r="B193" s="15">
        <f>(F193*'H2H Points'!$E$2)+(G193*'H2H Points'!$E$3)+(H193*'H2H Points'!$E$13)+(I193*'H2H Points'!$E$14)+(L193*'H2H Points'!$E$4)+(M193*'H2H Points'!$E$6)+(O193*'H2H Points'!$E$10)+(P193*'H2H Points'!$E$9)+(R193*'H2H Points'!$E$8)+(S193*'H2H Points'!$E$7)+(U193+'H2H Points'!$E$18)+(V193*'H2H Points'!$E$17)+(W193*'H2H Points'!$E$19)</f>
        <v>168.90000000000003</v>
      </c>
      <c r="C193" s="15">
        <f>ROUND(B193/IF(ISNA(VLOOKUP(A193,'2014 ESPN Draft Results'!$A$2:$D$2000,4,FALSE)),1,IF(VLOOKUP(A193,'2014 ESPN Draft Results'!$A$2:$D$2000,4,FALSE)&lt;1,1,VLOOKUP(A193,'2014 ESPN Draft Results'!$A$2:$D$2000,4,FALSE))),2)</f>
        <v>168.9</v>
      </c>
      <c r="D193" s="15">
        <f>ROUND(B193/IF(ISNA(VLOOKUP(A193,'2014 ESPN Draft Results'!$A$2:$D$2000,4,FALSE)),B193,IF(VLOOKUP(A193,'2014 ESPN Draft Results'!$A$2:$D$2000,4,FALSE)&lt;2,B193,VLOOKUP(A193,'2014 ESPN Draft Results'!$A$2:$D$2000,4,FALSE))),2)</f>
        <v>1</v>
      </c>
      <c r="E193">
        <v>0</v>
      </c>
      <c r="F193">
        <v>5</v>
      </c>
      <c r="G193">
        <v>10</v>
      </c>
      <c r="H193">
        <v>0</v>
      </c>
      <c r="I193">
        <v>0</v>
      </c>
      <c r="J193">
        <v>26</v>
      </c>
      <c r="K193">
        <v>19</v>
      </c>
      <c r="L193">
        <v>0</v>
      </c>
      <c r="M193" s="9">
        <v>129.30000000000001</v>
      </c>
      <c r="N193" s="10">
        <v>4.8</v>
      </c>
      <c r="O193">
        <v>147</v>
      </c>
      <c r="P193">
        <v>69</v>
      </c>
      <c r="Q193">
        <v>13</v>
      </c>
      <c r="R193">
        <v>45</v>
      </c>
      <c r="S193">
        <v>64</v>
      </c>
      <c r="T193">
        <v>1</v>
      </c>
      <c r="U193">
        <v>5</v>
      </c>
      <c r="V193">
        <v>12</v>
      </c>
      <c r="W193">
        <v>1</v>
      </c>
    </row>
    <row r="194" spans="1:23">
      <c r="A194" t="s">
        <v>1367</v>
      </c>
      <c r="B194" s="15">
        <f>(F194*'H2H Points'!$E$2)+(G194*'H2H Points'!$E$3)+(H194*'H2H Points'!$E$13)+(I194*'H2H Points'!$E$14)+(L194*'H2H Points'!$E$4)+(M194*'H2H Points'!$E$6)+(O194*'H2H Points'!$E$10)+(P194*'H2H Points'!$E$9)+(R194*'H2H Points'!$E$8)+(S194*'H2H Points'!$E$7)+(U194+'H2H Points'!$E$18)+(V194*'H2H Points'!$E$17)+(W194*'H2H Points'!$E$19)</f>
        <v>283</v>
      </c>
      <c r="C194" s="15">
        <f>ROUND(B194/IF(ISNA(VLOOKUP(A194,'2014 ESPN Draft Results'!$A$2:$D$2000,4,FALSE)),1,IF(VLOOKUP(A194,'2014 ESPN Draft Results'!$A$2:$D$2000,4,FALSE)&lt;1,1,VLOOKUP(A194,'2014 ESPN Draft Results'!$A$2:$D$2000,4,FALSE))),2)</f>
        <v>283</v>
      </c>
      <c r="D194" s="15">
        <f>ROUND(B194/IF(ISNA(VLOOKUP(A194,'2014 ESPN Draft Results'!$A$2:$D$2000,4,FALSE)),B194,IF(VLOOKUP(A194,'2014 ESPN Draft Results'!$A$2:$D$2000,4,FALSE)&lt;2,B194,VLOOKUP(A194,'2014 ESPN Draft Results'!$A$2:$D$2000,4,FALSE))),2)</f>
        <v>1</v>
      </c>
      <c r="E194">
        <v>0</v>
      </c>
      <c r="F194">
        <v>8</v>
      </c>
      <c r="G194">
        <v>17</v>
      </c>
      <c r="H194">
        <v>0</v>
      </c>
      <c r="I194">
        <v>0</v>
      </c>
      <c r="J194">
        <v>32</v>
      </c>
      <c r="K194">
        <v>32</v>
      </c>
      <c r="L194">
        <v>0</v>
      </c>
      <c r="M194" s="9">
        <v>176</v>
      </c>
      <c r="N194" s="10">
        <v>4.3</v>
      </c>
      <c r="O194">
        <v>197</v>
      </c>
      <c r="P194">
        <v>84</v>
      </c>
      <c r="Q194">
        <v>26</v>
      </c>
      <c r="R194">
        <v>45</v>
      </c>
      <c r="S194">
        <v>111</v>
      </c>
      <c r="T194">
        <v>3</v>
      </c>
      <c r="U194">
        <v>3</v>
      </c>
      <c r="V194">
        <v>4</v>
      </c>
      <c r="W194">
        <v>0</v>
      </c>
    </row>
    <row r="195" spans="1:23">
      <c r="A195" t="s">
        <v>349</v>
      </c>
      <c r="B195" s="15">
        <f>(F195*'H2H Points'!$E$2)+(G195*'H2H Points'!$E$3)+(H195*'H2H Points'!$E$13)+(I195*'H2H Points'!$E$14)+(L195*'H2H Points'!$E$4)+(M195*'H2H Points'!$E$6)+(O195*'H2H Points'!$E$10)+(P195*'H2H Points'!$E$9)+(R195*'H2H Points'!$E$8)+(S195*'H2H Points'!$E$7)+(U195+'H2H Points'!$E$18)+(V195*'H2H Points'!$E$17)+(W195*'H2H Points'!$E$19)</f>
        <v>238</v>
      </c>
      <c r="C195" s="15">
        <f>ROUND(B195/IF(ISNA(VLOOKUP(A195,'2014 ESPN Draft Results'!$A$2:$D$2000,4,FALSE)),1,IF(VLOOKUP(A195,'2014 ESPN Draft Results'!$A$2:$D$2000,4,FALSE)&lt;1,1,VLOOKUP(A195,'2014 ESPN Draft Results'!$A$2:$D$2000,4,FALSE))),2)</f>
        <v>238</v>
      </c>
      <c r="D195" s="15">
        <f>ROUND(B195/IF(ISNA(VLOOKUP(A195,'2014 ESPN Draft Results'!$A$2:$D$2000,4,FALSE)),B195,IF(VLOOKUP(A195,'2014 ESPN Draft Results'!$A$2:$D$2000,4,FALSE)&lt;2,B195,VLOOKUP(A195,'2014 ESPN Draft Results'!$A$2:$D$2000,4,FALSE))),2)</f>
        <v>1</v>
      </c>
      <c r="E195">
        <v>0</v>
      </c>
      <c r="F195">
        <v>6</v>
      </c>
      <c r="G195">
        <v>12</v>
      </c>
      <c r="H195">
        <v>1</v>
      </c>
      <c r="I195">
        <v>0</v>
      </c>
      <c r="J195">
        <v>27</v>
      </c>
      <c r="K195">
        <v>27</v>
      </c>
      <c r="L195">
        <v>0</v>
      </c>
      <c r="M195" s="9">
        <v>159</v>
      </c>
      <c r="N195" s="10">
        <v>5.38</v>
      </c>
      <c r="O195">
        <v>203</v>
      </c>
      <c r="P195">
        <v>95</v>
      </c>
      <c r="Q195">
        <v>22</v>
      </c>
      <c r="R195">
        <v>38</v>
      </c>
      <c r="S195">
        <v>115</v>
      </c>
      <c r="T195">
        <v>1</v>
      </c>
      <c r="U195">
        <v>5</v>
      </c>
      <c r="V195">
        <v>5</v>
      </c>
      <c r="W195">
        <v>0</v>
      </c>
    </row>
    <row r="196" spans="1:23">
      <c r="A196" t="s">
        <v>1002</v>
      </c>
      <c r="B196" s="15">
        <f>(F196*'H2H Points'!$E$2)+(G196*'H2H Points'!$E$3)+(H196*'H2H Points'!$E$13)+(I196*'H2H Points'!$E$14)+(L196*'H2H Points'!$E$4)+(M196*'H2H Points'!$E$6)+(O196*'H2H Points'!$E$10)+(P196*'H2H Points'!$E$9)+(R196*'H2H Points'!$E$8)+(S196*'H2H Points'!$E$7)+(U196+'H2H Points'!$E$18)+(V196*'H2H Points'!$E$17)+(W196*'H2H Points'!$E$19)</f>
        <v>123.10000000000002</v>
      </c>
      <c r="C196" s="15">
        <f>ROUND(B196/IF(ISNA(VLOOKUP(A196,'2014 ESPN Draft Results'!$A$2:$D$2000,4,FALSE)),1,IF(VLOOKUP(A196,'2014 ESPN Draft Results'!$A$2:$D$2000,4,FALSE)&lt;1,1,VLOOKUP(A196,'2014 ESPN Draft Results'!$A$2:$D$2000,4,FALSE))),2)</f>
        <v>123.1</v>
      </c>
      <c r="D196" s="15">
        <f>ROUND(B196/IF(ISNA(VLOOKUP(A196,'2014 ESPN Draft Results'!$A$2:$D$2000,4,FALSE)),B196,IF(VLOOKUP(A196,'2014 ESPN Draft Results'!$A$2:$D$2000,4,FALSE)&lt;2,B196,VLOOKUP(A196,'2014 ESPN Draft Results'!$A$2:$D$2000,4,FALSE))),2)</f>
        <v>1</v>
      </c>
      <c r="E196">
        <v>0</v>
      </c>
      <c r="F196">
        <v>4</v>
      </c>
      <c r="G196">
        <v>5</v>
      </c>
      <c r="H196">
        <v>0</v>
      </c>
      <c r="I196">
        <v>0</v>
      </c>
      <c r="J196">
        <v>21</v>
      </c>
      <c r="K196">
        <v>14</v>
      </c>
      <c r="L196">
        <v>0</v>
      </c>
      <c r="M196" s="9">
        <v>79.7</v>
      </c>
      <c r="N196" s="10">
        <v>5.54</v>
      </c>
      <c r="O196">
        <v>91</v>
      </c>
      <c r="P196">
        <v>49</v>
      </c>
      <c r="Q196">
        <v>12</v>
      </c>
      <c r="R196">
        <v>33</v>
      </c>
      <c r="S196">
        <v>51</v>
      </c>
      <c r="T196">
        <v>0</v>
      </c>
      <c r="U196">
        <v>5</v>
      </c>
      <c r="V196">
        <v>2</v>
      </c>
      <c r="W196">
        <v>1</v>
      </c>
    </row>
    <row r="197" spans="1:23">
      <c r="A197" t="s">
        <v>875</v>
      </c>
      <c r="B197" s="15">
        <f>(F197*'H2H Points'!$E$2)+(G197*'H2H Points'!$E$3)+(H197*'H2H Points'!$E$13)+(I197*'H2H Points'!$E$14)+(L197*'H2H Points'!$E$4)+(M197*'H2H Points'!$E$6)+(O197*'H2H Points'!$E$10)+(P197*'H2H Points'!$E$9)+(R197*'H2H Points'!$E$8)+(S197*'H2H Points'!$E$7)+(U197+'H2H Points'!$E$18)+(V197*'H2H Points'!$E$17)+(W197*'H2H Points'!$E$19)</f>
        <v>109.10000000000002</v>
      </c>
      <c r="C197" s="15">
        <f>ROUND(B197/IF(ISNA(VLOOKUP(A197,'2014 ESPN Draft Results'!$A$2:$D$2000,4,FALSE)),1,IF(VLOOKUP(A197,'2014 ESPN Draft Results'!$A$2:$D$2000,4,FALSE)&lt;1,1,VLOOKUP(A197,'2014 ESPN Draft Results'!$A$2:$D$2000,4,FALSE))),2)</f>
        <v>109.1</v>
      </c>
      <c r="D197" s="15">
        <f>ROUND(B197/IF(ISNA(VLOOKUP(A197,'2014 ESPN Draft Results'!$A$2:$D$2000,4,FALSE)),B197,IF(VLOOKUP(A197,'2014 ESPN Draft Results'!$A$2:$D$2000,4,FALSE)&lt;2,B197,VLOOKUP(A197,'2014 ESPN Draft Results'!$A$2:$D$2000,4,FALSE))),2)</f>
        <v>1</v>
      </c>
      <c r="E197">
        <v>0</v>
      </c>
      <c r="F197">
        <v>1</v>
      </c>
      <c r="G197">
        <v>5</v>
      </c>
      <c r="H197">
        <v>0</v>
      </c>
      <c r="I197">
        <v>0</v>
      </c>
      <c r="J197">
        <v>13</v>
      </c>
      <c r="K197">
        <v>13</v>
      </c>
      <c r="L197">
        <v>0</v>
      </c>
      <c r="M197" s="9">
        <v>63.7</v>
      </c>
      <c r="N197" s="10">
        <v>4.5199999999999996</v>
      </c>
      <c r="O197">
        <v>71</v>
      </c>
      <c r="P197">
        <v>32</v>
      </c>
      <c r="Q197">
        <v>8</v>
      </c>
      <c r="R197">
        <v>21</v>
      </c>
      <c r="S197">
        <v>54</v>
      </c>
      <c r="T197">
        <v>1</v>
      </c>
      <c r="U197">
        <v>8</v>
      </c>
      <c r="V197">
        <v>2</v>
      </c>
      <c r="W197">
        <v>0</v>
      </c>
    </row>
    <row r="198" spans="1:23">
      <c r="A198" t="s">
        <v>913</v>
      </c>
      <c r="B198" s="15">
        <f>(F198*'H2H Points'!$E$2)+(G198*'H2H Points'!$E$3)+(H198*'H2H Points'!$E$13)+(I198*'H2H Points'!$E$14)+(L198*'H2H Points'!$E$4)+(M198*'H2H Points'!$E$6)+(O198*'H2H Points'!$E$10)+(P198*'H2H Points'!$E$9)+(R198*'H2H Points'!$E$8)+(S198*'H2H Points'!$E$7)+(U198+'H2H Points'!$E$18)+(V198*'H2H Points'!$E$17)+(W198*'H2H Points'!$E$19)</f>
        <v>200.90000000000003</v>
      </c>
      <c r="C198" s="15">
        <f>ROUND(B198/IF(ISNA(VLOOKUP(A198,'2014 ESPN Draft Results'!$A$2:$D$2000,4,FALSE)),1,IF(VLOOKUP(A198,'2014 ESPN Draft Results'!$A$2:$D$2000,4,FALSE)&lt;1,1,VLOOKUP(A198,'2014 ESPN Draft Results'!$A$2:$D$2000,4,FALSE))),2)</f>
        <v>200.9</v>
      </c>
      <c r="D198" s="15">
        <f>ROUND(B198/IF(ISNA(VLOOKUP(A198,'2014 ESPN Draft Results'!$A$2:$D$2000,4,FALSE)),B198,IF(VLOOKUP(A198,'2014 ESPN Draft Results'!$A$2:$D$2000,4,FALSE)&lt;2,B198,VLOOKUP(A198,'2014 ESPN Draft Results'!$A$2:$D$2000,4,FALSE))),2)</f>
        <v>1</v>
      </c>
      <c r="E198">
        <v>0</v>
      </c>
      <c r="F198">
        <v>5</v>
      </c>
      <c r="G198">
        <v>12</v>
      </c>
      <c r="H198">
        <v>0</v>
      </c>
      <c r="I198">
        <v>0</v>
      </c>
      <c r="J198">
        <v>29</v>
      </c>
      <c r="K198">
        <v>24</v>
      </c>
      <c r="L198">
        <v>0</v>
      </c>
      <c r="M198" s="9">
        <v>140.30000000000001</v>
      </c>
      <c r="N198" s="10">
        <v>4.55</v>
      </c>
      <c r="O198">
        <v>150</v>
      </c>
      <c r="P198">
        <v>71</v>
      </c>
      <c r="Q198">
        <v>18</v>
      </c>
      <c r="R198">
        <v>55</v>
      </c>
      <c r="S198">
        <v>77</v>
      </c>
      <c r="T198">
        <v>1</v>
      </c>
      <c r="U198">
        <v>7</v>
      </c>
      <c r="V198">
        <v>3</v>
      </c>
      <c r="W198">
        <v>0</v>
      </c>
    </row>
    <row r="199" spans="1:23">
      <c r="A199" t="s">
        <v>923</v>
      </c>
      <c r="B199" s="15">
        <f>(F199*'H2H Points'!$E$2)+(G199*'H2H Points'!$E$3)+(H199*'H2H Points'!$E$13)+(I199*'H2H Points'!$E$14)+(L199*'H2H Points'!$E$4)+(M199*'H2H Points'!$E$6)+(O199*'H2H Points'!$E$10)+(P199*'H2H Points'!$E$9)+(R199*'H2H Points'!$E$8)+(S199*'H2H Points'!$E$7)+(U199+'H2H Points'!$E$18)+(V199*'H2H Points'!$E$17)+(W199*'H2H Points'!$E$19)</f>
        <v>144</v>
      </c>
      <c r="C199" s="15">
        <f>ROUND(B199/IF(ISNA(VLOOKUP(A199,'2014 ESPN Draft Results'!$A$2:$D$2000,4,FALSE)),1,IF(VLOOKUP(A199,'2014 ESPN Draft Results'!$A$2:$D$2000,4,FALSE)&lt;1,1,VLOOKUP(A199,'2014 ESPN Draft Results'!$A$2:$D$2000,4,FALSE))),2)</f>
        <v>144</v>
      </c>
      <c r="D199" s="15">
        <f>ROUND(B199/IF(ISNA(VLOOKUP(A199,'2014 ESPN Draft Results'!$A$2:$D$2000,4,FALSE)),B199,IF(VLOOKUP(A199,'2014 ESPN Draft Results'!$A$2:$D$2000,4,FALSE)&lt;2,B199,VLOOKUP(A199,'2014 ESPN Draft Results'!$A$2:$D$2000,4,FALSE))),2)</f>
        <v>1</v>
      </c>
      <c r="E199">
        <v>0</v>
      </c>
      <c r="F199">
        <v>6</v>
      </c>
      <c r="G199">
        <v>11</v>
      </c>
      <c r="H199">
        <v>0</v>
      </c>
      <c r="I199">
        <v>0</v>
      </c>
      <c r="J199">
        <v>28</v>
      </c>
      <c r="K199">
        <v>18</v>
      </c>
      <c r="L199">
        <v>0</v>
      </c>
      <c r="M199" s="9">
        <v>113</v>
      </c>
      <c r="N199" s="10">
        <v>6.13</v>
      </c>
      <c r="O199">
        <v>148</v>
      </c>
      <c r="P199">
        <v>77</v>
      </c>
      <c r="Q199">
        <v>12</v>
      </c>
      <c r="R199">
        <v>33</v>
      </c>
      <c r="S199">
        <v>71</v>
      </c>
      <c r="T199">
        <v>2</v>
      </c>
      <c r="U199">
        <v>6</v>
      </c>
      <c r="V199">
        <v>1</v>
      </c>
      <c r="W199">
        <v>1</v>
      </c>
    </row>
    <row r="200" spans="1:23">
      <c r="A200" t="s">
        <v>906</v>
      </c>
      <c r="B200" s="15">
        <f>(F200*'H2H Points'!$E$2)+(G200*'H2H Points'!$E$3)+(H200*'H2H Points'!$E$13)+(I200*'H2H Points'!$E$14)+(L200*'H2H Points'!$E$4)+(M200*'H2H Points'!$E$6)+(O200*'H2H Points'!$E$10)+(P200*'H2H Points'!$E$9)+(R200*'H2H Points'!$E$8)+(S200*'H2H Points'!$E$7)+(U200+'H2H Points'!$E$18)+(V200*'H2H Points'!$E$17)+(W200*'H2H Points'!$E$19)</f>
        <v>175</v>
      </c>
      <c r="C200" s="15">
        <f>ROUND(B200/IF(ISNA(VLOOKUP(A200,'2014 ESPN Draft Results'!$A$2:$D$2000,4,FALSE)),1,IF(VLOOKUP(A200,'2014 ESPN Draft Results'!$A$2:$D$2000,4,FALSE)&lt;1,1,VLOOKUP(A200,'2014 ESPN Draft Results'!$A$2:$D$2000,4,FALSE))),2)</f>
        <v>175</v>
      </c>
      <c r="D200" s="15">
        <f>ROUND(B200/IF(ISNA(VLOOKUP(A200,'2014 ESPN Draft Results'!$A$2:$D$2000,4,FALSE)),B200,IF(VLOOKUP(A200,'2014 ESPN Draft Results'!$A$2:$D$2000,4,FALSE)&lt;2,B200,VLOOKUP(A200,'2014 ESPN Draft Results'!$A$2:$D$2000,4,FALSE))),2)</f>
        <v>1</v>
      </c>
      <c r="E200">
        <v>0</v>
      </c>
      <c r="F200">
        <v>5</v>
      </c>
      <c r="G200">
        <v>11</v>
      </c>
      <c r="H200">
        <v>0</v>
      </c>
      <c r="I200">
        <v>0</v>
      </c>
      <c r="J200">
        <v>23</v>
      </c>
      <c r="K200">
        <v>22</v>
      </c>
      <c r="L200">
        <v>0</v>
      </c>
      <c r="M200" s="9">
        <v>126</v>
      </c>
      <c r="N200" s="10">
        <v>4.3600000000000003</v>
      </c>
      <c r="O200">
        <v>128</v>
      </c>
      <c r="P200">
        <v>61</v>
      </c>
      <c r="Q200">
        <v>15</v>
      </c>
      <c r="R200">
        <v>44</v>
      </c>
      <c r="S200">
        <v>56</v>
      </c>
      <c r="T200">
        <v>2</v>
      </c>
      <c r="U200">
        <v>1</v>
      </c>
      <c r="V200">
        <v>7</v>
      </c>
      <c r="W200">
        <v>0</v>
      </c>
    </row>
    <row r="201" spans="1:23">
      <c r="A201" t="s">
        <v>926</v>
      </c>
      <c r="B201" s="15">
        <f>(F201*'H2H Points'!$E$2)+(G201*'H2H Points'!$E$3)+(H201*'H2H Points'!$E$13)+(I201*'H2H Points'!$E$14)+(L201*'H2H Points'!$E$4)+(M201*'H2H Points'!$E$6)+(O201*'H2H Points'!$E$10)+(P201*'H2H Points'!$E$9)+(R201*'H2H Points'!$E$8)+(S201*'H2H Points'!$E$7)+(U201+'H2H Points'!$E$18)+(V201*'H2H Points'!$E$17)+(W201*'H2H Points'!$E$19)</f>
        <v>85.100000000000023</v>
      </c>
      <c r="C201" s="15">
        <f>ROUND(B201/IF(ISNA(VLOOKUP(A201,'2014 ESPN Draft Results'!$A$2:$D$2000,4,FALSE)),1,IF(VLOOKUP(A201,'2014 ESPN Draft Results'!$A$2:$D$2000,4,FALSE)&lt;1,1,VLOOKUP(A201,'2014 ESPN Draft Results'!$A$2:$D$2000,4,FALSE))),2)</f>
        <v>85.1</v>
      </c>
      <c r="D201" s="15">
        <f>ROUND(B201/IF(ISNA(VLOOKUP(A201,'2014 ESPN Draft Results'!$A$2:$D$2000,4,FALSE)),B201,IF(VLOOKUP(A201,'2014 ESPN Draft Results'!$A$2:$D$2000,4,FALSE)&lt;2,B201,VLOOKUP(A201,'2014 ESPN Draft Results'!$A$2:$D$2000,4,FALSE))),2)</f>
        <v>1</v>
      </c>
      <c r="E201">
        <v>0</v>
      </c>
      <c r="F201">
        <v>4</v>
      </c>
      <c r="G201">
        <v>5</v>
      </c>
      <c r="H201">
        <v>0</v>
      </c>
      <c r="I201">
        <v>0</v>
      </c>
      <c r="J201">
        <v>18</v>
      </c>
      <c r="K201">
        <v>11</v>
      </c>
      <c r="L201">
        <v>0</v>
      </c>
      <c r="M201" s="9">
        <v>64.7</v>
      </c>
      <c r="N201" s="10">
        <v>6.82</v>
      </c>
      <c r="O201">
        <v>82</v>
      </c>
      <c r="P201">
        <v>49</v>
      </c>
      <c r="Q201">
        <v>12</v>
      </c>
      <c r="R201">
        <v>33</v>
      </c>
      <c r="S201">
        <v>51</v>
      </c>
      <c r="T201">
        <v>0</v>
      </c>
      <c r="U201">
        <v>6</v>
      </c>
      <c r="V201">
        <v>5</v>
      </c>
      <c r="W201">
        <v>1</v>
      </c>
    </row>
    <row r="202" spans="1:23">
      <c r="A202" t="s">
        <v>914</v>
      </c>
      <c r="B202" s="15">
        <f>(F202*'H2H Points'!$E$2)+(G202*'H2H Points'!$E$3)+(H202*'H2H Points'!$E$13)+(I202*'H2H Points'!$E$14)+(L202*'H2H Points'!$E$4)+(M202*'H2H Points'!$E$6)+(O202*'H2H Points'!$E$10)+(P202*'H2H Points'!$E$9)+(R202*'H2H Points'!$E$8)+(S202*'H2H Points'!$E$7)+(U202+'H2H Points'!$E$18)+(V202*'H2H Points'!$E$17)+(W202*'H2H Points'!$E$19)</f>
        <v>115</v>
      </c>
      <c r="C202" s="15">
        <f>ROUND(B202/IF(ISNA(VLOOKUP(A202,'2014 ESPN Draft Results'!$A$2:$D$2000,4,FALSE)),1,IF(VLOOKUP(A202,'2014 ESPN Draft Results'!$A$2:$D$2000,4,FALSE)&lt;1,1,VLOOKUP(A202,'2014 ESPN Draft Results'!$A$2:$D$2000,4,FALSE))),2)</f>
        <v>115</v>
      </c>
      <c r="D202" s="15">
        <f>ROUND(B202/IF(ISNA(VLOOKUP(A202,'2014 ESPN Draft Results'!$A$2:$D$2000,4,FALSE)),B202,IF(VLOOKUP(A202,'2014 ESPN Draft Results'!$A$2:$D$2000,4,FALSE)&lt;2,B202,VLOOKUP(A202,'2014 ESPN Draft Results'!$A$2:$D$2000,4,FALSE))),2)</f>
        <v>1</v>
      </c>
      <c r="E202">
        <v>0</v>
      </c>
      <c r="F202">
        <v>1</v>
      </c>
      <c r="G202">
        <v>10</v>
      </c>
      <c r="H202">
        <v>0</v>
      </c>
      <c r="I202">
        <v>0</v>
      </c>
      <c r="J202">
        <v>19</v>
      </c>
      <c r="K202">
        <v>15</v>
      </c>
      <c r="L202">
        <v>0</v>
      </c>
      <c r="M202" s="9">
        <v>87</v>
      </c>
      <c r="N202" s="10">
        <v>5.17</v>
      </c>
      <c r="O202">
        <v>88</v>
      </c>
      <c r="P202">
        <v>50</v>
      </c>
      <c r="Q202">
        <v>11</v>
      </c>
      <c r="R202">
        <v>36</v>
      </c>
      <c r="S202">
        <v>70</v>
      </c>
      <c r="T202">
        <v>0</v>
      </c>
      <c r="U202">
        <v>2</v>
      </c>
      <c r="V202">
        <v>1</v>
      </c>
      <c r="W202">
        <v>0</v>
      </c>
    </row>
    <row r="203" spans="1:23">
      <c r="A203" t="s">
        <v>880</v>
      </c>
      <c r="B203" s="15">
        <f>(F203*'H2H Points'!$E$2)+(G203*'H2H Points'!$E$3)+(H203*'H2H Points'!$E$13)+(I203*'H2H Points'!$E$14)+(L203*'H2H Points'!$E$4)+(M203*'H2H Points'!$E$6)+(O203*'H2H Points'!$E$10)+(P203*'H2H Points'!$E$9)+(R203*'H2H Points'!$E$8)+(S203*'H2H Points'!$E$7)+(U203+'H2H Points'!$E$18)+(V203*'H2H Points'!$E$17)+(W203*'H2H Points'!$E$19)</f>
        <v>90.899999999999977</v>
      </c>
      <c r="C203" s="15">
        <f>ROUND(B203/IF(ISNA(VLOOKUP(A203,'2014 ESPN Draft Results'!$A$2:$D$2000,4,FALSE)),1,IF(VLOOKUP(A203,'2014 ESPN Draft Results'!$A$2:$D$2000,4,FALSE)&lt;1,1,VLOOKUP(A203,'2014 ESPN Draft Results'!$A$2:$D$2000,4,FALSE))),2)</f>
        <v>90.9</v>
      </c>
      <c r="D203" s="15">
        <f>ROUND(B203/IF(ISNA(VLOOKUP(A203,'2014 ESPN Draft Results'!$A$2:$D$2000,4,FALSE)),B203,IF(VLOOKUP(A203,'2014 ESPN Draft Results'!$A$2:$D$2000,4,FALSE)&lt;2,B203,VLOOKUP(A203,'2014 ESPN Draft Results'!$A$2:$D$2000,4,FALSE))),2)</f>
        <v>1</v>
      </c>
      <c r="E203">
        <v>0</v>
      </c>
      <c r="F203">
        <v>2</v>
      </c>
      <c r="G203">
        <v>9</v>
      </c>
      <c r="H203">
        <v>0</v>
      </c>
      <c r="I203">
        <v>0</v>
      </c>
      <c r="J203">
        <v>14</v>
      </c>
      <c r="K203">
        <v>12</v>
      </c>
      <c r="L203">
        <v>0</v>
      </c>
      <c r="M203" s="9">
        <v>69.3</v>
      </c>
      <c r="N203" s="10">
        <v>4.93</v>
      </c>
      <c r="O203">
        <v>82</v>
      </c>
      <c r="P203">
        <v>38</v>
      </c>
      <c r="Q203">
        <v>6</v>
      </c>
      <c r="R203">
        <v>19</v>
      </c>
      <c r="S203">
        <v>57</v>
      </c>
      <c r="T203">
        <v>0</v>
      </c>
      <c r="U203">
        <v>4</v>
      </c>
      <c r="V203">
        <v>8</v>
      </c>
      <c r="W203">
        <v>0</v>
      </c>
    </row>
    <row r="204" spans="1:23">
      <c r="A204" t="s">
        <v>1355</v>
      </c>
      <c r="B204" s="15">
        <f>(F204*'H2H Points'!$E$2)+(G204*'H2H Points'!$E$3)+(H204*'H2H Points'!$E$13)+(I204*'H2H Points'!$E$14)+(L204*'H2H Points'!$E$4)+(M204*'H2H Points'!$E$6)+(O204*'H2H Points'!$E$10)+(P204*'H2H Points'!$E$9)+(R204*'H2H Points'!$E$8)+(S204*'H2H Points'!$E$7)+(U204+'H2H Points'!$E$18)+(V204*'H2H Points'!$E$17)+(W204*'H2H Points'!$E$19)</f>
        <v>88.899999999999977</v>
      </c>
      <c r="C204" s="15">
        <f>ROUND(B204/IF(ISNA(VLOOKUP(A204,'2014 ESPN Draft Results'!$A$2:$D$2000,4,FALSE)),1,IF(VLOOKUP(A204,'2014 ESPN Draft Results'!$A$2:$D$2000,4,FALSE)&lt;1,1,VLOOKUP(A204,'2014 ESPN Draft Results'!$A$2:$D$2000,4,FALSE))),2)</f>
        <v>88.9</v>
      </c>
      <c r="D204" s="15">
        <f>ROUND(B204/IF(ISNA(VLOOKUP(A204,'2014 ESPN Draft Results'!$A$2:$D$2000,4,FALSE)),B204,IF(VLOOKUP(A204,'2014 ESPN Draft Results'!$A$2:$D$2000,4,FALSE)&lt;2,B204,VLOOKUP(A204,'2014 ESPN Draft Results'!$A$2:$D$2000,4,FALSE))),2)</f>
        <v>1</v>
      </c>
      <c r="E204">
        <v>0</v>
      </c>
      <c r="F204">
        <v>3</v>
      </c>
      <c r="G204">
        <v>6</v>
      </c>
      <c r="H204">
        <v>0</v>
      </c>
      <c r="I204">
        <v>0</v>
      </c>
      <c r="J204">
        <v>27</v>
      </c>
      <c r="K204">
        <v>12</v>
      </c>
      <c r="L204">
        <v>0</v>
      </c>
      <c r="M204" s="9">
        <v>78.3</v>
      </c>
      <c r="N204" s="10">
        <v>6.2</v>
      </c>
      <c r="O204">
        <v>103</v>
      </c>
      <c r="P204">
        <v>54</v>
      </c>
      <c r="Q204">
        <v>9</v>
      </c>
      <c r="R204">
        <v>30</v>
      </c>
      <c r="S204">
        <v>51</v>
      </c>
      <c r="T204">
        <v>2</v>
      </c>
      <c r="U204">
        <v>6</v>
      </c>
      <c r="V204">
        <v>7</v>
      </c>
      <c r="W204">
        <v>0</v>
      </c>
    </row>
    <row r="205" spans="1:23">
      <c r="A205" t="s">
        <v>911</v>
      </c>
      <c r="B205" s="15">
        <f>(F205*'H2H Points'!$E$2)+(G205*'H2H Points'!$E$3)+(H205*'H2H Points'!$E$13)+(I205*'H2H Points'!$E$14)+(L205*'H2H Points'!$E$4)+(M205*'H2H Points'!$E$6)+(O205*'H2H Points'!$E$10)+(P205*'H2H Points'!$E$9)+(R205*'H2H Points'!$E$8)+(S205*'H2H Points'!$E$7)+(U205+'H2H Points'!$E$18)+(V205*'H2H Points'!$E$17)+(W205*'H2H Points'!$E$19)</f>
        <v>74</v>
      </c>
      <c r="C205" s="15">
        <f>ROUND(B205/IF(ISNA(VLOOKUP(A205,'2014 ESPN Draft Results'!$A$2:$D$2000,4,FALSE)),1,IF(VLOOKUP(A205,'2014 ESPN Draft Results'!$A$2:$D$2000,4,FALSE)&lt;1,1,VLOOKUP(A205,'2014 ESPN Draft Results'!$A$2:$D$2000,4,FALSE))),2)</f>
        <v>74</v>
      </c>
      <c r="D205" s="15">
        <f>ROUND(B205/IF(ISNA(VLOOKUP(A205,'2014 ESPN Draft Results'!$A$2:$D$2000,4,FALSE)),B205,IF(VLOOKUP(A205,'2014 ESPN Draft Results'!$A$2:$D$2000,4,FALSE)&lt;2,B205,VLOOKUP(A205,'2014 ESPN Draft Results'!$A$2:$D$2000,4,FALSE))),2)</f>
        <v>1</v>
      </c>
      <c r="E205">
        <v>0</v>
      </c>
      <c r="F205">
        <v>0</v>
      </c>
      <c r="G205">
        <v>6</v>
      </c>
      <c r="H205">
        <v>0</v>
      </c>
      <c r="I205">
        <v>0</v>
      </c>
      <c r="J205">
        <v>16</v>
      </c>
      <c r="K205">
        <v>10</v>
      </c>
      <c r="L205">
        <v>0</v>
      </c>
      <c r="M205" s="9">
        <v>59</v>
      </c>
      <c r="N205" s="10">
        <v>5.19</v>
      </c>
      <c r="O205">
        <v>55</v>
      </c>
      <c r="P205">
        <v>34</v>
      </c>
      <c r="Q205">
        <v>5</v>
      </c>
      <c r="R205">
        <v>16</v>
      </c>
      <c r="S205">
        <v>34</v>
      </c>
      <c r="T205">
        <v>2</v>
      </c>
      <c r="U205">
        <v>0</v>
      </c>
      <c r="V205">
        <v>2</v>
      </c>
      <c r="W205">
        <v>0</v>
      </c>
    </row>
    <row r="206" spans="1:23">
      <c r="A206" t="s">
        <v>1315</v>
      </c>
      <c r="B206" s="15">
        <f>(F206*'H2H Points'!$E$2)+(G206*'H2H Points'!$E$3)+(H206*'H2H Points'!$E$13)+(I206*'H2H Points'!$E$14)+(L206*'H2H Points'!$E$4)+(M206*'H2H Points'!$E$6)+(O206*'H2H Points'!$E$10)+(P206*'H2H Points'!$E$9)+(R206*'H2H Points'!$E$8)+(S206*'H2H Points'!$E$7)+(U206+'H2H Points'!$E$18)+(V206*'H2H Points'!$E$17)+(W206*'H2H Points'!$E$19)</f>
        <v>71.899999999999977</v>
      </c>
      <c r="C206" s="15">
        <f>ROUND(B206/IF(ISNA(VLOOKUP(A206,'2014 ESPN Draft Results'!$A$2:$D$2000,4,FALSE)),1,IF(VLOOKUP(A206,'2014 ESPN Draft Results'!$A$2:$D$2000,4,FALSE)&lt;1,1,VLOOKUP(A206,'2014 ESPN Draft Results'!$A$2:$D$2000,4,FALSE))),2)</f>
        <v>71.900000000000006</v>
      </c>
      <c r="D206" s="15">
        <f>ROUND(B206/IF(ISNA(VLOOKUP(A206,'2014 ESPN Draft Results'!$A$2:$D$2000,4,FALSE)),B206,IF(VLOOKUP(A206,'2014 ESPN Draft Results'!$A$2:$D$2000,4,FALSE)&lt;2,B206,VLOOKUP(A206,'2014 ESPN Draft Results'!$A$2:$D$2000,4,FALSE))),2)</f>
        <v>1</v>
      </c>
      <c r="E206">
        <v>0</v>
      </c>
      <c r="F206">
        <v>2</v>
      </c>
      <c r="G206">
        <v>5</v>
      </c>
      <c r="H206">
        <v>0</v>
      </c>
      <c r="I206">
        <v>0</v>
      </c>
      <c r="J206">
        <v>10</v>
      </c>
      <c r="K206">
        <v>10</v>
      </c>
      <c r="L206">
        <v>0</v>
      </c>
      <c r="M206" s="9">
        <v>57.3</v>
      </c>
      <c r="N206" s="10">
        <v>6.44</v>
      </c>
      <c r="O206">
        <v>64</v>
      </c>
      <c r="P206">
        <v>41</v>
      </c>
      <c r="Q206">
        <v>8</v>
      </c>
      <c r="R206">
        <v>18</v>
      </c>
      <c r="S206">
        <v>38</v>
      </c>
      <c r="T206">
        <v>2</v>
      </c>
      <c r="U206">
        <v>0</v>
      </c>
      <c r="V206">
        <v>4</v>
      </c>
      <c r="W206">
        <v>1</v>
      </c>
    </row>
    <row r="207" spans="1:23">
      <c r="A207" t="s">
        <v>1008</v>
      </c>
      <c r="B207" s="15">
        <f>(F207*'H2H Points'!$E$2)+(G207*'H2H Points'!$E$3)+(H207*'H2H Points'!$E$13)+(I207*'H2H Points'!$E$14)+(L207*'H2H Points'!$E$4)+(M207*'H2H Points'!$E$6)+(O207*'H2H Points'!$E$10)+(P207*'H2H Points'!$E$9)+(R207*'H2H Points'!$E$8)+(S207*'H2H Points'!$E$7)+(U207+'H2H Points'!$E$18)+(V207*'H2H Points'!$E$17)+(W207*'H2H Points'!$E$19)</f>
        <v>99.899999999999977</v>
      </c>
      <c r="C207" s="15">
        <f>ROUND(B207/IF(ISNA(VLOOKUP(A207,'2014 ESPN Draft Results'!$A$2:$D$2000,4,FALSE)),1,IF(VLOOKUP(A207,'2014 ESPN Draft Results'!$A$2:$D$2000,4,FALSE)&lt;1,1,VLOOKUP(A207,'2014 ESPN Draft Results'!$A$2:$D$2000,4,FALSE))),2)</f>
        <v>99.9</v>
      </c>
      <c r="D207" s="15">
        <f>ROUND(B207/IF(ISNA(VLOOKUP(A207,'2014 ESPN Draft Results'!$A$2:$D$2000,4,FALSE)),B207,IF(VLOOKUP(A207,'2014 ESPN Draft Results'!$A$2:$D$2000,4,FALSE)&lt;2,B207,VLOOKUP(A207,'2014 ESPN Draft Results'!$A$2:$D$2000,4,FALSE))),2)</f>
        <v>1</v>
      </c>
      <c r="E207">
        <v>0</v>
      </c>
      <c r="F207">
        <v>1</v>
      </c>
      <c r="G207">
        <v>6</v>
      </c>
      <c r="H207">
        <v>0</v>
      </c>
      <c r="I207">
        <v>0</v>
      </c>
      <c r="J207">
        <v>17</v>
      </c>
      <c r="K207">
        <v>14</v>
      </c>
      <c r="L207">
        <v>0</v>
      </c>
      <c r="M207" s="9">
        <v>75.3</v>
      </c>
      <c r="N207" s="10">
        <v>5.26</v>
      </c>
      <c r="O207">
        <v>82</v>
      </c>
      <c r="P207">
        <v>44</v>
      </c>
      <c r="Q207">
        <v>13</v>
      </c>
      <c r="R207">
        <v>34</v>
      </c>
      <c r="S207">
        <v>60</v>
      </c>
      <c r="T207">
        <v>2</v>
      </c>
      <c r="U207">
        <v>3</v>
      </c>
      <c r="V207">
        <v>6</v>
      </c>
      <c r="W207">
        <v>0</v>
      </c>
    </row>
    <row r="208" spans="1:23">
      <c r="A208" t="s">
        <v>864</v>
      </c>
      <c r="B208" s="15">
        <f>(F208*'H2H Points'!$E$2)+(G208*'H2H Points'!$E$3)+(H208*'H2H Points'!$E$13)+(I208*'H2H Points'!$E$14)+(L208*'H2H Points'!$E$4)+(M208*'H2H Points'!$E$6)+(O208*'H2H Points'!$E$10)+(P208*'H2H Points'!$E$9)+(R208*'H2H Points'!$E$8)+(S208*'H2H Points'!$E$7)+(U208+'H2H Points'!$E$18)+(V208*'H2H Points'!$E$17)+(W208*'H2H Points'!$E$19)</f>
        <v>77.899999999999977</v>
      </c>
      <c r="C208" s="15">
        <f>ROUND(B208/IF(ISNA(VLOOKUP(A208,'2014 ESPN Draft Results'!$A$2:$D$2000,4,FALSE)),1,IF(VLOOKUP(A208,'2014 ESPN Draft Results'!$A$2:$D$2000,4,FALSE)&lt;1,1,VLOOKUP(A208,'2014 ESPN Draft Results'!$A$2:$D$2000,4,FALSE))),2)</f>
        <v>77.900000000000006</v>
      </c>
      <c r="D208" s="15">
        <f>ROUND(B208/IF(ISNA(VLOOKUP(A208,'2014 ESPN Draft Results'!$A$2:$D$2000,4,FALSE)),B208,IF(VLOOKUP(A208,'2014 ESPN Draft Results'!$A$2:$D$2000,4,FALSE)&lt;2,B208,VLOOKUP(A208,'2014 ESPN Draft Results'!$A$2:$D$2000,4,FALSE))),2)</f>
        <v>1</v>
      </c>
      <c r="E208">
        <v>0</v>
      </c>
      <c r="F208">
        <v>1</v>
      </c>
      <c r="G208">
        <v>7</v>
      </c>
      <c r="H208">
        <v>0</v>
      </c>
      <c r="I208">
        <v>0</v>
      </c>
      <c r="J208">
        <v>11</v>
      </c>
      <c r="K208">
        <v>11</v>
      </c>
      <c r="L208">
        <v>0</v>
      </c>
      <c r="M208" s="9">
        <v>63.3</v>
      </c>
      <c r="N208" s="10">
        <v>5.4</v>
      </c>
      <c r="O208">
        <v>63</v>
      </c>
      <c r="P208">
        <v>38</v>
      </c>
      <c r="Q208">
        <v>8</v>
      </c>
      <c r="R208">
        <v>28</v>
      </c>
      <c r="S208">
        <v>42</v>
      </c>
      <c r="T208">
        <v>1</v>
      </c>
      <c r="U208">
        <v>4</v>
      </c>
      <c r="V208">
        <v>1</v>
      </c>
      <c r="W208">
        <v>0</v>
      </c>
    </row>
    <row r="209" spans="1:23">
      <c r="A209" t="s">
        <v>1242</v>
      </c>
      <c r="B209" s="15">
        <f>(F209*'H2H Points'!$E$2)+(G209*'H2H Points'!$E$3)+(H209*'H2H Points'!$E$13)+(I209*'H2H Points'!$E$14)+(L209*'H2H Points'!$E$4)+(M209*'H2H Points'!$E$6)+(O209*'H2H Points'!$E$10)+(P209*'H2H Points'!$E$9)+(R209*'H2H Points'!$E$8)+(S209*'H2H Points'!$E$7)+(U209+'H2H Points'!$E$18)+(V209*'H2H Points'!$E$17)+(W209*'H2H Points'!$E$19)</f>
        <v>183</v>
      </c>
      <c r="C209" s="15">
        <f>ROUND(B209/IF(ISNA(VLOOKUP(A209,'2014 ESPN Draft Results'!$A$2:$D$2000,4,FALSE)),1,IF(VLOOKUP(A209,'2014 ESPN Draft Results'!$A$2:$D$2000,4,FALSE)&lt;1,1,VLOOKUP(A209,'2014 ESPN Draft Results'!$A$2:$D$2000,4,FALSE))),2)</f>
        <v>183</v>
      </c>
      <c r="D209" s="15">
        <f>ROUND(B209/IF(ISNA(VLOOKUP(A209,'2014 ESPN Draft Results'!$A$2:$D$2000,4,FALSE)),B209,IF(VLOOKUP(A209,'2014 ESPN Draft Results'!$A$2:$D$2000,4,FALSE)&lt;2,B209,VLOOKUP(A209,'2014 ESPN Draft Results'!$A$2:$D$2000,4,FALSE))),2)</f>
        <v>1</v>
      </c>
      <c r="E209">
        <v>1.4</v>
      </c>
      <c r="F209">
        <v>7</v>
      </c>
      <c r="G209">
        <v>17</v>
      </c>
      <c r="H209">
        <v>0</v>
      </c>
      <c r="I209">
        <v>0</v>
      </c>
      <c r="J209">
        <v>32</v>
      </c>
      <c r="K209">
        <v>26</v>
      </c>
      <c r="L209">
        <v>0</v>
      </c>
      <c r="M209" s="9">
        <v>154</v>
      </c>
      <c r="N209" s="10">
        <v>5.44</v>
      </c>
      <c r="O209">
        <v>191</v>
      </c>
      <c r="P209">
        <v>93</v>
      </c>
      <c r="Q209">
        <v>20</v>
      </c>
      <c r="R209">
        <v>40</v>
      </c>
      <c r="S209">
        <v>79</v>
      </c>
      <c r="T209">
        <v>2</v>
      </c>
      <c r="U209">
        <v>7</v>
      </c>
      <c r="V209">
        <v>5</v>
      </c>
      <c r="W209">
        <v>1</v>
      </c>
    </row>
    <row r="210" spans="1:23">
      <c r="A210" t="s">
        <v>915</v>
      </c>
      <c r="B210" s="15">
        <f>(F210*'H2H Points'!$E$2)+(G210*'H2H Points'!$E$3)+(H210*'H2H Points'!$E$13)+(I210*'H2H Points'!$E$14)+(L210*'H2H Points'!$E$4)+(M210*'H2H Points'!$E$6)+(O210*'H2H Points'!$E$10)+(P210*'H2H Points'!$E$9)+(R210*'H2H Points'!$E$8)+(S210*'H2H Points'!$E$7)+(U210+'H2H Points'!$E$18)+(V210*'H2H Points'!$E$17)+(W210*'H2H Points'!$E$19)</f>
        <v>188.09999999999997</v>
      </c>
      <c r="C210" s="15">
        <f>ROUND(B210/IF(ISNA(VLOOKUP(A210,'2014 ESPN Draft Results'!$A$2:$D$2000,4,FALSE)),1,IF(VLOOKUP(A210,'2014 ESPN Draft Results'!$A$2:$D$2000,4,FALSE)&lt;1,1,VLOOKUP(A210,'2014 ESPN Draft Results'!$A$2:$D$2000,4,FALSE))),2)</f>
        <v>188.1</v>
      </c>
      <c r="D210" s="15">
        <f>ROUND(B210/IF(ISNA(VLOOKUP(A210,'2014 ESPN Draft Results'!$A$2:$D$2000,4,FALSE)),B210,IF(VLOOKUP(A210,'2014 ESPN Draft Results'!$A$2:$D$2000,4,FALSE)&lt;2,B210,VLOOKUP(A210,'2014 ESPN Draft Results'!$A$2:$D$2000,4,FALSE))),2)</f>
        <v>1</v>
      </c>
      <c r="E210">
        <v>0</v>
      </c>
      <c r="F210">
        <v>6</v>
      </c>
      <c r="G210">
        <v>15</v>
      </c>
      <c r="H210">
        <v>0</v>
      </c>
      <c r="I210">
        <v>0</v>
      </c>
      <c r="J210">
        <v>28</v>
      </c>
      <c r="K210">
        <v>27</v>
      </c>
      <c r="L210">
        <v>0</v>
      </c>
      <c r="M210" s="9">
        <v>140.69999999999999</v>
      </c>
      <c r="N210" s="10">
        <v>6.33</v>
      </c>
      <c r="O210">
        <v>168</v>
      </c>
      <c r="P210">
        <v>99</v>
      </c>
      <c r="Q210">
        <v>18</v>
      </c>
      <c r="R210">
        <v>63</v>
      </c>
      <c r="S210">
        <v>123</v>
      </c>
      <c r="T210">
        <v>3</v>
      </c>
      <c r="U210">
        <v>9</v>
      </c>
      <c r="V210">
        <v>3</v>
      </c>
      <c r="W210">
        <v>0</v>
      </c>
    </row>
    <row r="211" spans="1:23">
      <c r="A211" t="s">
        <v>930</v>
      </c>
      <c r="B211" s="15">
        <f>(F211*'H2H Points'!$E$2)+(G211*'H2H Points'!$E$3)+(H211*'H2H Points'!$E$13)+(I211*'H2H Points'!$E$14)+(L211*'H2H Points'!$E$4)+(M211*'H2H Points'!$E$6)+(O211*'H2H Points'!$E$10)+(P211*'H2H Points'!$E$9)+(R211*'H2H Points'!$E$8)+(S211*'H2H Points'!$E$7)+(U211+'H2H Points'!$E$18)+(V211*'H2H Points'!$E$17)+(W211*'H2H Points'!$E$19)</f>
        <v>69.100000000000023</v>
      </c>
      <c r="C211" s="15">
        <f>ROUND(B211/IF(ISNA(VLOOKUP(A211,'2014 ESPN Draft Results'!$A$2:$D$2000,4,FALSE)),1,IF(VLOOKUP(A211,'2014 ESPN Draft Results'!$A$2:$D$2000,4,FALSE)&lt;1,1,VLOOKUP(A211,'2014 ESPN Draft Results'!$A$2:$D$2000,4,FALSE))),2)</f>
        <v>69.099999999999994</v>
      </c>
      <c r="D211" s="15">
        <f>ROUND(B211/IF(ISNA(VLOOKUP(A211,'2014 ESPN Draft Results'!$A$2:$D$2000,4,FALSE)),B211,IF(VLOOKUP(A211,'2014 ESPN Draft Results'!$A$2:$D$2000,4,FALSE)&lt;2,B211,VLOOKUP(A211,'2014 ESPN Draft Results'!$A$2:$D$2000,4,FALSE))),2)</f>
        <v>1</v>
      </c>
      <c r="E211">
        <v>0</v>
      </c>
      <c r="F211">
        <v>3</v>
      </c>
      <c r="G211">
        <v>5</v>
      </c>
      <c r="H211">
        <v>0</v>
      </c>
      <c r="I211">
        <v>0</v>
      </c>
      <c r="J211">
        <v>10</v>
      </c>
      <c r="K211">
        <v>10</v>
      </c>
      <c r="L211">
        <v>0</v>
      </c>
      <c r="M211" s="9">
        <v>54.7</v>
      </c>
      <c r="N211" s="10">
        <v>5.93</v>
      </c>
      <c r="O211">
        <v>75</v>
      </c>
      <c r="P211">
        <v>36</v>
      </c>
      <c r="Q211">
        <v>9</v>
      </c>
      <c r="R211">
        <v>10</v>
      </c>
      <c r="S211">
        <v>31</v>
      </c>
      <c r="T211">
        <v>2</v>
      </c>
      <c r="U211">
        <v>0</v>
      </c>
      <c r="V211">
        <v>1</v>
      </c>
      <c r="W211">
        <v>0</v>
      </c>
    </row>
    <row r="212" spans="1:23">
      <c r="A212" t="s">
        <v>356</v>
      </c>
      <c r="B212" s="15">
        <f>(F212*'H2H Points'!$E$2)+(G212*'H2H Points'!$E$3)+(H212*'H2H Points'!$E$13)+(I212*'H2H Points'!$E$14)+(L212*'H2H Points'!$E$4)+(M212*'H2H Points'!$E$6)+(O212*'H2H Points'!$E$10)+(P212*'H2H Points'!$E$9)+(R212*'H2H Points'!$E$8)+(S212*'H2H Points'!$E$7)+(U212+'H2H Points'!$E$18)+(V212*'H2H Points'!$E$17)+(W212*'H2H Points'!$E$19)</f>
        <v>504</v>
      </c>
      <c r="C212" s="15">
        <f>ROUND(B212/IF(ISNA(VLOOKUP(A212,'2014 ESPN Draft Results'!$A$2:$D$2000,4,FALSE)),1,IF(VLOOKUP(A212,'2014 ESPN Draft Results'!$A$2:$D$2000,4,FALSE)&lt;1,1,VLOOKUP(A212,'2014 ESPN Draft Results'!$A$2:$D$2000,4,FALSE))),2)</f>
        <v>504</v>
      </c>
      <c r="D212" s="15">
        <f>ROUND(B212/IF(ISNA(VLOOKUP(A212,'2014 ESPN Draft Results'!$A$2:$D$2000,4,FALSE)),B212,IF(VLOOKUP(A212,'2014 ESPN Draft Results'!$A$2:$D$2000,4,FALSE)&lt;2,B212,VLOOKUP(A212,'2014 ESPN Draft Results'!$A$2:$D$2000,4,FALSE))),2)</f>
        <v>1</v>
      </c>
      <c r="E212">
        <v>0</v>
      </c>
      <c r="F212">
        <v>5</v>
      </c>
      <c r="G212">
        <v>5</v>
      </c>
      <c r="H212">
        <v>0</v>
      </c>
      <c r="I212">
        <v>0</v>
      </c>
      <c r="J212">
        <v>69</v>
      </c>
      <c r="K212">
        <v>0</v>
      </c>
      <c r="L212">
        <v>44</v>
      </c>
      <c r="M212" s="9">
        <v>68</v>
      </c>
      <c r="N212" s="10">
        <v>3.04</v>
      </c>
      <c r="O212">
        <v>49</v>
      </c>
      <c r="P212">
        <v>23</v>
      </c>
      <c r="Q212">
        <v>14</v>
      </c>
      <c r="R212">
        <v>18</v>
      </c>
      <c r="S212">
        <v>73</v>
      </c>
      <c r="T212">
        <v>1</v>
      </c>
      <c r="U212">
        <v>0</v>
      </c>
      <c r="V212">
        <v>1</v>
      </c>
      <c r="W212">
        <v>0</v>
      </c>
    </row>
    <row r="213" spans="1:23">
      <c r="A213" t="s">
        <v>355</v>
      </c>
      <c r="B213" s="15">
        <f>(F213*'H2H Points'!$E$2)+(G213*'H2H Points'!$E$3)+(H213*'H2H Points'!$E$13)+(I213*'H2H Points'!$E$14)+(L213*'H2H Points'!$E$4)+(M213*'H2H Points'!$E$6)+(O213*'H2H Points'!$E$10)+(P213*'H2H Points'!$E$9)+(R213*'H2H Points'!$E$8)+(S213*'H2H Points'!$E$7)+(U213+'H2H Points'!$E$18)+(V213*'H2H Points'!$E$17)+(W213*'H2H Points'!$E$19)</f>
        <v>476.9</v>
      </c>
      <c r="C213" s="15">
        <f>ROUND(B213/IF(ISNA(VLOOKUP(A213,'2014 ESPN Draft Results'!$A$2:$D$2000,4,FALSE)),1,IF(VLOOKUP(A213,'2014 ESPN Draft Results'!$A$2:$D$2000,4,FALSE)&lt;1,1,VLOOKUP(A213,'2014 ESPN Draft Results'!$A$2:$D$2000,4,FALSE))),2)</f>
        <v>476.9</v>
      </c>
      <c r="D213" s="15">
        <f>ROUND(B213/IF(ISNA(VLOOKUP(A213,'2014 ESPN Draft Results'!$A$2:$D$2000,4,FALSE)),B213,IF(VLOOKUP(A213,'2014 ESPN Draft Results'!$A$2:$D$2000,4,FALSE)&lt;2,B213,VLOOKUP(A213,'2014 ESPN Draft Results'!$A$2:$D$2000,4,FALSE))),2)</f>
        <v>1</v>
      </c>
      <c r="E213">
        <v>0</v>
      </c>
      <c r="F213">
        <v>3</v>
      </c>
      <c r="G213">
        <v>2</v>
      </c>
      <c r="H213">
        <v>0</v>
      </c>
      <c r="I213">
        <v>0</v>
      </c>
      <c r="J213">
        <v>71</v>
      </c>
      <c r="K213">
        <v>0</v>
      </c>
      <c r="L213">
        <v>37</v>
      </c>
      <c r="M213" s="9">
        <v>76.3</v>
      </c>
      <c r="N213" s="10">
        <v>1.65</v>
      </c>
      <c r="O213">
        <v>46</v>
      </c>
      <c r="P213">
        <v>14</v>
      </c>
      <c r="Q213">
        <v>4</v>
      </c>
      <c r="R213">
        <v>23</v>
      </c>
      <c r="S213">
        <v>62</v>
      </c>
      <c r="T213">
        <v>0</v>
      </c>
      <c r="U213">
        <v>0</v>
      </c>
      <c r="V213">
        <v>1</v>
      </c>
      <c r="W213">
        <v>0</v>
      </c>
    </row>
    <row r="214" spans="1:23">
      <c r="A214" t="s">
        <v>320</v>
      </c>
      <c r="B214" s="15">
        <f>(F214*'H2H Points'!$E$2)+(G214*'H2H Points'!$E$3)+(H214*'H2H Points'!$E$13)+(I214*'H2H Points'!$E$14)+(L214*'H2H Points'!$E$4)+(M214*'H2H Points'!$E$6)+(O214*'H2H Points'!$E$10)+(P214*'H2H Points'!$E$9)+(R214*'H2H Points'!$E$8)+(S214*'H2H Points'!$E$7)+(U214+'H2H Points'!$E$18)+(V214*'H2H Points'!$E$17)+(W214*'H2H Points'!$E$19)</f>
        <v>434</v>
      </c>
      <c r="C214" s="15">
        <f>ROUND(B214/IF(ISNA(VLOOKUP(A214,'2014 ESPN Draft Results'!$A$2:$D$2000,4,FALSE)),1,IF(VLOOKUP(A214,'2014 ESPN Draft Results'!$A$2:$D$2000,4,FALSE)&lt;1,1,VLOOKUP(A214,'2014 ESPN Draft Results'!$A$2:$D$2000,4,FALSE))),2)</f>
        <v>434</v>
      </c>
      <c r="D214" s="15">
        <f>ROUND(B214/IF(ISNA(VLOOKUP(A214,'2014 ESPN Draft Results'!$A$2:$D$2000,4,FALSE)),B214,IF(VLOOKUP(A214,'2014 ESPN Draft Results'!$A$2:$D$2000,4,FALSE)&lt;2,B214,VLOOKUP(A214,'2014 ESPN Draft Results'!$A$2:$D$2000,4,FALSE))),2)</f>
        <v>1</v>
      </c>
      <c r="E214">
        <v>0</v>
      </c>
      <c r="F214">
        <v>3</v>
      </c>
      <c r="G214">
        <v>5</v>
      </c>
      <c r="H214">
        <v>0</v>
      </c>
      <c r="I214">
        <v>0</v>
      </c>
      <c r="J214">
        <v>72</v>
      </c>
      <c r="K214">
        <v>0</v>
      </c>
      <c r="L214">
        <v>33</v>
      </c>
      <c r="M214" s="9">
        <v>71</v>
      </c>
      <c r="N214" s="10">
        <v>1.9</v>
      </c>
      <c r="O214">
        <v>51</v>
      </c>
      <c r="P214">
        <v>15</v>
      </c>
      <c r="Q214">
        <v>2</v>
      </c>
      <c r="R214">
        <v>11</v>
      </c>
      <c r="S214">
        <v>71</v>
      </c>
      <c r="T214">
        <v>1</v>
      </c>
      <c r="U214">
        <v>3</v>
      </c>
      <c r="V214">
        <v>3</v>
      </c>
      <c r="W214">
        <v>0</v>
      </c>
    </row>
    <row r="215" spans="1:23">
      <c r="A215" t="s">
        <v>358</v>
      </c>
      <c r="B215" s="15">
        <f>(F215*'H2H Points'!$E$2)+(G215*'H2H Points'!$E$3)+(H215*'H2H Points'!$E$13)+(I215*'H2H Points'!$E$14)+(L215*'H2H Points'!$E$4)+(M215*'H2H Points'!$E$6)+(O215*'H2H Points'!$E$10)+(P215*'H2H Points'!$E$9)+(R215*'H2H Points'!$E$8)+(S215*'H2H Points'!$E$7)+(U215+'H2H Points'!$E$18)+(V215*'H2H Points'!$E$17)+(W215*'H2H Points'!$E$19)</f>
        <v>379.9</v>
      </c>
      <c r="C215" s="15">
        <f>ROUND(B215/IF(ISNA(VLOOKUP(A215,'2014 ESPN Draft Results'!$A$2:$D$2000,4,FALSE)),1,IF(VLOOKUP(A215,'2014 ESPN Draft Results'!$A$2:$D$2000,4,FALSE)&lt;1,1,VLOOKUP(A215,'2014 ESPN Draft Results'!$A$2:$D$2000,4,FALSE))),2)</f>
        <v>379.9</v>
      </c>
      <c r="D215" s="15">
        <f>ROUND(B215/IF(ISNA(VLOOKUP(A215,'2014 ESPN Draft Results'!$A$2:$D$2000,4,FALSE)),B215,IF(VLOOKUP(A215,'2014 ESPN Draft Results'!$A$2:$D$2000,4,FALSE)&lt;2,B215,VLOOKUP(A215,'2014 ESPN Draft Results'!$A$2:$D$2000,4,FALSE))),2)</f>
        <v>1</v>
      </c>
      <c r="E215">
        <v>0</v>
      </c>
      <c r="F215">
        <v>4</v>
      </c>
      <c r="G215">
        <v>4</v>
      </c>
      <c r="H215">
        <v>0</v>
      </c>
      <c r="I215">
        <v>0</v>
      </c>
      <c r="J215">
        <v>64</v>
      </c>
      <c r="K215">
        <v>0</v>
      </c>
      <c r="L215">
        <v>29</v>
      </c>
      <c r="M215" s="9">
        <v>63.3</v>
      </c>
      <c r="N215" s="10">
        <v>2.42</v>
      </c>
      <c r="O215">
        <v>52</v>
      </c>
      <c r="P215">
        <v>17</v>
      </c>
      <c r="Q215">
        <v>2</v>
      </c>
      <c r="R215">
        <v>15</v>
      </c>
      <c r="S215">
        <v>63</v>
      </c>
      <c r="T215">
        <v>0</v>
      </c>
      <c r="U215">
        <v>0</v>
      </c>
      <c r="V215">
        <v>0</v>
      </c>
      <c r="W215">
        <v>0</v>
      </c>
    </row>
    <row r="216" spans="1:23">
      <c r="A216" t="s">
        <v>346</v>
      </c>
      <c r="B216" s="15">
        <f>(F216*'H2H Points'!$E$2)+(G216*'H2H Points'!$E$3)+(H216*'H2H Points'!$E$13)+(I216*'H2H Points'!$E$14)+(L216*'H2H Points'!$E$4)+(M216*'H2H Points'!$E$6)+(O216*'H2H Points'!$E$10)+(P216*'H2H Points'!$E$9)+(R216*'H2H Points'!$E$8)+(S216*'H2H Points'!$E$7)+(U216+'H2H Points'!$E$18)+(V216*'H2H Points'!$E$17)+(W216*'H2H Points'!$E$19)</f>
        <v>403.1</v>
      </c>
      <c r="C216" s="15">
        <f>ROUND(B216/IF(ISNA(VLOOKUP(A216,'2014 ESPN Draft Results'!$A$2:$D$2000,4,FALSE)),1,IF(VLOOKUP(A216,'2014 ESPN Draft Results'!$A$2:$D$2000,4,FALSE)&lt;1,1,VLOOKUP(A216,'2014 ESPN Draft Results'!$A$2:$D$2000,4,FALSE))),2)</f>
        <v>403.1</v>
      </c>
      <c r="D216" s="15">
        <f>ROUND(B216/IF(ISNA(VLOOKUP(A216,'2014 ESPN Draft Results'!$A$2:$D$2000,4,FALSE)),B216,IF(VLOOKUP(A216,'2014 ESPN Draft Results'!$A$2:$D$2000,4,FALSE)&lt;2,B216,VLOOKUP(A216,'2014 ESPN Draft Results'!$A$2:$D$2000,4,FALSE))),2)</f>
        <v>1</v>
      </c>
      <c r="E216">
        <v>0</v>
      </c>
      <c r="F216">
        <v>6</v>
      </c>
      <c r="G216">
        <v>4</v>
      </c>
      <c r="H216">
        <v>0</v>
      </c>
      <c r="I216">
        <v>0</v>
      </c>
      <c r="J216">
        <v>76</v>
      </c>
      <c r="K216">
        <v>0</v>
      </c>
      <c r="L216">
        <v>24</v>
      </c>
      <c r="M216" s="9">
        <v>69.7</v>
      </c>
      <c r="N216" s="10">
        <v>2.0699999999999998</v>
      </c>
      <c r="O216">
        <v>48</v>
      </c>
      <c r="P216">
        <v>16</v>
      </c>
      <c r="Q216">
        <v>7</v>
      </c>
      <c r="R216">
        <v>26</v>
      </c>
      <c r="S216">
        <v>91</v>
      </c>
      <c r="T216">
        <v>5</v>
      </c>
      <c r="U216">
        <v>4</v>
      </c>
      <c r="V216">
        <v>1</v>
      </c>
      <c r="W216">
        <v>0</v>
      </c>
    </row>
    <row r="217" spans="1:23">
      <c r="A217" t="s">
        <v>362</v>
      </c>
      <c r="B217" s="15">
        <f>(F217*'H2H Points'!$E$2)+(G217*'H2H Points'!$E$3)+(H217*'H2H Points'!$E$13)+(I217*'H2H Points'!$E$14)+(L217*'H2H Points'!$E$4)+(M217*'H2H Points'!$E$6)+(O217*'H2H Points'!$E$10)+(P217*'H2H Points'!$E$9)+(R217*'H2H Points'!$E$8)+(S217*'H2H Points'!$E$7)+(U217+'H2H Points'!$E$18)+(V217*'H2H Points'!$E$17)+(W217*'H2H Points'!$E$19)</f>
        <v>360.1</v>
      </c>
      <c r="C217" s="15">
        <f>ROUND(B217/IF(ISNA(VLOOKUP(A217,'2014 ESPN Draft Results'!$A$2:$D$2000,4,FALSE)),1,IF(VLOOKUP(A217,'2014 ESPN Draft Results'!$A$2:$D$2000,4,FALSE)&lt;1,1,VLOOKUP(A217,'2014 ESPN Draft Results'!$A$2:$D$2000,4,FALSE))),2)</f>
        <v>360.1</v>
      </c>
      <c r="D217" s="15">
        <f>ROUND(B217/IF(ISNA(VLOOKUP(A217,'2014 ESPN Draft Results'!$A$2:$D$2000,4,FALSE)),B217,IF(VLOOKUP(A217,'2014 ESPN Draft Results'!$A$2:$D$2000,4,FALSE)&lt;2,B217,VLOOKUP(A217,'2014 ESPN Draft Results'!$A$2:$D$2000,4,FALSE))),2)</f>
        <v>1</v>
      </c>
      <c r="E217">
        <v>0</v>
      </c>
      <c r="F217">
        <v>2</v>
      </c>
      <c r="G217">
        <v>4</v>
      </c>
      <c r="H217">
        <v>0</v>
      </c>
      <c r="I217">
        <v>0</v>
      </c>
      <c r="J217">
        <v>61</v>
      </c>
      <c r="K217">
        <v>0</v>
      </c>
      <c r="L217">
        <v>22</v>
      </c>
      <c r="M217" s="9">
        <v>62.7</v>
      </c>
      <c r="N217" s="10">
        <v>2.73</v>
      </c>
      <c r="O217">
        <v>38</v>
      </c>
      <c r="P217">
        <v>19</v>
      </c>
      <c r="Q217">
        <v>5</v>
      </c>
      <c r="R217">
        <v>8</v>
      </c>
      <c r="S217">
        <v>89</v>
      </c>
      <c r="T217">
        <v>1</v>
      </c>
      <c r="U217">
        <v>0</v>
      </c>
      <c r="V217">
        <v>0</v>
      </c>
      <c r="W217">
        <v>0</v>
      </c>
    </row>
    <row r="218" spans="1:23">
      <c r="A218" t="s">
        <v>368</v>
      </c>
      <c r="B218" s="15">
        <f>(F218*'H2H Points'!$E$2)+(G218*'H2H Points'!$E$3)+(H218*'H2H Points'!$E$13)+(I218*'H2H Points'!$E$14)+(L218*'H2H Points'!$E$4)+(M218*'H2H Points'!$E$6)+(O218*'H2H Points'!$E$10)+(P218*'H2H Points'!$E$9)+(R218*'H2H Points'!$E$8)+(S218*'H2H Points'!$E$7)+(U218+'H2H Points'!$E$18)+(V218*'H2H Points'!$E$17)+(W218*'H2H Points'!$E$19)</f>
        <v>381.9</v>
      </c>
      <c r="C218" s="15">
        <f>ROUND(B218/IF(ISNA(VLOOKUP(A218,'2014 ESPN Draft Results'!$A$2:$D$2000,4,FALSE)),1,IF(VLOOKUP(A218,'2014 ESPN Draft Results'!$A$2:$D$2000,4,FALSE)&lt;1,1,VLOOKUP(A218,'2014 ESPN Draft Results'!$A$2:$D$2000,4,FALSE))),2)</f>
        <v>381.9</v>
      </c>
      <c r="D218" s="15">
        <f>ROUND(B218/IF(ISNA(VLOOKUP(A218,'2014 ESPN Draft Results'!$A$2:$D$2000,4,FALSE)),B218,IF(VLOOKUP(A218,'2014 ESPN Draft Results'!$A$2:$D$2000,4,FALSE)&lt;2,B218,VLOOKUP(A218,'2014 ESPN Draft Results'!$A$2:$D$2000,4,FALSE))),2)</f>
        <v>1</v>
      </c>
      <c r="E218">
        <v>0</v>
      </c>
      <c r="F218">
        <v>5</v>
      </c>
      <c r="G218">
        <v>2</v>
      </c>
      <c r="H218">
        <v>0</v>
      </c>
      <c r="I218">
        <v>0</v>
      </c>
      <c r="J218">
        <v>73</v>
      </c>
      <c r="K218">
        <v>0</v>
      </c>
      <c r="L218">
        <v>19</v>
      </c>
      <c r="M218" s="9">
        <v>71.3</v>
      </c>
      <c r="N218" s="10">
        <v>1.89</v>
      </c>
      <c r="O218">
        <v>48</v>
      </c>
      <c r="P218">
        <v>15</v>
      </c>
      <c r="Q218">
        <v>2</v>
      </c>
      <c r="R218">
        <v>16</v>
      </c>
      <c r="S218">
        <v>90</v>
      </c>
      <c r="T218">
        <v>1</v>
      </c>
      <c r="U218">
        <v>1</v>
      </c>
      <c r="V218">
        <v>2</v>
      </c>
      <c r="W218">
        <v>0</v>
      </c>
    </row>
    <row r="219" spans="1:23">
      <c r="A219" t="s">
        <v>297</v>
      </c>
      <c r="B219" s="15">
        <f>(F219*'H2H Points'!$E$2)+(G219*'H2H Points'!$E$3)+(H219*'H2H Points'!$E$13)+(I219*'H2H Points'!$E$14)+(L219*'H2H Points'!$E$4)+(M219*'H2H Points'!$E$6)+(O219*'H2H Points'!$E$10)+(P219*'H2H Points'!$E$9)+(R219*'H2H Points'!$E$8)+(S219*'H2H Points'!$E$7)+(U219+'H2H Points'!$E$18)+(V219*'H2H Points'!$E$17)+(W219*'H2H Points'!$E$19)</f>
        <v>286.89999999999998</v>
      </c>
      <c r="C219" s="15">
        <f>ROUND(B219/IF(ISNA(VLOOKUP(A219,'2014 ESPN Draft Results'!$A$2:$D$2000,4,FALSE)),1,IF(VLOOKUP(A219,'2014 ESPN Draft Results'!$A$2:$D$2000,4,FALSE)&lt;1,1,VLOOKUP(A219,'2014 ESPN Draft Results'!$A$2:$D$2000,4,FALSE))),2)</f>
        <v>286.89999999999998</v>
      </c>
      <c r="D219" s="15">
        <f>ROUND(B219/IF(ISNA(VLOOKUP(A219,'2014 ESPN Draft Results'!$A$2:$D$2000,4,FALSE)),B219,IF(VLOOKUP(A219,'2014 ESPN Draft Results'!$A$2:$D$2000,4,FALSE)&lt;2,B219,VLOOKUP(A219,'2014 ESPN Draft Results'!$A$2:$D$2000,4,FALSE))),2)</f>
        <v>1</v>
      </c>
      <c r="E219">
        <v>0</v>
      </c>
      <c r="F219">
        <v>4</v>
      </c>
      <c r="G219">
        <v>3</v>
      </c>
      <c r="H219">
        <v>0</v>
      </c>
      <c r="I219">
        <v>0</v>
      </c>
      <c r="J219">
        <v>57</v>
      </c>
      <c r="K219">
        <v>0</v>
      </c>
      <c r="L219">
        <v>23</v>
      </c>
      <c r="M219" s="9">
        <v>54.3</v>
      </c>
      <c r="N219" s="10">
        <v>3.31</v>
      </c>
      <c r="O219">
        <v>52</v>
      </c>
      <c r="P219">
        <v>20</v>
      </c>
      <c r="Q219">
        <v>3</v>
      </c>
      <c r="R219">
        <v>13</v>
      </c>
      <c r="S219">
        <v>32</v>
      </c>
      <c r="T219">
        <v>2</v>
      </c>
      <c r="U219">
        <v>3</v>
      </c>
      <c r="V219">
        <v>0</v>
      </c>
      <c r="W219">
        <v>0</v>
      </c>
    </row>
    <row r="220" spans="1:23">
      <c r="A220" t="s">
        <v>359</v>
      </c>
      <c r="B220" s="15">
        <f>(F220*'H2H Points'!$E$2)+(G220*'H2H Points'!$E$3)+(H220*'H2H Points'!$E$13)+(I220*'H2H Points'!$E$14)+(L220*'H2H Points'!$E$4)+(M220*'H2H Points'!$E$6)+(O220*'H2H Points'!$E$10)+(P220*'H2H Points'!$E$9)+(R220*'H2H Points'!$E$8)+(S220*'H2H Points'!$E$7)+(U220+'H2H Points'!$E$18)+(V220*'H2H Points'!$E$17)+(W220*'H2H Points'!$E$19)</f>
        <v>297.89999999999998</v>
      </c>
      <c r="C220" s="15">
        <f>ROUND(B220/IF(ISNA(VLOOKUP(A220,'2014 ESPN Draft Results'!$A$2:$D$2000,4,FALSE)),1,IF(VLOOKUP(A220,'2014 ESPN Draft Results'!$A$2:$D$2000,4,FALSE)&lt;1,1,VLOOKUP(A220,'2014 ESPN Draft Results'!$A$2:$D$2000,4,FALSE))),2)</f>
        <v>297.89999999999998</v>
      </c>
      <c r="D220" s="15">
        <f>ROUND(B220/IF(ISNA(VLOOKUP(A220,'2014 ESPN Draft Results'!$A$2:$D$2000,4,FALSE)),B220,IF(VLOOKUP(A220,'2014 ESPN Draft Results'!$A$2:$D$2000,4,FALSE)&lt;2,B220,VLOOKUP(A220,'2014 ESPN Draft Results'!$A$2:$D$2000,4,FALSE))),2)</f>
        <v>1</v>
      </c>
      <c r="E220">
        <v>0</v>
      </c>
      <c r="F220">
        <v>3</v>
      </c>
      <c r="G220">
        <v>3</v>
      </c>
      <c r="H220">
        <v>0</v>
      </c>
      <c r="I220">
        <v>0</v>
      </c>
      <c r="J220">
        <v>54</v>
      </c>
      <c r="K220">
        <v>0</v>
      </c>
      <c r="L220">
        <v>19</v>
      </c>
      <c r="M220" s="9">
        <v>58.3</v>
      </c>
      <c r="N220" s="10">
        <v>1.7</v>
      </c>
      <c r="O220">
        <v>35</v>
      </c>
      <c r="P220">
        <v>11</v>
      </c>
      <c r="Q220">
        <v>3</v>
      </c>
      <c r="R220">
        <v>15</v>
      </c>
      <c r="S220">
        <v>45</v>
      </c>
      <c r="T220">
        <v>2</v>
      </c>
      <c r="U220">
        <v>3</v>
      </c>
      <c r="V220">
        <v>3</v>
      </c>
      <c r="W220">
        <v>1</v>
      </c>
    </row>
    <row r="221" spans="1:23">
      <c r="A221" t="s">
        <v>330</v>
      </c>
      <c r="B221" s="15">
        <f>(F221*'H2H Points'!$E$2)+(G221*'H2H Points'!$E$3)+(H221*'H2H Points'!$E$13)+(I221*'H2H Points'!$E$14)+(L221*'H2H Points'!$E$4)+(M221*'H2H Points'!$E$6)+(O221*'H2H Points'!$E$10)+(P221*'H2H Points'!$E$9)+(R221*'H2H Points'!$E$8)+(S221*'H2H Points'!$E$7)+(U221+'H2H Points'!$E$18)+(V221*'H2H Points'!$E$17)+(W221*'H2H Points'!$E$19)</f>
        <v>272.89999999999998</v>
      </c>
      <c r="C221" s="15">
        <f>ROUND(B221/IF(ISNA(VLOOKUP(A221,'2014 ESPN Draft Results'!$A$2:$D$2000,4,FALSE)),1,IF(VLOOKUP(A221,'2014 ESPN Draft Results'!$A$2:$D$2000,4,FALSE)&lt;1,1,VLOOKUP(A221,'2014 ESPN Draft Results'!$A$2:$D$2000,4,FALSE))),2)</f>
        <v>194.93</v>
      </c>
      <c r="D221" s="15">
        <f>ROUND(B221/IF(ISNA(VLOOKUP(A221,'2014 ESPN Draft Results'!$A$2:$D$2000,4,FALSE)),B221,IF(VLOOKUP(A221,'2014 ESPN Draft Results'!$A$2:$D$2000,4,FALSE)&lt;2,B221,VLOOKUP(A221,'2014 ESPN Draft Results'!$A$2:$D$2000,4,FALSE))),2)</f>
        <v>1</v>
      </c>
      <c r="E221">
        <v>0</v>
      </c>
      <c r="F221">
        <v>4</v>
      </c>
      <c r="G221">
        <v>2</v>
      </c>
      <c r="H221">
        <v>0</v>
      </c>
      <c r="I221">
        <v>0</v>
      </c>
      <c r="J221">
        <v>53</v>
      </c>
      <c r="K221">
        <v>0</v>
      </c>
      <c r="L221">
        <v>11</v>
      </c>
      <c r="M221" s="9">
        <v>54.3</v>
      </c>
      <c r="N221" s="10">
        <v>1.49</v>
      </c>
      <c r="O221">
        <v>28</v>
      </c>
      <c r="P221">
        <v>9</v>
      </c>
      <c r="Q221">
        <v>3</v>
      </c>
      <c r="R221">
        <v>14</v>
      </c>
      <c r="S221">
        <v>64</v>
      </c>
      <c r="T221">
        <v>2</v>
      </c>
      <c r="U221">
        <v>3</v>
      </c>
      <c r="V221">
        <v>1</v>
      </c>
      <c r="W221">
        <v>1</v>
      </c>
    </row>
    <row r="222" spans="1:23">
      <c r="A222" t="s">
        <v>946</v>
      </c>
      <c r="B222" s="15">
        <f>(F222*'H2H Points'!$E$2)+(G222*'H2H Points'!$E$3)+(H222*'H2H Points'!$E$13)+(I222*'H2H Points'!$E$14)+(L222*'H2H Points'!$E$4)+(M222*'H2H Points'!$E$6)+(O222*'H2H Points'!$E$10)+(P222*'H2H Points'!$E$9)+(R222*'H2H Points'!$E$8)+(S222*'H2H Points'!$E$7)+(U222+'H2H Points'!$E$18)+(V222*'H2H Points'!$E$17)+(W222*'H2H Points'!$E$19)</f>
        <v>359.1</v>
      </c>
      <c r="C222" s="15">
        <f>ROUND(B222/IF(ISNA(VLOOKUP(A222,'2014 ESPN Draft Results'!$A$2:$D$2000,4,FALSE)),1,IF(VLOOKUP(A222,'2014 ESPN Draft Results'!$A$2:$D$2000,4,FALSE)&lt;1,1,VLOOKUP(A222,'2014 ESPN Draft Results'!$A$2:$D$2000,4,FALSE))),2)</f>
        <v>359.1</v>
      </c>
      <c r="D222" s="15">
        <f>ROUND(B222/IF(ISNA(VLOOKUP(A222,'2014 ESPN Draft Results'!$A$2:$D$2000,4,FALSE)),B222,IF(VLOOKUP(A222,'2014 ESPN Draft Results'!$A$2:$D$2000,4,FALSE)&lt;2,B222,VLOOKUP(A222,'2014 ESPN Draft Results'!$A$2:$D$2000,4,FALSE))),2)</f>
        <v>1</v>
      </c>
      <c r="E222">
        <v>0</v>
      </c>
      <c r="F222">
        <v>7</v>
      </c>
      <c r="G222">
        <v>2</v>
      </c>
      <c r="H222">
        <v>0</v>
      </c>
      <c r="I222">
        <v>0</v>
      </c>
      <c r="J222">
        <v>76</v>
      </c>
      <c r="K222">
        <v>0</v>
      </c>
      <c r="L222">
        <v>15</v>
      </c>
      <c r="M222" s="9">
        <v>74.7</v>
      </c>
      <c r="N222" s="10">
        <v>1.81</v>
      </c>
      <c r="O222">
        <v>45</v>
      </c>
      <c r="P222">
        <v>15</v>
      </c>
      <c r="Q222">
        <v>4</v>
      </c>
      <c r="R222">
        <v>15</v>
      </c>
      <c r="S222">
        <v>68</v>
      </c>
      <c r="T222">
        <v>3</v>
      </c>
      <c r="U222">
        <v>4</v>
      </c>
      <c r="V222">
        <v>6</v>
      </c>
      <c r="W222">
        <v>0</v>
      </c>
    </row>
    <row r="223" spans="1:23">
      <c r="A223" t="s">
        <v>944</v>
      </c>
      <c r="B223" s="15">
        <f>(F223*'H2H Points'!$E$2)+(G223*'H2H Points'!$E$3)+(H223*'H2H Points'!$E$13)+(I223*'H2H Points'!$E$14)+(L223*'H2H Points'!$E$4)+(M223*'H2H Points'!$E$6)+(O223*'H2H Points'!$E$10)+(P223*'H2H Points'!$E$9)+(R223*'H2H Points'!$E$8)+(S223*'H2H Points'!$E$7)+(U223+'H2H Points'!$E$18)+(V223*'H2H Points'!$E$17)+(W223*'H2H Points'!$E$19)</f>
        <v>328</v>
      </c>
      <c r="C223" s="15">
        <f>ROUND(B223/IF(ISNA(VLOOKUP(A223,'2014 ESPN Draft Results'!$A$2:$D$2000,4,FALSE)),1,IF(VLOOKUP(A223,'2014 ESPN Draft Results'!$A$2:$D$2000,4,FALSE)&lt;1,1,VLOOKUP(A223,'2014 ESPN Draft Results'!$A$2:$D$2000,4,FALSE))),2)</f>
        <v>328</v>
      </c>
      <c r="D223" s="15">
        <f>ROUND(B223/IF(ISNA(VLOOKUP(A223,'2014 ESPN Draft Results'!$A$2:$D$2000,4,FALSE)),B223,IF(VLOOKUP(A223,'2014 ESPN Draft Results'!$A$2:$D$2000,4,FALSE)&lt;2,B223,VLOOKUP(A223,'2014 ESPN Draft Results'!$A$2:$D$2000,4,FALSE))),2)</f>
        <v>1</v>
      </c>
      <c r="E223">
        <v>0</v>
      </c>
      <c r="F223">
        <v>9</v>
      </c>
      <c r="G223">
        <v>2</v>
      </c>
      <c r="H223">
        <v>0</v>
      </c>
      <c r="I223">
        <v>0</v>
      </c>
      <c r="J223">
        <v>71</v>
      </c>
      <c r="K223">
        <v>0</v>
      </c>
      <c r="L223">
        <v>3</v>
      </c>
      <c r="M223" s="9">
        <v>72</v>
      </c>
      <c r="N223" s="10">
        <v>1</v>
      </c>
      <c r="O223">
        <v>38</v>
      </c>
      <c r="P223">
        <v>8</v>
      </c>
      <c r="Q223">
        <v>0</v>
      </c>
      <c r="R223">
        <v>23</v>
      </c>
      <c r="S223">
        <v>109</v>
      </c>
      <c r="T223">
        <v>0</v>
      </c>
      <c r="U223">
        <v>1</v>
      </c>
      <c r="V223">
        <v>3</v>
      </c>
      <c r="W223">
        <v>0</v>
      </c>
    </row>
    <row r="224" spans="1:23">
      <c r="A224" t="s">
        <v>318</v>
      </c>
      <c r="B224" s="15">
        <f>(F224*'H2H Points'!$E$2)+(G224*'H2H Points'!$E$3)+(H224*'H2H Points'!$E$13)+(I224*'H2H Points'!$E$14)+(L224*'H2H Points'!$E$4)+(M224*'H2H Points'!$E$6)+(O224*'H2H Points'!$E$10)+(P224*'H2H Points'!$E$9)+(R224*'H2H Points'!$E$8)+(S224*'H2H Points'!$E$7)+(U224+'H2H Points'!$E$18)+(V224*'H2H Points'!$E$17)+(W224*'H2H Points'!$E$19)</f>
        <v>232.89999999999998</v>
      </c>
      <c r="C224" s="15">
        <f>ROUND(B224/IF(ISNA(VLOOKUP(A224,'2014 ESPN Draft Results'!$A$2:$D$2000,4,FALSE)),1,IF(VLOOKUP(A224,'2014 ESPN Draft Results'!$A$2:$D$2000,4,FALSE)&lt;1,1,VLOOKUP(A224,'2014 ESPN Draft Results'!$A$2:$D$2000,4,FALSE))),2)</f>
        <v>232.9</v>
      </c>
      <c r="D224" s="15">
        <f>ROUND(B224/IF(ISNA(VLOOKUP(A224,'2014 ESPN Draft Results'!$A$2:$D$2000,4,FALSE)),B224,IF(VLOOKUP(A224,'2014 ESPN Draft Results'!$A$2:$D$2000,4,FALSE)&lt;2,B224,VLOOKUP(A224,'2014 ESPN Draft Results'!$A$2:$D$2000,4,FALSE))),2)</f>
        <v>1</v>
      </c>
      <c r="E224">
        <v>0</v>
      </c>
      <c r="F224">
        <v>1</v>
      </c>
      <c r="G224">
        <v>5</v>
      </c>
      <c r="H224">
        <v>0</v>
      </c>
      <c r="I224">
        <v>0</v>
      </c>
      <c r="J224">
        <v>58</v>
      </c>
      <c r="K224">
        <v>0</v>
      </c>
      <c r="L224">
        <v>19</v>
      </c>
      <c r="M224" s="9">
        <v>51.3</v>
      </c>
      <c r="N224" s="10">
        <v>3.33</v>
      </c>
      <c r="O224">
        <v>54</v>
      </c>
      <c r="P224">
        <v>19</v>
      </c>
      <c r="Q224">
        <v>5</v>
      </c>
      <c r="R224">
        <v>5</v>
      </c>
      <c r="S224">
        <v>43</v>
      </c>
      <c r="T224">
        <v>2</v>
      </c>
      <c r="U224">
        <v>1</v>
      </c>
      <c r="V224">
        <v>2</v>
      </c>
      <c r="W224">
        <v>0</v>
      </c>
    </row>
    <row r="225" spans="1:23">
      <c r="A225" t="s">
        <v>365</v>
      </c>
      <c r="B225" s="15">
        <f>(F225*'H2H Points'!$E$2)+(G225*'H2H Points'!$E$3)+(H225*'H2H Points'!$E$13)+(I225*'H2H Points'!$E$14)+(L225*'H2H Points'!$E$4)+(M225*'H2H Points'!$E$6)+(O225*'H2H Points'!$E$10)+(P225*'H2H Points'!$E$9)+(R225*'H2H Points'!$E$8)+(S225*'H2H Points'!$E$7)+(U225+'H2H Points'!$E$18)+(V225*'H2H Points'!$E$17)+(W225*'H2H Points'!$E$19)</f>
        <v>411.1</v>
      </c>
      <c r="C225" s="15">
        <f>ROUND(B225/IF(ISNA(VLOOKUP(A225,'2014 ESPN Draft Results'!$A$2:$D$2000,4,FALSE)),1,IF(VLOOKUP(A225,'2014 ESPN Draft Results'!$A$2:$D$2000,4,FALSE)&lt;1,1,VLOOKUP(A225,'2014 ESPN Draft Results'!$A$2:$D$2000,4,FALSE))),2)</f>
        <v>411.1</v>
      </c>
      <c r="D225" s="15">
        <f>ROUND(B225/IF(ISNA(VLOOKUP(A225,'2014 ESPN Draft Results'!$A$2:$D$2000,4,FALSE)),B225,IF(VLOOKUP(A225,'2014 ESPN Draft Results'!$A$2:$D$2000,4,FALSE)&lt;2,B225,VLOOKUP(A225,'2014 ESPN Draft Results'!$A$2:$D$2000,4,FALSE))),2)</f>
        <v>1</v>
      </c>
      <c r="E225">
        <v>0</v>
      </c>
      <c r="F225">
        <v>6</v>
      </c>
      <c r="G225">
        <v>6</v>
      </c>
      <c r="H225">
        <v>0</v>
      </c>
      <c r="I225">
        <v>0</v>
      </c>
      <c r="J225">
        <v>63</v>
      </c>
      <c r="K225">
        <v>7</v>
      </c>
      <c r="L225">
        <v>28</v>
      </c>
      <c r="M225" s="9">
        <v>93.7</v>
      </c>
      <c r="N225" s="10">
        <v>3.65</v>
      </c>
      <c r="O225">
        <v>98</v>
      </c>
      <c r="P225">
        <v>38</v>
      </c>
      <c r="Q225">
        <v>9</v>
      </c>
      <c r="R225">
        <v>41</v>
      </c>
      <c r="S225">
        <v>98</v>
      </c>
      <c r="T225">
        <v>8</v>
      </c>
      <c r="U225">
        <v>5</v>
      </c>
      <c r="V225">
        <v>4</v>
      </c>
      <c r="W225">
        <v>0</v>
      </c>
    </row>
    <row r="226" spans="1:23">
      <c r="A226" t="s">
        <v>361</v>
      </c>
      <c r="B226" s="15">
        <f>(F226*'H2H Points'!$E$2)+(G226*'H2H Points'!$E$3)+(H226*'H2H Points'!$E$13)+(I226*'H2H Points'!$E$14)+(L226*'H2H Points'!$E$4)+(M226*'H2H Points'!$E$6)+(O226*'H2H Points'!$E$10)+(P226*'H2H Points'!$E$9)+(R226*'H2H Points'!$E$8)+(S226*'H2H Points'!$E$7)+(U226+'H2H Points'!$E$18)+(V226*'H2H Points'!$E$17)+(W226*'H2H Points'!$E$19)</f>
        <v>239.89999999999998</v>
      </c>
      <c r="C226" s="15">
        <f>ROUND(B226/IF(ISNA(VLOOKUP(A226,'2014 ESPN Draft Results'!$A$2:$D$2000,4,FALSE)),1,IF(VLOOKUP(A226,'2014 ESPN Draft Results'!$A$2:$D$2000,4,FALSE)&lt;1,1,VLOOKUP(A226,'2014 ESPN Draft Results'!$A$2:$D$2000,4,FALSE))),2)</f>
        <v>239.9</v>
      </c>
      <c r="D226" s="15">
        <f>ROUND(B226/IF(ISNA(VLOOKUP(A226,'2014 ESPN Draft Results'!$A$2:$D$2000,4,FALSE)),B226,IF(VLOOKUP(A226,'2014 ESPN Draft Results'!$A$2:$D$2000,4,FALSE)&lt;2,B226,VLOOKUP(A226,'2014 ESPN Draft Results'!$A$2:$D$2000,4,FALSE))),2)</f>
        <v>1</v>
      </c>
      <c r="E226">
        <v>0</v>
      </c>
      <c r="F226">
        <v>2</v>
      </c>
      <c r="G226">
        <v>1</v>
      </c>
      <c r="H226">
        <v>0</v>
      </c>
      <c r="I226">
        <v>0</v>
      </c>
      <c r="J226">
        <v>65</v>
      </c>
      <c r="K226">
        <v>0</v>
      </c>
      <c r="L226">
        <v>11</v>
      </c>
      <c r="M226" s="9">
        <v>56.3</v>
      </c>
      <c r="N226" s="10">
        <v>1.1200000000000001</v>
      </c>
      <c r="O226">
        <v>44</v>
      </c>
      <c r="P226">
        <v>7</v>
      </c>
      <c r="Q226">
        <v>2</v>
      </c>
      <c r="R226">
        <v>11</v>
      </c>
      <c r="S226">
        <v>46</v>
      </c>
      <c r="T226">
        <v>3</v>
      </c>
      <c r="U226">
        <v>4</v>
      </c>
      <c r="V226">
        <v>3</v>
      </c>
      <c r="W226">
        <v>0</v>
      </c>
    </row>
    <row r="227" spans="1:23">
      <c r="A227" t="s">
        <v>1022</v>
      </c>
      <c r="B227" s="15">
        <f>(F227*'H2H Points'!$E$2)+(G227*'H2H Points'!$E$3)+(H227*'H2H Points'!$E$13)+(I227*'H2H Points'!$E$14)+(L227*'H2H Points'!$E$4)+(M227*'H2H Points'!$E$6)+(O227*'H2H Points'!$E$10)+(P227*'H2H Points'!$E$9)+(R227*'H2H Points'!$E$8)+(S227*'H2H Points'!$E$7)+(U227+'H2H Points'!$E$18)+(V227*'H2H Points'!$E$17)+(W227*'H2H Points'!$E$19)</f>
        <v>282.89999999999998</v>
      </c>
      <c r="C227" s="15">
        <f>ROUND(B227/IF(ISNA(VLOOKUP(A227,'2014 ESPN Draft Results'!$A$2:$D$2000,4,FALSE)),1,IF(VLOOKUP(A227,'2014 ESPN Draft Results'!$A$2:$D$2000,4,FALSE)&lt;1,1,VLOOKUP(A227,'2014 ESPN Draft Results'!$A$2:$D$2000,4,FALSE))),2)</f>
        <v>282.89999999999998</v>
      </c>
      <c r="D227" s="15">
        <f>ROUND(B227/IF(ISNA(VLOOKUP(A227,'2014 ESPN Draft Results'!$A$2:$D$2000,4,FALSE)),B227,IF(VLOOKUP(A227,'2014 ESPN Draft Results'!$A$2:$D$2000,4,FALSE)&lt;2,B227,VLOOKUP(A227,'2014 ESPN Draft Results'!$A$2:$D$2000,4,FALSE))),2)</f>
        <v>1</v>
      </c>
      <c r="E227">
        <v>0</v>
      </c>
      <c r="F227">
        <v>7</v>
      </c>
      <c r="G227">
        <v>2</v>
      </c>
      <c r="H227">
        <v>0</v>
      </c>
      <c r="I227">
        <v>0</v>
      </c>
      <c r="J227">
        <v>71</v>
      </c>
      <c r="K227">
        <v>0</v>
      </c>
      <c r="L227">
        <v>6</v>
      </c>
      <c r="M227" s="9">
        <v>67.3</v>
      </c>
      <c r="N227" s="10">
        <v>1.87</v>
      </c>
      <c r="O227">
        <v>44</v>
      </c>
      <c r="P227">
        <v>14</v>
      </c>
      <c r="Q227">
        <v>4</v>
      </c>
      <c r="R227">
        <v>9</v>
      </c>
      <c r="S227">
        <v>68</v>
      </c>
      <c r="T227">
        <v>2</v>
      </c>
      <c r="U227">
        <v>1</v>
      </c>
      <c r="V227">
        <v>2</v>
      </c>
      <c r="W227">
        <v>0</v>
      </c>
    </row>
    <row r="228" spans="1:23">
      <c r="A228" t="s">
        <v>991</v>
      </c>
      <c r="B228" s="15">
        <f>(F228*'H2H Points'!$E$2)+(G228*'H2H Points'!$E$3)+(H228*'H2H Points'!$E$13)+(I228*'H2H Points'!$E$14)+(L228*'H2H Points'!$E$4)+(M228*'H2H Points'!$E$6)+(O228*'H2H Points'!$E$10)+(P228*'H2H Points'!$E$9)+(R228*'H2H Points'!$E$8)+(S228*'H2H Points'!$E$7)+(U228+'H2H Points'!$E$18)+(V228*'H2H Points'!$E$17)+(W228*'H2H Points'!$E$19)</f>
        <v>265.10000000000002</v>
      </c>
      <c r="C228" s="15">
        <f>ROUND(B228/IF(ISNA(VLOOKUP(A228,'2014 ESPN Draft Results'!$A$2:$D$2000,4,FALSE)),1,IF(VLOOKUP(A228,'2014 ESPN Draft Results'!$A$2:$D$2000,4,FALSE)&lt;1,1,VLOOKUP(A228,'2014 ESPN Draft Results'!$A$2:$D$2000,4,FALSE))),2)</f>
        <v>265.10000000000002</v>
      </c>
      <c r="D228" s="15">
        <f>ROUND(B228/IF(ISNA(VLOOKUP(A228,'2014 ESPN Draft Results'!$A$2:$D$2000,4,FALSE)),B228,IF(VLOOKUP(A228,'2014 ESPN Draft Results'!$A$2:$D$2000,4,FALSE)&lt;2,B228,VLOOKUP(A228,'2014 ESPN Draft Results'!$A$2:$D$2000,4,FALSE))),2)</f>
        <v>1</v>
      </c>
      <c r="E228">
        <v>0</v>
      </c>
      <c r="F228">
        <v>5</v>
      </c>
      <c r="G228">
        <v>2</v>
      </c>
      <c r="H228">
        <v>0</v>
      </c>
      <c r="I228">
        <v>0</v>
      </c>
      <c r="J228">
        <v>63</v>
      </c>
      <c r="K228">
        <v>0</v>
      </c>
      <c r="L228">
        <v>2</v>
      </c>
      <c r="M228" s="9">
        <v>64.7</v>
      </c>
      <c r="N228" s="10">
        <v>2.37</v>
      </c>
      <c r="O228">
        <v>34</v>
      </c>
      <c r="P228">
        <v>17</v>
      </c>
      <c r="Q228">
        <v>9</v>
      </c>
      <c r="R228">
        <v>20</v>
      </c>
      <c r="S228">
        <v>104</v>
      </c>
      <c r="T228">
        <v>0</v>
      </c>
      <c r="U228">
        <v>3</v>
      </c>
      <c r="V228">
        <v>4</v>
      </c>
      <c r="W228">
        <v>2</v>
      </c>
    </row>
    <row r="229" spans="1:23">
      <c r="A229" t="s">
        <v>386</v>
      </c>
      <c r="B229" s="15">
        <f>(F229*'H2H Points'!$E$2)+(G229*'H2H Points'!$E$3)+(H229*'H2H Points'!$E$13)+(I229*'H2H Points'!$E$14)+(L229*'H2H Points'!$E$4)+(M229*'H2H Points'!$E$6)+(O229*'H2H Points'!$E$10)+(P229*'H2H Points'!$E$9)+(R229*'H2H Points'!$E$8)+(S229*'H2H Points'!$E$7)+(U229+'H2H Points'!$E$18)+(V229*'H2H Points'!$E$17)+(W229*'H2H Points'!$E$19)</f>
        <v>361</v>
      </c>
      <c r="C229" s="15">
        <f>ROUND(B229/IF(ISNA(VLOOKUP(A229,'2014 ESPN Draft Results'!$A$2:$D$2000,4,FALSE)),1,IF(VLOOKUP(A229,'2014 ESPN Draft Results'!$A$2:$D$2000,4,FALSE)&lt;1,1,VLOOKUP(A229,'2014 ESPN Draft Results'!$A$2:$D$2000,4,FALSE))),2)</f>
        <v>361</v>
      </c>
      <c r="D229" s="15">
        <f>ROUND(B229/IF(ISNA(VLOOKUP(A229,'2014 ESPN Draft Results'!$A$2:$D$2000,4,FALSE)),B229,IF(VLOOKUP(A229,'2014 ESPN Draft Results'!$A$2:$D$2000,4,FALSE)&lt;2,B229,VLOOKUP(A229,'2014 ESPN Draft Results'!$A$2:$D$2000,4,FALSE))),2)</f>
        <v>1</v>
      </c>
      <c r="E229">
        <v>0</v>
      </c>
      <c r="F229">
        <v>5</v>
      </c>
      <c r="G229">
        <v>0</v>
      </c>
      <c r="H229">
        <v>0</v>
      </c>
      <c r="I229">
        <v>0</v>
      </c>
      <c r="J229">
        <v>70</v>
      </c>
      <c r="K229">
        <v>0</v>
      </c>
      <c r="L229">
        <v>1</v>
      </c>
      <c r="M229" s="9">
        <v>90</v>
      </c>
      <c r="N229" s="10">
        <v>1.4</v>
      </c>
      <c r="O229">
        <v>46</v>
      </c>
      <c r="P229">
        <v>14</v>
      </c>
      <c r="Q229">
        <v>4</v>
      </c>
      <c r="R229">
        <v>24</v>
      </c>
      <c r="S229">
        <v>135</v>
      </c>
      <c r="T229">
        <v>1</v>
      </c>
      <c r="U229">
        <v>2</v>
      </c>
      <c r="V229">
        <v>4</v>
      </c>
      <c r="W229">
        <v>1</v>
      </c>
    </row>
    <row r="230" spans="1:23">
      <c r="A230" t="s">
        <v>974</v>
      </c>
      <c r="B230" s="15">
        <f>(F230*'H2H Points'!$E$2)+(G230*'H2H Points'!$E$3)+(H230*'H2H Points'!$E$13)+(I230*'H2H Points'!$E$14)+(L230*'H2H Points'!$E$4)+(M230*'H2H Points'!$E$6)+(O230*'H2H Points'!$E$10)+(P230*'H2H Points'!$E$9)+(R230*'H2H Points'!$E$8)+(S230*'H2H Points'!$E$7)+(U230+'H2H Points'!$E$18)+(V230*'H2H Points'!$E$17)+(W230*'H2H Points'!$E$19)</f>
        <v>240.89999999999998</v>
      </c>
      <c r="C230" s="15">
        <f>ROUND(B230/IF(ISNA(VLOOKUP(A230,'2014 ESPN Draft Results'!$A$2:$D$2000,4,FALSE)),1,IF(VLOOKUP(A230,'2014 ESPN Draft Results'!$A$2:$D$2000,4,FALSE)&lt;1,1,VLOOKUP(A230,'2014 ESPN Draft Results'!$A$2:$D$2000,4,FALSE))),2)</f>
        <v>240.9</v>
      </c>
      <c r="D230" s="15">
        <f>ROUND(B230/IF(ISNA(VLOOKUP(A230,'2014 ESPN Draft Results'!$A$2:$D$2000,4,FALSE)),B230,IF(VLOOKUP(A230,'2014 ESPN Draft Results'!$A$2:$D$2000,4,FALSE)&lt;2,B230,VLOOKUP(A230,'2014 ESPN Draft Results'!$A$2:$D$2000,4,FALSE))),2)</f>
        <v>1</v>
      </c>
      <c r="E230">
        <v>0</v>
      </c>
      <c r="F230">
        <v>5</v>
      </c>
      <c r="G230">
        <v>5</v>
      </c>
      <c r="H230">
        <v>0</v>
      </c>
      <c r="I230">
        <v>0</v>
      </c>
      <c r="J230">
        <v>73</v>
      </c>
      <c r="K230">
        <v>0</v>
      </c>
      <c r="L230">
        <v>1</v>
      </c>
      <c r="M230" s="9">
        <v>62.3</v>
      </c>
      <c r="N230" s="10">
        <v>2.02</v>
      </c>
      <c r="O230">
        <v>33</v>
      </c>
      <c r="P230">
        <v>14</v>
      </c>
      <c r="Q230">
        <v>3</v>
      </c>
      <c r="R230">
        <v>17</v>
      </c>
      <c r="S230">
        <v>103</v>
      </c>
      <c r="T230">
        <v>2</v>
      </c>
      <c r="U230">
        <v>3</v>
      </c>
      <c r="V230">
        <v>5</v>
      </c>
      <c r="W230">
        <v>0</v>
      </c>
    </row>
    <row r="231" spans="1:23">
      <c r="A231" t="s">
        <v>1031</v>
      </c>
      <c r="B231" s="15">
        <f>(F231*'H2H Points'!$E$2)+(G231*'H2H Points'!$E$3)+(H231*'H2H Points'!$E$13)+(I231*'H2H Points'!$E$14)+(L231*'H2H Points'!$E$4)+(M231*'H2H Points'!$E$6)+(O231*'H2H Points'!$E$10)+(P231*'H2H Points'!$E$9)+(R231*'H2H Points'!$E$8)+(S231*'H2H Points'!$E$7)+(U231+'H2H Points'!$E$18)+(V231*'H2H Points'!$E$17)+(W231*'H2H Points'!$E$19)</f>
        <v>195.10000000000002</v>
      </c>
      <c r="C231" s="15">
        <f>ROUND(B231/IF(ISNA(VLOOKUP(A231,'2014 ESPN Draft Results'!$A$2:$D$2000,4,FALSE)),1,IF(VLOOKUP(A231,'2014 ESPN Draft Results'!$A$2:$D$2000,4,FALSE)&lt;1,1,VLOOKUP(A231,'2014 ESPN Draft Results'!$A$2:$D$2000,4,FALSE))),2)</f>
        <v>195.1</v>
      </c>
      <c r="D231" s="15">
        <f>ROUND(B231/IF(ISNA(VLOOKUP(A231,'2014 ESPN Draft Results'!$A$2:$D$2000,4,FALSE)),B231,IF(VLOOKUP(A231,'2014 ESPN Draft Results'!$A$2:$D$2000,4,FALSE)&lt;2,B231,VLOOKUP(A231,'2014 ESPN Draft Results'!$A$2:$D$2000,4,FALSE))),2)</f>
        <v>1</v>
      </c>
      <c r="E231">
        <v>0</v>
      </c>
      <c r="F231">
        <v>4</v>
      </c>
      <c r="G231">
        <v>3</v>
      </c>
      <c r="H231">
        <v>0</v>
      </c>
      <c r="I231">
        <v>0</v>
      </c>
      <c r="J231">
        <v>58</v>
      </c>
      <c r="K231">
        <v>0</v>
      </c>
      <c r="L231">
        <v>4</v>
      </c>
      <c r="M231" s="9">
        <v>50.7</v>
      </c>
      <c r="N231" s="10">
        <v>3.38</v>
      </c>
      <c r="O231">
        <v>28</v>
      </c>
      <c r="P231">
        <v>19</v>
      </c>
      <c r="Q231">
        <v>5</v>
      </c>
      <c r="R231">
        <v>17</v>
      </c>
      <c r="S231">
        <v>63</v>
      </c>
      <c r="T231">
        <v>2</v>
      </c>
      <c r="U231">
        <v>3</v>
      </c>
      <c r="V231">
        <v>0</v>
      </c>
      <c r="W231">
        <v>0</v>
      </c>
    </row>
    <row r="232" spans="1:23">
      <c r="A232" t="s">
        <v>961</v>
      </c>
      <c r="B232" s="15">
        <f>(F232*'H2H Points'!$E$2)+(G232*'H2H Points'!$E$3)+(H232*'H2H Points'!$E$13)+(I232*'H2H Points'!$E$14)+(L232*'H2H Points'!$E$4)+(M232*'H2H Points'!$E$6)+(O232*'H2H Points'!$E$10)+(P232*'H2H Points'!$E$9)+(R232*'H2H Points'!$E$8)+(S232*'H2H Points'!$E$7)+(U232+'H2H Points'!$E$18)+(V232*'H2H Points'!$E$17)+(W232*'H2H Points'!$E$19)</f>
        <v>205.10000000000002</v>
      </c>
      <c r="C232" s="15">
        <f>ROUND(B232/IF(ISNA(VLOOKUP(A232,'2014 ESPN Draft Results'!$A$2:$D$2000,4,FALSE)),1,IF(VLOOKUP(A232,'2014 ESPN Draft Results'!$A$2:$D$2000,4,FALSE)&lt;1,1,VLOOKUP(A232,'2014 ESPN Draft Results'!$A$2:$D$2000,4,FALSE))),2)</f>
        <v>205.1</v>
      </c>
      <c r="D232" s="15">
        <f>ROUND(B232/IF(ISNA(VLOOKUP(A232,'2014 ESPN Draft Results'!$A$2:$D$2000,4,FALSE)),B232,IF(VLOOKUP(A232,'2014 ESPN Draft Results'!$A$2:$D$2000,4,FALSE)&lt;2,B232,VLOOKUP(A232,'2014 ESPN Draft Results'!$A$2:$D$2000,4,FALSE))),2)</f>
        <v>1</v>
      </c>
      <c r="E232">
        <v>0</v>
      </c>
      <c r="F232">
        <v>5</v>
      </c>
      <c r="G232">
        <v>3</v>
      </c>
      <c r="H232">
        <v>0</v>
      </c>
      <c r="I232">
        <v>0</v>
      </c>
      <c r="J232">
        <v>49</v>
      </c>
      <c r="K232">
        <v>0</v>
      </c>
      <c r="L232">
        <v>6</v>
      </c>
      <c r="M232" s="9">
        <v>54.7</v>
      </c>
      <c r="N232" s="10">
        <v>1.98</v>
      </c>
      <c r="O232">
        <v>39</v>
      </c>
      <c r="P232">
        <v>12</v>
      </c>
      <c r="Q232">
        <v>2</v>
      </c>
      <c r="R232">
        <v>20</v>
      </c>
      <c r="S232">
        <v>46</v>
      </c>
      <c r="T232">
        <v>1</v>
      </c>
      <c r="U232">
        <v>5</v>
      </c>
      <c r="V232">
        <v>1</v>
      </c>
      <c r="W232">
        <v>0</v>
      </c>
    </row>
    <row r="233" spans="1:23">
      <c r="A233" t="s">
        <v>954</v>
      </c>
      <c r="B233" s="15">
        <f>(F233*'H2H Points'!$E$2)+(G233*'H2H Points'!$E$3)+(H233*'H2H Points'!$E$13)+(I233*'H2H Points'!$E$14)+(L233*'H2H Points'!$E$4)+(M233*'H2H Points'!$E$6)+(O233*'H2H Points'!$E$10)+(P233*'H2H Points'!$E$9)+(R233*'H2H Points'!$E$8)+(S233*'H2H Points'!$E$7)+(U233+'H2H Points'!$E$18)+(V233*'H2H Points'!$E$17)+(W233*'H2H Points'!$E$19)</f>
        <v>287.89999999999998</v>
      </c>
      <c r="C233" s="15">
        <f>ROUND(B233/IF(ISNA(VLOOKUP(A233,'2014 ESPN Draft Results'!$A$2:$D$2000,4,FALSE)),1,IF(VLOOKUP(A233,'2014 ESPN Draft Results'!$A$2:$D$2000,4,FALSE)&lt;1,1,VLOOKUP(A233,'2014 ESPN Draft Results'!$A$2:$D$2000,4,FALSE))),2)</f>
        <v>287.89999999999998</v>
      </c>
      <c r="D233" s="15">
        <f>ROUND(B233/IF(ISNA(VLOOKUP(A233,'2014 ESPN Draft Results'!$A$2:$D$2000,4,FALSE)),B233,IF(VLOOKUP(A233,'2014 ESPN Draft Results'!$A$2:$D$2000,4,FALSE)&lt;2,B233,VLOOKUP(A233,'2014 ESPN Draft Results'!$A$2:$D$2000,4,FALSE))),2)</f>
        <v>1</v>
      </c>
      <c r="E233">
        <v>0</v>
      </c>
      <c r="F233">
        <v>10</v>
      </c>
      <c r="G233">
        <v>2</v>
      </c>
      <c r="H233">
        <v>0</v>
      </c>
      <c r="I233">
        <v>0</v>
      </c>
      <c r="J233">
        <v>78</v>
      </c>
      <c r="K233">
        <v>0</v>
      </c>
      <c r="L233">
        <v>2</v>
      </c>
      <c r="M233" s="9">
        <v>77.3</v>
      </c>
      <c r="N233" s="10">
        <v>1.63</v>
      </c>
      <c r="O233">
        <v>64</v>
      </c>
      <c r="P233">
        <v>14</v>
      </c>
      <c r="Q233">
        <v>5</v>
      </c>
      <c r="R233">
        <v>15</v>
      </c>
      <c r="S233">
        <v>81</v>
      </c>
      <c r="T233">
        <v>0</v>
      </c>
      <c r="U233">
        <v>0</v>
      </c>
      <c r="V233">
        <v>6</v>
      </c>
      <c r="W233">
        <v>0</v>
      </c>
    </row>
    <row r="234" spans="1:23">
      <c r="A234" t="s">
        <v>316</v>
      </c>
      <c r="B234" s="15">
        <f>(F234*'H2H Points'!$E$2)+(G234*'H2H Points'!$E$3)+(H234*'H2H Points'!$E$13)+(I234*'H2H Points'!$E$14)+(L234*'H2H Points'!$E$4)+(M234*'H2H Points'!$E$6)+(O234*'H2H Points'!$E$10)+(P234*'H2H Points'!$E$9)+(R234*'H2H Points'!$E$8)+(S234*'H2H Points'!$E$7)+(U234+'H2H Points'!$E$18)+(V234*'H2H Points'!$E$17)+(W234*'H2H Points'!$E$19)</f>
        <v>250.10000000000002</v>
      </c>
      <c r="C234" s="15">
        <f>ROUND(B234/IF(ISNA(VLOOKUP(A234,'2014 ESPN Draft Results'!$A$2:$D$2000,4,FALSE)),1,IF(VLOOKUP(A234,'2014 ESPN Draft Results'!$A$2:$D$2000,4,FALSE)&lt;1,1,VLOOKUP(A234,'2014 ESPN Draft Results'!$A$2:$D$2000,4,FALSE))),2)</f>
        <v>250.1</v>
      </c>
      <c r="D234" s="15">
        <f>ROUND(B234/IF(ISNA(VLOOKUP(A234,'2014 ESPN Draft Results'!$A$2:$D$2000,4,FALSE)),B234,IF(VLOOKUP(A234,'2014 ESPN Draft Results'!$A$2:$D$2000,4,FALSE)&lt;2,B234,VLOOKUP(A234,'2014 ESPN Draft Results'!$A$2:$D$2000,4,FALSE))),2)</f>
        <v>1</v>
      </c>
      <c r="E234">
        <v>0</v>
      </c>
      <c r="F234">
        <v>5</v>
      </c>
      <c r="G234">
        <v>2</v>
      </c>
      <c r="H234">
        <v>0</v>
      </c>
      <c r="I234">
        <v>0</v>
      </c>
      <c r="J234">
        <v>68</v>
      </c>
      <c r="K234">
        <v>0</v>
      </c>
      <c r="L234">
        <v>4</v>
      </c>
      <c r="M234" s="9">
        <v>68.7</v>
      </c>
      <c r="N234" s="10">
        <v>1.7</v>
      </c>
      <c r="O234">
        <v>42</v>
      </c>
      <c r="P234">
        <v>13</v>
      </c>
      <c r="Q234">
        <v>6</v>
      </c>
      <c r="R234">
        <v>19</v>
      </c>
      <c r="S234">
        <v>73</v>
      </c>
      <c r="T234">
        <v>4</v>
      </c>
      <c r="U234">
        <v>0</v>
      </c>
      <c r="V234">
        <v>8</v>
      </c>
      <c r="W234">
        <v>0</v>
      </c>
    </row>
    <row r="235" spans="1:23">
      <c r="A235" t="s">
        <v>1035</v>
      </c>
      <c r="B235" s="15">
        <f>(F235*'H2H Points'!$E$2)+(G235*'H2H Points'!$E$3)+(H235*'H2H Points'!$E$13)+(I235*'H2H Points'!$E$14)+(L235*'H2H Points'!$E$4)+(M235*'H2H Points'!$E$6)+(O235*'H2H Points'!$E$10)+(P235*'H2H Points'!$E$9)+(R235*'H2H Points'!$E$8)+(S235*'H2H Points'!$E$7)+(U235+'H2H Points'!$E$18)+(V235*'H2H Points'!$E$17)+(W235*'H2H Points'!$E$19)</f>
        <v>211.10000000000002</v>
      </c>
      <c r="C235" s="15">
        <f>ROUND(B235/IF(ISNA(VLOOKUP(A235,'2014 ESPN Draft Results'!$A$2:$D$2000,4,FALSE)),1,IF(VLOOKUP(A235,'2014 ESPN Draft Results'!$A$2:$D$2000,4,FALSE)&lt;1,1,VLOOKUP(A235,'2014 ESPN Draft Results'!$A$2:$D$2000,4,FALSE))),2)</f>
        <v>211.1</v>
      </c>
      <c r="D235" s="15">
        <f>ROUND(B235/IF(ISNA(VLOOKUP(A235,'2014 ESPN Draft Results'!$A$2:$D$2000,4,FALSE)),B235,IF(VLOOKUP(A235,'2014 ESPN Draft Results'!$A$2:$D$2000,4,FALSE)&lt;2,B235,VLOOKUP(A235,'2014 ESPN Draft Results'!$A$2:$D$2000,4,FALSE))),2)</f>
        <v>1</v>
      </c>
      <c r="E235">
        <v>0</v>
      </c>
      <c r="F235">
        <v>4</v>
      </c>
      <c r="G235">
        <v>3</v>
      </c>
      <c r="H235">
        <v>0</v>
      </c>
      <c r="I235">
        <v>0</v>
      </c>
      <c r="J235">
        <v>62</v>
      </c>
      <c r="K235">
        <v>0</v>
      </c>
      <c r="L235">
        <v>7</v>
      </c>
      <c r="M235" s="9">
        <v>58.7</v>
      </c>
      <c r="N235" s="10">
        <v>2.2999999999999998</v>
      </c>
      <c r="O235">
        <v>41</v>
      </c>
      <c r="P235">
        <v>15</v>
      </c>
      <c r="Q235">
        <v>4</v>
      </c>
      <c r="R235">
        <v>19</v>
      </c>
      <c r="S235">
        <v>49</v>
      </c>
      <c r="T235">
        <v>0</v>
      </c>
      <c r="U235">
        <v>0</v>
      </c>
      <c r="V235">
        <v>1</v>
      </c>
      <c r="W235">
        <v>0</v>
      </c>
    </row>
    <row r="236" spans="1:23">
      <c r="A236" t="s">
        <v>993</v>
      </c>
      <c r="B236" s="15">
        <f>(F236*'H2H Points'!$E$2)+(G236*'H2H Points'!$E$3)+(H236*'H2H Points'!$E$13)+(I236*'H2H Points'!$E$14)+(L236*'H2H Points'!$E$4)+(M236*'H2H Points'!$E$6)+(O236*'H2H Points'!$E$10)+(P236*'H2H Points'!$E$9)+(R236*'H2H Points'!$E$8)+(S236*'H2H Points'!$E$7)+(U236+'H2H Points'!$E$18)+(V236*'H2H Points'!$E$17)+(W236*'H2H Points'!$E$19)</f>
        <v>190.89999999999998</v>
      </c>
      <c r="C236" s="15">
        <f>ROUND(B236/IF(ISNA(VLOOKUP(A236,'2014 ESPN Draft Results'!$A$2:$D$2000,4,FALSE)),1,IF(VLOOKUP(A236,'2014 ESPN Draft Results'!$A$2:$D$2000,4,FALSE)&lt;1,1,VLOOKUP(A236,'2014 ESPN Draft Results'!$A$2:$D$2000,4,FALSE))),2)</f>
        <v>190.9</v>
      </c>
      <c r="D236" s="15">
        <f>ROUND(B236/IF(ISNA(VLOOKUP(A236,'2014 ESPN Draft Results'!$A$2:$D$2000,4,FALSE)),B236,IF(VLOOKUP(A236,'2014 ESPN Draft Results'!$A$2:$D$2000,4,FALSE)&lt;2,B236,VLOOKUP(A236,'2014 ESPN Draft Results'!$A$2:$D$2000,4,FALSE))),2)</f>
        <v>1</v>
      </c>
      <c r="E236">
        <v>0</v>
      </c>
      <c r="F236">
        <v>3</v>
      </c>
      <c r="G236">
        <v>3</v>
      </c>
      <c r="H236">
        <v>0</v>
      </c>
      <c r="I236">
        <v>0</v>
      </c>
      <c r="J236">
        <v>56</v>
      </c>
      <c r="K236">
        <v>0</v>
      </c>
      <c r="L236">
        <v>6</v>
      </c>
      <c r="M236" s="9">
        <v>54.3</v>
      </c>
      <c r="N236" s="10">
        <v>2.48</v>
      </c>
      <c r="O236">
        <v>42</v>
      </c>
      <c r="P236">
        <v>15</v>
      </c>
      <c r="Q236">
        <v>2</v>
      </c>
      <c r="R236">
        <v>18</v>
      </c>
      <c r="S236">
        <v>56</v>
      </c>
      <c r="T236">
        <v>4</v>
      </c>
      <c r="U236">
        <v>1</v>
      </c>
      <c r="V236">
        <v>2</v>
      </c>
      <c r="W236">
        <v>1</v>
      </c>
    </row>
    <row r="237" spans="1:23">
      <c r="A237" t="s">
        <v>1344</v>
      </c>
      <c r="B237" s="15">
        <f>(F237*'H2H Points'!$E$2)+(G237*'H2H Points'!$E$3)+(H237*'H2H Points'!$E$13)+(I237*'H2H Points'!$E$14)+(L237*'H2H Points'!$E$4)+(M237*'H2H Points'!$E$6)+(O237*'H2H Points'!$E$10)+(P237*'H2H Points'!$E$9)+(R237*'H2H Points'!$E$8)+(S237*'H2H Points'!$E$7)+(U237+'H2H Points'!$E$18)+(V237*'H2H Points'!$E$17)+(W237*'H2H Points'!$E$19)</f>
        <v>224</v>
      </c>
      <c r="C237" s="15">
        <f>ROUND(B237/IF(ISNA(VLOOKUP(A237,'2014 ESPN Draft Results'!$A$2:$D$2000,4,FALSE)),1,IF(VLOOKUP(A237,'2014 ESPN Draft Results'!$A$2:$D$2000,4,FALSE)&lt;1,1,VLOOKUP(A237,'2014 ESPN Draft Results'!$A$2:$D$2000,4,FALSE))),2)</f>
        <v>224</v>
      </c>
      <c r="D237" s="15">
        <f>ROUND(B237/IF(ISNA(VLOOKUP(A237,'2014 ESPN Draft Results'!$A$2:$D$2000,4,FALSE)),B237,IF(VLOOKUP(A237,'2014 ESPN Draft Results'!$A$2:$D$2000,4,FALSE)&lt;2,B237,VLOOKUP(A237,'2014 ESPN Draft Results'!$A$2:$D$2000,4,FALSE))),2)</f>
        <v>1</v>
      </c>
      <c r="E237">
        <v>0</v>
      </c>
      <c r="F237">
        <v>7</v>
      </c>
      <c r="G237">
        <v>0</v>
      </c>
      <c r="H237">
        <v>0</v>
      </c>
      <c r="I237">
        <v>0</v>
      </c>
      <c r="J237">
        <v>68</v>
      </c>
      <c r="K237">
        <v>0</v>
      </c>
      <c r="L237">
        <v>0</v>
      </c>
      <c r="M237" s="9">
        <v>64</v>
      </c>
      <c r="N237" s="10">
        <v>2.11</v>
      </c>
      <c r="O237">
        <v>36</v>
      </c>
      <c r="P237">
        <v>15</v>
      </c>
      <c r="Q237">
        <v>1</v>
      </c>
      <c r="R237">
        <v>43</v>
      </c>
      <c r="S237">
        <v>73</v>
      </c>
      <c r="T237">
        <v>7</v>
      </c>
      <c r="U237">
        <v>7</v>
      </c>
      <c r="V237">
        <v>3</v>
      </c>
      <c r="W237">
        <v>0</v>
      </c>
    </row>
    <row r="238" spans="1:23">
      <c r="A238" t="s">
        <v>982</v>
      </c>
      <c r="B238" s="15">
        <f>(F238*'H2H Points'!$E$2)+(G238*'H2H Points'!$E$3)+(H238*'H2H Points'!$E$13)+(I238*'H2H Points'!$E$14)+(L238*'H2H Points'!$E$4)+(M238*'H2H Points'!$E$6)+(O238*'H2H Points'!$E$10)+(P238*'H2H Points'!$E$9)+(R238*'H2H Points'!$E$8)+(S238*'H2H Points'!$E$7)+(U238+'H2H Points'!$E$18)+(V238*'H2H Points'!$E$17)+(W238*'H2H Points'!$E$19)</f>
        <v>229.89999999999998</v>
      </c>
      <c r="C238" s="15">
        <f>ROUND(B238/IF(ISNA(VLOOKUP(A238,'2014 ESPN Draft Results'!$A$2:$D$2000,4,FALSE)),1,IF(VLOOKUP(A238,'2014 ESPN Draft Results'!$A$2:$D$2000,4,FALSE)&lt;1,1,VLOOKUP(A238,'2014 ESPN Draft Results'!$A$2:$D$2000,4,FALSE))),2)</f>
        <v>229.9</v>
      </c>
      <c r="D238" s="15">
        <f>ROUND(B238/IF(ISNA(VLOOKUP(A238,'2014 ESPN Draft Results'!$A$2:$D$2000,4,FALSE)),B238,IF(VLOOKUP(A238,'2014 ESPN Draft Results'!$A$2:$D$2000,4,FALSE)&lt;2,B238,VLOOKUP(A238,'2014 ESPN Draft Results'!$A$2:$D$2000,4,FALSE))),2)</f>
        <v>1</v>
      </c>
      <c r="E238">
        <v>0</v>
      </c>
      <c r="F238">
        <v>7</v>
      </c>
      <c r="G238">
        <v>1</v>
      </c>
      <c r="H238">
        <v>0</v>
      </c>
      <c r="I238">
        <v>0</v>
      </c>
      <c r="J238">
        <v>71</v>
      </c>
      <c r="K238">
        <v>0</v>
      </c>
      <c r="L238">
        <v>2</v>
      </c>
      <c r="M238" s="9">
        <v>66.3</v>
      </c>
      <c r="N238" s="10">
        <v>2.58</v>
      </c>
      <c r="O238">
        <v>45</v>
      </c>
      <c r="P238">
        <v>19</v>
      </c>
      <c r="Q238">
        <v>5</v>
      </c>
      <c r="R238">
        <v>18</v>
      </c>
      <c r="S238">
        <v>51</v>
      </c>
      <c r="T238">
        <v>3</v>
      </c>
      <c r="U238">
        <v>5</v>
      </c>
      <c r="V238">
        <v>1</v>
      </c>
      <c r="W238">
        <v>1</v>
      </c>
    </row>
    <row r="239" spans="1:23">
      <c r="A239" t="s">
        <v>343</v>
      </c>
      <c r="B239" s="15">
        <f>(F239*'H2H Points'!$E$2)+(G239*'H2H Points'!$E$3)+(H239*'H2H Points'!$E$13)+(I239*'H2H Points'!$E$14)+(L239*'H2H Points'!$E$4)+(M239*'H2H Points'!$E$6)+(O239*'H2H Points'!$E$10)+(P239*'H2H Points'!$E$9)+(R239*'H2H Points'!$E$8)+(S239*'H2H Points'!$E$7)+(U239+'H2H Points'!$E$18)+(V239*'H2H Points'!$E$17)+(W239*'H2H Points'!$E$19)</f>
        <v>240.89999999999998</v>
      </c>
      <c r="C239" s="15">
        <f>ROUND(B239/IF(ISNA(VLOOKUP(A239,'2014 ESPN Draft Results'!$A$2:$D$2000,4,FALSE)),1,IF(VLOOKUP(A239,'2014 ESPN Draft Results'!$A$2:$D$2000,4,FALSE)&lt;1,1,VLOOKUP(A239,'2014 ESPN Draft Results'!$A$2:$D$2000,4,FALSE))),2)</f>
        <v>240.9</v>
      </c>
      <c r="D239" s="15">
        <f>ROUND(B239/IF(ISNA(VLOOKUP(A239,'2014 ESPN Draft Results'!$A$2:$D$2000,4,FALSE)),B239,IF(VLOOKUP(A239,'2014 ESPN Draft Results'!$A$2:$D$2000,4,FALSE)&lt;2,B239,VLOOKUP(A239,'2014 ESPN Draft Results'!$A$2:$D$2000,4,FALSE))),2)</f>
        <v>1</v>
      </c>
      <c r="E239">
        <v>0</v>
      </c>
      <c r="F239">
        <v>7</v>
      </c>
      <c r="G239">
        <v>4</v>
      </c>
      <c r="H239">
        <v>0</v>
      </c>
      <c r="I239">
        <v>0</v>
      </c>
      <c r="J239">
        <v>75</v>
      </c>
      <c r="K239">
        <v>0</v>
      </c>
      <c r="L239">
        <v>1</v>
      </c>
      <c r="M239" s="9">
        <v>70.3</v>
      </c>
      <c r="N239" s="10">
        <v>2.1800000000000002</v>
      </c>
      <c r="O239">
        <v>47</v>
      </c>
      <c r="P239">
        <v>17</v>
      </c>
      <c r="Q239">
        <v>5</v>
      </c>
      <c r="R239">
        <v>23</v>
      </c>
      <c r="S239">
        <v>82</v>
      </c>
      <c r="T239">
        <v>1</v>
      </c>
      <c r="U239">
        <v>0</v>
      </c>
      <c r="V239">
        <v>1</v>
      </c>
      <c r="W239">
        <v>0</v>
      </c>
    </row>
    <row r="240" spans="1:23">
      <c r="A240" t="s">
        <v>1013</v>
      </c>
      <c r="B240" s="15">
        <f>(F240*'H2H Points'!$E$2)+(G240*'H2H Points'!$E$3)+(H240*'H2H Points'!$E$13)+(I240*'H2H Points'!$E$14)+(L240*'H2H Points'!$E$4)+(M240*'H2H Points'!$E$6)+(O240*'H2H Points'!$E$10)+(P240*'H2H Points'!$E$9)+(R240*'H2H Points'!$E$8)+(S240*'H2H Points'!$E$7)+(U240+'H2H Points'!$E$18)+(V240*'H2H Points'!$E$17)+(W240*'H2H Points'!$E$19)</f>
        <v>201.10000000000002</v>
      </c>
      <c r="C240" s="15">
        <f>ROUND(B240/IF(ISNA(VLOOKUP(A240,'2014 ESPN Draft Results'!$A$2:$D$2000,4,FALSE)),1,IF(VLOOKUP(A240,'2014 ESPN Draft Results'!$A$2:$D$2000,4,FALSE)&lt;1,1,VLOOKUP(A240,'2014 ESPN Draft Results'!$A$2:$D$2000,4,FALSE))),2)</f>
        <v>201.1</v>
      </c>
      <c r="D240" s="15">
        <f>ROUND(B240/IF(ISNA(VLOOKUP(A240,'2014 ESPN Draft Results'!$A$2:$D$2000,4,FALSE)),B240,IF(VLOOKUP(A240,'2014 ESPN Draft Results'!$A$2:$D$2000,4,FALSE)&lt;2,B240,VLOOKUP(A240,'2014 ESPN Draft Results'!$A$2:$D$2000,4,FALSE))),2)</f>
        <v>1</v>
      </c>
      <c r="E240">
        <v>0</v>
      </c>
      <c r="F240">
        <v>5</v>
      </c>
      <c r="G240">
        <v>1</v>
      </c>
      <c r="H240">
        <v>0</v>
      </c>
      <c r="I240">
        <v>0</v>
      </c>
      <c r="J240">
        <v>74</v>
      </c>
      <c r="K240">
        <v>0</v>
      </c>
      <c r="L240">
        <v>0</v>
      </c>
      <c r="M240" s="9">
        <v>58.7</v>
      </c>
      <c r="N240" s="10">
        <v>2.4500000000000002</v>
      </c>
      <c r="O240">
        <v>49</v>
      </c>
      <c r="P240">
        <v>16</v>
      </c>
      <c r="Q240">
        <v>3</v>
      </c>
      <c r="R240">
        <v>17</v>
      </c>
      <c r="S240">
        <v>74</v>
      </c>
      <c r="T240">
        <v>1</v>
      </c>
      <c r="U240">
        <v>3</v>
      </c>
      <c r="V240">
        <v>0</v>
      </c>
      <c r="W240">
        <v>0</v>
      </c>
    </row>
    <row r="241" spans="1:23">
      <c r="A241" t="s">
        <v>1250</v>
      </c>
      <c r="B241" s="15">
        <f>(F241*'H2H Points'!$E$2)+(G241*'H2H Points'!$E$3)+(H241*'H2H Points'!$E$13)+(I241*'H2H Points'!$E$14)+(L241*'H2H Points'!$E$4)+(M241*'H2H Points'!$E$6)+(O241*'H2H Points'!$E$10)+(P241*'H2H Points'!$E$9)+(R241*'H2H Points'!$E$8)+(S241*'H2H Points'!$E$7)+(U241+'H2H Points'!$E$18)+(V241*'H2H Points'!$E$17)+(W241*'H2H Points'!$E$19)</f>
        <v>194</v>
      </c>
      <c r="C241" s="15">
        <f>ROUND(B241/IF(ISNA(VLOOKUP(A241,'2014 ESPN Draft Results'!$A$2:$D$2000,4,FALSE)),1,IF(VLOOKUP(A241,'2014 ESPN Draft Results'!$A$2:$D$2000,4,FALSE)&lt;1,1,VLOOKUP(A241,'2014 ESPN Draft Results'!$A$2:$D$2000,4,FALSE))),2)</f>
        <v>194</v>
      </c>
      <c r="D241" s="15">
        <f>ROUND(B241/IF(ISNA(VLOOKUP(A241,'2014 ESPN Draft Results'!$A$2:$D$2000,4,FALSE)),B241,IF(VLOOKUP(A241,'2014 ESPN Draft Results'!$A$2:$D$2000,4,FALSE)&lt;2,B241,VLOOKUP(A241,'2014 ESPN Draft Results'!$A$2:$D$2000,4,FALSE))),2)</f>
        <v>1</v>
      </c>
      <c r="E241">
        <v>0</v>
      </c>
      <c r="F241">
        <v>10</v>
      </c>
      <c r="G241">
        <v>6</v>
      </c>
      <c r="H241">
        <v>0</v>
      </c>
      <c r="I241">
        <v>0</v>
      </c>
      <c r="J241">
        <v>75</v>
      </c>
      <c r="K241">
        <v>0</v>
      </c>
      <c r="L241">
        <v>1</v>
      </c>
      <c r="M241" s="9">
        <v>57</v>
      </c>
      <c r="N241" s="10">
        <v>3.16</v>
      </c>
      <c r="O241">
        <v>47</v>
      </c>
      <c r="P241">
        <v>20</v>
      </c>
      <c r="Q241">
        <v>4</v>
      </c>
      <c r="R241">
        <v>22</v>
      </c>
      <c r="S241">
        <v>67</v>
      </c>
      <c r="T241">
        <v>1</v>
      </c>
      <c r="U241">
        <v>2</v>
      </c>
      <c r="V241">
        <v>4</v>
      </c>
      <c r="W241">
        <v>0</v>
      </c>
    </row>
    <row r="242" spans="1:23">
      <c r="A242" t="s">
        <v>1015</v>
      </c>
      <c r="B242" s="15">
        <f>(F242*'H2H Points'!$E$2)+(G242*'H2H Points'!$E$3)+(H242*'H2H Points'!$E$13)+(I242*'H2H Points'!$E$14)+(L242*'H2H Points'!$E$4)+(M242*'H2H Points'!$E$6)+(O242*'H2H Points'!$E$10)+(P242*'H2H Points'!$E$9)+(R242*'H2H Points'!$E$8)+(S242*'H2H Points'!$E$7)+(U242+'H2H Points'!$E$18)+(V242*'H2H Points'!$E$17)+(W242*'H2H Points'!$E$19)</f>
        <v>180.89999999999998</v>
      </c>
      <c r="C242" s="15">
        <f>ROUND(B242/IF(ISNA(VLOOKUP(A242,'2014 ESPN Draft Results'!$A$2:$D$2000,4,FALSE)),1,IF(VLOOKUP(A242,'2014 ESPN Draft Results'!$A$2:$D$2000,4,FALSE)&lt;1,1,VLOOKUP(A242,'2014 ESPN Draft Results'!$A$2:$D$2000,4,FALSE))),2)</f>
        <v>180.9</v>
      </c>
      <c r="D242" s="15">
        <f>ROUND(B242/IF(ISNA(VLOOKUP(A242,'2014 ESPN Draft Results'!$A$2:$D$2000,4,FALSE)),B242,IF(VLOOKUP(A242,'2014 ESPN Draft Results'!$A$2:$D$2000,4,FALSE)&lt;2,B242,VLOOKUP(A242,'2014 ESPN Draft Results'!$A$2:$D$2000,4,FALSE))),2)</f>
        <v>1</v>
      </c>
      <c r="E242">
        <v>0</v>
      </c>
      <c r="F242">
        <v>2</v>
      </c>
      <c r="G242">
        <v>3</v>
      </c>
      <c r="H242">
        <v>0</v>
      </c>
      <c r="I242">
        <v>0</v>
      </c>
      <c r="J242">
        <v>66</v>
      </c>
      <c r="K242">
        <v>0</v>
      </c>
      <c r="L242">
        <v>5</v>
      </c>
      <c r="M242" s="9">
        <v>53.3</v>
      </c>
      <c r="N242" s="10">
        <v>2.7</v>
      </c>
      <c r="O242">
        <v>46</v>
      </c>
      <c r="P242">
        <v>16</v>
      </c>
      <c r="Q242">
        <v>2</v>
      </c>
      <c r="R242">
        <v>27</v>
      </c>
      <c r="S242">
        <v>76</v>
      </c>
      <c r="T242">
        <v>4</v>
      </c>
      <c r="U242">
        <v>1</v>
      </c>
      <c r="V242">
        <v>1</v>
      </c>
      <c r="W242">
        <v>0</v>
      </c>
    </row>
    <row r="243" spans="1:23">
      <c r="A243" t="s">
        <v>937</v>
      </c>
      <c r="B243" s="15">
        <f>(F243*'H2H Points'!$E$2)+(G243*'H2H Points'!$E$3)+(H243*'H2H Points'!$E$13)+(I243*'H2H Points'!$E$14)+(L243*'H2H Points'!$E$4)+(M243*'H2H Points'!$E$6)+(O243*'H2H Points'!$E$10)+(P243*'H2H Points'!$E$9)+(R243*'H2H Points'!$E$8)+(S243*'H2H Points'!$E$7)+(U243+'H2H Points'!$E$18)+(V243*'H2H Points'!$E$17)+(W243*'H2H Points'!$E$19)</f>
        <v>222.89999999999998</v>
      </c>
      <c r="C243" s="15">
        <f>ROUND(B243/IF(ISNA(VLOOKUP(A243,'2014 ESPN Draft Results'!$A$2:$D$2000,4,FALSE)),1,IF(VLOOKUP(A243,'2014 ESPN Draft Results'!$A$2:$D$2000,4,FALSE)&lt;1,1,VLOOKUP(A243,'2014 ESPN Draft Results'!$A$2:$D$2000,4,FALSE))),2)</f>
        <v>222.9</v>
      </c>
      <c r="D243" s="15">
        <f>ROUND(B243/IF(ISNA(VLOOKUP(A243,'2014 ESPN Draft Results'!$A$2:$D$2000,4,FALSE)),B243,IF(VLOOKUP(A243,'2014 ESPN Draft Results'!$A$2:$D$2000,4,FALSE)&lt;2,B243,VLOOKUP(A243,'2014 ESPN Draft Results'!$A$2:$D$2000,4,FALSE))),2)</f>
        <v>1</v>
      </c>
      <c r="E243">
        <v>0</v>
      </c>
      <c r="F243">
        <v>8</v>
      </c>
      <c r="G243">
        <v>2</v>
      </c>
      <c r="H243">
        <v>0</v>
      </c>
      <c r="I243">
        <v>0</v>
      </c>
      <c r="J243">
        <v>57</v>
      </c>
      <c r="K243">
        <v>0</v>
      </c>
      <c r="L243">
        <v>0</v>
      </c>
      <c r="M243" s="9">
        <v>66.3</v>
      </c>
      <c r="N243" s="10">
        <v>2.17</v>
      </c>
      <c r="O243">
        <v>52</v>
      </c>
      <c r="P243">
        <v>16</v>
      </c>
      <c r="Q243">
        <v>4</v>
      </c>
      <c r="R243">
        <v>25</v>
      </c>
      <c r="S243">
        <v>70</v>
      </c>
      <c r="T243">
        <v>3</v>
      </c>
      <c r="U243">
        <v>4</v>
      </c>
      <c r="V243">
        <v>3</v>
      </c>
      <c r="W243">
        <v>0</v>
      </c>
    </row>
    <row r="244" spans="1:23">
      <c r="A244" t="s">
        <v>996</v>
      </c>
      <c r="B244" s="15">
        <f>(F244*'H2H Points'!$E$2)+(G244*'H2H Points'!$E$3)+(H244*'H2H Points'!$E$13)+(I244*'H2H Points'!$E$14)+(L244*'H2H Points'!$E$4)+(M244*'H2H Points'!$E$6)+(O244*'H2H Points'!$E$10)+(P244*'H2H Points'!$E$9)+(R244*'H2H Points'!$E$8)+(S244*'H2H Points'!$E$7)+(U244+'H2H Points'!$E$18)+(V244*'H2H Points'!$E$17)+(W244*'H2H Points'!$E$19)</f>
        <v>186.10000000000002</v>
      </c>
      <c r="C244" s="15">
        <f>ROUND(B244/IF(ISNA(VLOOKUP(A244,'2014 ESPN Draft Results'!$A$2:$D$2000,4,FALSE)),1,IF(VLOOKUP(A244,'2014 ESPN Draft Results'!$A$2:$D$2000,4,FALSE)&lt;1,1,VLOOKUP(A244,'2014 ESPN Draft Results'!$A$2:$D$2000,4,FALSE))),2)</f>
        <v>186.1</v>
      </c>
      <c r="D244" s="15">
        <f>ROUND(B244/IF(ISNA(VLOOKUP(A244,'2014 ESPN Draft Results'!$A$2:$D$2000,4,FALSE)),B244,IF(VLOOKUP(A244,'2014 ESPN Draft Results'!$A$2:$D$2000,4,FALSE)&lt;2,B244,VLOOKUP(A244,'2014 ESPN Draft Results'!$A$2:$D$2000,4,FALSE))),2)</f>
        <v>1</v>
      </c>
      <c r="E244">
        <v>0</v>
      </c>
      <c r="F244">
        <v>5</v>
      </c>
      <c r="G244">
        <v>0</v>
      </c>
      <c r="H244">
        <v>0</v>
      </c>
      <c r="I244">
        <v>0</v>
      </c>
      <c r="J244">
        <v>57</v>
      </c>
      <c r="K244">
        <v>0</v>
      </c>
      <c r="L244">
        <v>0</v>
      </c>
      <c r="M244" s="9">
        <v>58.7</v>
      </c>
      <c r="N244" s="10">
        <v>3.38</v>
      </c>
      <c r="O244">
        <v>50</v>
      </c>
      <c r="P244">
        <v>22</v>
      </c>
      <c r="Q244">
        <v>5</v>
      </c>
      <c r="R244">
        <v>14</v>
      </c>
      <c r="S244">
        <v>61</v>
      </c>
      <c r="T244">
        <v>4</v>
      </c>
      <c r="U244">
        <v>1</v>
      </c>
      <c r="V244">
        <v>1</v>
      </c>
      <c r="W244">
        <v>1</v>
      </c>
    </row>
    <row r="245" spans="1:23">
      <c r="A245" t="s">
        <v>962</v>
      </c>
      <c r="B245" s="15">
        <f>(F245*'H2H Points'!$E$2)+(G245*'H2H Points'!$E$3)+(H245*'H2H Points'!$E$13)+(I245*'H2H Points'!$E$14)+(L245*'H2H Points'!$E$4)+(M245*'H2H Points'!$E$6)+(O245*'H2H Points'!$E$10)+(P245*'H2H Points'!$E$9)+(R245*'H2H Points'!$E$8)+(S245*'H2H Points'!$E$7)+(U245+'H2H Points'!$E$18)+(V245*'H2H Points'!$E$17)+(W245*'H2H Points'!$E$19)</f>
        <v>202.89999999999998</v>
      </c>
      <c r="C245" s="15">
        <f>ROUND(B245/IF(ISNA(VLOOKUP(A245,'2014 ESPN Draft Results'!$A$2:$D$2000,4,FALSE)),1,IF(VLOOKUP(A245,'2014 ESPN Draft Results'!$A$2:$D$2000,4,FALSE)&lt;1,1,VLOOKUP(A245,'2014 ESPN Draft Results'!$A$2:$D$2000,4,FALSE))),2)</f>
        <v>202.9</v>
      </c>
      <c r="D245" s="15">
        <f>ROUND(B245/IF(ISNA(VLOOKUP(A245,'2014 ESPN Draft Results'!$A$2:$D$2000,4,FALSE)),B245,IF(VLOOKUP(A245,'2014 ESPN Draft Results'!$A$2:$D$2000,4,FALSE)&lt;2,B245,VLOOKUP(A245,'2014 ESPN Draft Results'!$A$2:$D$2000,4,FALSE))),2)</f>
        <v>1</v>
      </c>
      <c r="E245">
        <v>0</v>
      </c>
      <c r="F245">
        <v>8</v>
      </c>
      <c r="G245">
        <v>1</v>
      </c>
      <c r="H245">
        <v>0</v>
      </c>
      <c r="I245">
        <v>0</v>
      </c>
      <c r="J245">
        <v>60</v>
      </c>
      <c r="K245">
        <v>0</v>
      </c>
      <c r="L245">
        <v>0</v>
      </c>
      <c r="M245" s="9">
        <v>64.3</v>
      </c>
      <c r="N245" s="10">
        <v>1.82</v>
      </c>
      <c r="O245">
        <v>58</v>
      </c>
      <c r="P245">
        <v>13</v>
      </c>
      <c r="Q245">
        <v>6</v>
      </c>
      <c r="R245">
        <v>24</v>
      </c>
      <c r="S245">
        <v>50</v>
      </c>
      <c r="T245">
        <v>6</v>
      </c>
      <c r="U245">
        <v>8</v>
      </c>
      <c r="V245">
        <v>4</v>
      </c>
      <c r="W245">
        <v>1</v>
      </c>
    </row>
    <row r="246" spans="1:23">
      <c r="A246" t="s">
        <v>953</v>
      </c>
      <c r="B246" s="15">
        <f>(F246*'H2H Points'!$E$2)+(G246*'H2H Points'!$E$3)+(H246*'H2H Points'!$E$13)+(I246*'H2H Points'!$E$14)+(L246*'H2H Points'!$E$4)+(M246*'H2H Points'!$E$6)+(O246*'H2H Points'!$E$10)+(P246*'H2H Points'!$E$9)+(R246*'H2H Points'!$E$8)+(S246*'H2H Points'!$E$7)+(U246+'H2H Points'!$E$18)+(V246*'H2H Points'!$E$17)+(W246*'H2H Points'!$E$19)</f>
        <v>226</v>
      </c>
      <c r="C246" s="15">
        <f>ROUND(B246/IF(ISNA(VLOOKUP(A246,'2014 ESPN Draft Results'!$A$2:$D$2000,4,FALSE)),1,IF(VLOOKUP(A246,'2014 ESPN Draft Results'!$A$2:$D$2000,4,FALSE)&lt;1,1,VLOOKUP(A246,'2014 ESPN Draft Results'!$A$2:$D$2000,4,FALSE))),2)</f>
        <v>226</v>
      </c>
      <c r="D246" s="15">
        <f>ROUND(B246/IF(ISNA(VLOOKUP(A246,'2014 ESPN Draft Results'!$A$2:$D$2000,4,FALSE)),B246,IF(VLOOKUP(A246,'2014 ESPN Draft Results'!$A$2:$D$2000,4,FALSE)&lt;2,B246,VLOOKUP(A246,'2014 ESPN Draft Results'!$A$2:$D$2000,4,FALSE))),2)</f>
        <v>1</v>
      </c>
      <c r="E246">
        <v>0</v>
      </c>
      <c r="F246">
        <v>6</v>
      </c>
      <c r="G246">
        <v>0</v>
      </c>
      <c r="H246">
        <v>0</v>
      </c>
      <c r="I246">
        <v>0</v>
      </c>
      <c r="J246">
        <v>70</v>
      </c>
      <c r="K246">
        <v>0</v>
      </c>
      <c r="L246">
        <v>2</v>
      </c>
      <c r="M246" s="9">
        <v>72</v>
      </c>
      <c r="N246" s="10">
        <v>2.75</v>
      </c>
      <c r="O246">
        <v>60</v>
      </c>
      <c r="P246">
        <v>22</v>
      </c>
      <c r="Q246">
        <v>4</v>
      </c>
      <c r="R246">
        <v>14</v>
      </c>
      <c r="S246">
        <v>49</v>
      </c>
      <c r="T246">
        <v>4</v>
      </c>
      <c r="U246">
        <v>1</v>
      </c>
      <c r="V246">
        <v>0</v>
      </c>
      <c r="W246">
        <v>0</v>
      </c>
    </row>
    <row r="247" spans="1:23">
      <c r="A247" t="s">
        <v>1024</v>
      </c>
      <c r="B247" s="15">
        <f>(F247*'H2H Points'!$E$2)+(G247*'H2H Points'!$E$3)+(H247*'H2H Points'!$E$13)+(I247*'H2H Points'!$E$14)+(L247*'H2H Points'!$E$4)+(M247*'H2H Points'!$E$6)+(O247*'H2H Points'!$E$10)+(P247*'H2H Points'!$E$9)+(R247*'H2H Points'!$E$8)+(S247*'H2H Points'!$E$7)+(U247+'H2H Points'!$E$18)+(V247*'H2H Points'!$E$17)+(W247*'H2H Points'!$E$19)</f>
        <v>156</v>
      </c>
      <c r="C247" s="15">
        <f>ROUND(B247/IF(ISNA(VLOOKUP(A247,'2014 ESPN Draft Results'!$A$2:$D$2000,4,FALSE)),1,IF(VLOOKUP(A247,'2014 ESPN Draft Results'!$A$2:$D$2000,4,FALSE)&lt;1,1,VLOOKUP(A247,'2014 ESPN Draft Results'!$A$2:$D$2000,4,FALSE))),2)</f>
        <v>156</v>
      </c>
      <c r="D247" s="15">
        <f>ROUND(B247/IF(ISNA(VLOOKUP(A247,'2014 ESPN Draft Results'!$A$2:$D$2000,4,FALSE)),B247,IF(VLOOKUP(A247,'2014 ESPN Draft Results'!$A$2:$D$2000,4,FALSE)&lt;2,B247,VLOOKUP(A247,'2014 ESPN Draft Results'!$A$2:$D$2000,4,FALSE))),2)</f>
        <v>1</v>
      </c>
      <c r="E247">
        <v>0</v>
      </c>
      <c r="F247">
        <v>0</v>
      </c>
      <c r="G247">
        <v>2</v>
      </c>
      <c r="H247">
        <v>0</v>
      </c>
      <c r="I247">
        <v>0</v>
      </c>
      <c r="J247">
        <v>58</v>
      </c>
      <c r="K247">
        <v>0</v>
      </c>
      <c r="L247">
        <v>3</v>
      </c>
      <c r="M247" s="9">
        <v>50</v>
      </c>
      <c r="N247" s="10">
        <v>2.88</v>
      </c>
      <c r="O247">
        <v>33</v>
      </c>
      <c r="P247">
        <v>16</v>
      </c>
      <c r="Q247">
        <v>2</v>
      </c>
      <c r="R247">
        <v>27</v>
      </c>
      <c r="S247">
        <v>62</v>
      </c>
      <c r="T247">
        <v>1</v>
      </c>
      <c r="U247">
        <v>9</v>
      </c>
      <c r="V247">
        <v>0</v>
      </c>
      <c r="W247">
        <v>0</v>
      </c>
    </row>
    <row r="248" spans="1:23">
      <c r="A248" t="s">
        <v>1028</v>
      </c>
      <c r="B248" s="15">
        <f>(F248*'H2H Points'!$E$2)+(G248*'H2H Points'!$E$3)+(H248*'H2H Points'!$E$13)+(I248*'H2H Points'!$E$14)+(L248*'H2H Points'!$E$4)+(M248*'H2H Points'!$E$6)+(O248*'H2H Points'!$E$10)+(P248*'H2H Points'!$E$9)+(R248*'H2H Points'!$E$8)+(S248*'H2H Points'!$E$7)+(U248+'H2H Points'!$E$18)+(V248*'H2H Points'!$E$17)+(W248*'H2H Points'!$E$19)</f>
        <v>190</v>
      </c>
      <c r="C248" s="15">
        <f>ROUND(B248/IF(ISNA(VLOOKUP(A248,'2014 ESPN Draft Results'!$A$2:$D$2000,4,FALSE)),1,IF(VLOOKUP(A248,'2014 ESPN Draft Results'!$A$2:$D$2000,4,FALSE)&lt;1,1,VLOOKUP(A248,'2014 ESPN Draft Results'!$A$2:$D$2000,4,FALSE))),2)</f>
        <v>190</v>
      </c>
      <c r="D248" s="15">
        <f>ROUND(B248/IF(ISNA(VLOOKUP(A248,'2014 ESPN Draft Results'!$A$2:$D$2000,4,FALSE)),B248,IF(VLOOKUP(A248,'2014 ESPN Draft Results'!$A$2:$D$2000,4,FALSE)&lt;2,B248,VLOOKUP(A248,'2014 ESPN Draft Results'!$A$2:$D$2000,4,FALSE))),2)</f>
        <v>1</v>
      </c>
      <c r="E248">
        <v>0</v>
      </c>
      <c r="F248">
        <v>6</v>
      </c>
      <c r="G248">
        <v>4</v>
      </c>
      <c r="H248">
        <v>0</v>
      </c>
      <c r="I248">
        <v>0</v>
      </c>
      <c r="J248">
        <v>65</v>
      </c>
      <c r="K248">
        <v>0</v>
      </c>
      <c r="L248">
        <v>3</v>
      </c>
      <c r="M248" s="9">
        <v>61</v>
      </c>
      <c r="N248" s="10">
        <v>3.54</v>
      </c>
      <c r="O248">
        <v>61</v>
      </c>
      <c r="P248">
        <v>24</v>
      </c>
      <c r="Q248">
        <v>5</v>
      </c>
      <c r="R248">
        <v>16</v>
      </c>
      <c r="S248">
        <v>67</v>
      </c>
      <c r="T248">
        <v>0</v>
      </c>
      <c r="U248">
        <v>1</v>
      </c>
      <c r="V248">
        <v>3</v>
      </c>
      <c r="W248">
        <v>0</v>
      </c>
    </row>
    <row r="249" spans="1:23">
      <c r="A249" t="s">
        <v>959</v>
      </c>
      <c r="B249" s="15">
        <f>(F249*'H2H Points'!$E$2)+(G249*'H2H Points'!$E$3)+(H249*'H2H Points'!$E$13)+(I249*'H2H Points'!$E$14)+(L249*'H2H Points'!$E$4)+(M249*'H2H Points'!$E$6)+(O249*'H2H Points'!$E$10)+(P249*'H2H Points'!$E$9)+(R249*'H2H Points'!$E$8)+(S249*'H2H Points'!$E$7)+(U249+'H2H Points'!$E$18)+(V249*'H2H Points'!$E$17)+(W249*'H2H Points'!$E$19)</f>
        <v>225</v>
      </c>
      <c r="C249" s="15">
        <f>ROUND(B249/IF(ISNA(VLOOKUP(A249,'2014 ESPN Draft Results'!$A$2:$D$2000,4,FALSE)),1,IF(VLOOKUP(A249,'2014 ESPN Draft Results'!$A$2:$D$2000,4,FALSE)&lt;1,1,VLOOKUP(A249,'2014 ESPN Draft Results'!$A$2:$D$2000,4,FALSE))),2)</f>
        <v>225</v>
      </c>
      <c r="D249" s="15">
        <f>ROUND(B249/IF(ISNA(VLOOKUP(A249,'2014 ESPN Draft Results'!$A$2:$D$2000,4,FALSE)),B249,IF(VLOOKUP(A249,'2014 ESPN Draft Results'!$A$2:$D$2000,4,FALSE)&lt;2,B249,VLOOKUP(A249,'2014 ESPN Draft Results'!$A$2:$D$2000,4,FALSE))),2)</f>
        <v>1</v>
      </c>
      <c r="E249">
        <v>0</v>
      </c>
      <c r="F249">
        <v>1</v>
      </c>
      <c r="G249">
        <v>6</v>
      </c>
      <c r="H249">
        <v>0</v>
      </c>
      <c r="I249">
        <v>0</v>
      </c>
      <c r="J249">
        <v>67</v>
      </c>
      <c r="K249">
        <v>0</v>
      </c>
      <c r="L249">
        <v>14</v>
      </c>
      <c r="M249" s="9">
        <v>73</v>
      </c>
      <c r="N249" s="10">
        <v>2.96</v>
      </c>
      <c r="O249">
        <v>67</v>
      </c>
      <c r="P249">
        <v>24</v>
      </c>
      <c r="Q249">
        <v>3</v>
      </c>
      <c r="R249">
        <v>33</v>
      </c>
      <c r="S249">
        <v>55</v>
      </c>
      <c r="T249">
        <v>4</v>
      </c>
      <c r="U249">
        <v>2</v>
      </c>
      <c r="V249">
        <v>2</v>
      </c>
      <c r="W249">
        <v>0</v>
      </c>
    </row>
    <row r="250" spans="1:23">
      <c r="A250" t="s">
        <v>945</v>
      </c>
      <c r="B250" s="15">
        <f>(F250*'H2H Points'!$E$2)+(G250*'H2H Points'!$E$3)+(H250*'H2H Points'!$E$13)+(I250*'H2H Points'!$E$14)+(L250*'H2H Points'!$E$4)+(M250*'H2H Points'!$E$6)+(O250*'H2H Points'!$E$10)+(P250*'H2H Points'!$E$9)+(R250*'H2H Points'!$E$8)+(S250*'H2H Points'!$E$7)+(U250+'H2H Points'!$E$18)+(V250*'H2H Points'!$E$17)+(W250*'H2H Points'!$E$19)</f>
        <v>221.89999999999998</v>
      </c>
      <c r="C250" s="15">
        <f>ROUND(B250/IF(ISNA(VLOOKUP(A250,'2014 ESPN Draft Results'!$A$2:$D$2000,4,FALSE)),1,IF(VLOOKUP(A250,'2014 ESPN Draft Results'!$A$2:$D$2000,4,FALSE)&lt;1,1,VLOOKUP(A250,'2014 ESPN Draft Results'!$A$2:$D$2000,4,FALSE))),2)</f>
        <v>221.9</v>
      </c>
      <c r="D250" s="15">
        <f>ROUND(B250/IF(ISNA(VLOOKUP(A250,'2014 ESPN Draft Results'!$A$2:$D$2000,4,FALSE)),B250,IF(VLOOKUP(A250,'2014 ESPN Draft Results'!$A$2:$D$2000,4,FALSE)&lt;2,B250,VLOOKUP(A250,'2014 ESPN Draft Results'!$A$2:$D$2000,4,FALSE))),2)</f>
        <v>1</v>
      </c>
      <c r="E250">
        <v>0</v>
      </c>
      <c r="F250">
        <v>5</v>
      </c>
      <c r="G250">
        <v>5</v>
      </c>
      <c r="H250">
        <v>0</v>
      </c>
      <c r="I250">
        <v>0</v>
      </c>
      <c r="J250">
        <v>72</v>
      </c>
      <c r="K250">
        <v>0</v>
      </c>
      <c r="L250">
        <v>3</v>
      </c>
      <c r="M250" s="9">
        <v>72.3</v>
      </c>
      <c r="N250" s="10">
        <v>2.12</v>
      </c>
      <c r="O250">
        <v>58</v>
      </c>
      <c r="P250">
        <v>17</v>
      </c>
      <c r="Q250">
        <v>6</v>
      </c>
      <c r="R250">
        <v>15</v>
      </c>
      <c r="S250">
        <v>59</v>
      </c>
      <c r="T250">
        <v>3</v>
      </c>
      <c r="U250">
        <v>6</v>
      </c>
      <c r="V250">
        <v>1</v>
      </c>
      <c r="W250">
        <v>0</v>
      </c>
    </row>
    <row r="251" spans="1:23">
      <c r="A251" t="s">
        <v>333</v>
      </c>
      <c r="B251" s="15">
        <f>(F251*'H2H Points'!$E$2)+(G251*'H2H Points'!$E$3)+(H251*'H2H Points'!$E$13)+(I251*'H2H Points'!$E$14)+(L251*'H2H Points'!$E$4)+(M251*'H2H Points'!$E$6)+(O251*'H2H Points'!$E$10)+(P251*'H2H Points'!$E$9)+(R251*'H2H Points'!$E$8)+(S251*'H2H Points'!$E$7)+(U251+'H2H Points'!$E$18)+(V251*'H2H Points'!$E$17)+(W251*'H2H Points'!$E$19)</f>
        <v>218</v>
      </c>
      <c r="C251" s="15">
        <f>ROUND(B251/IF(ISNA(VLOOKUP(A251,'2014 ESPN Draft Results'!$A$2:$D$2000,4,FALSE)),1,IF(VLOOKUP(A251,'2014 ESPN Draft Results'!$A$2:$D$2000,4,FALSE)&lt;1,1,VLOOKUP(A251,'2014 ESPN Draft Results'!$A$2:$D$2000,4,FALSE))),2)</f>
        <v>218</v>
      </c>
      <c r="D251" s="15">
        <f>ROUND(B251/IF(ISNA(VLOOKUP(A251,'2014 ESPN Draft Results'!$A$2:$D$2000,4,FALSE)),B251,IF(VLOOKUP(A251,'2014 ESPN Draft Results'!$A$2:$D$2000,4,FALSE)&lt;2,B251,VLOOKUP(A251,'2014 ESPN Draft Results'!$A$2:$D$2000,4,FALSE))),2)</f>
        <v>1</v>
      </c>
      <c r="E251">
        <v>0</v>
      </c>
      <c r="F251">
        <v>3</v>
      </c>
      <c r="G251">
        <v>1</v>
      </c>
      <c r="H251">
        <v>0</v>
      </c>
      <c r="I251">
        <v>0</v>
      </c>
      <c r="J251">
        <v>66</v>
      </c>
      <c r="K251">
        <v>0</v>
      </c>
      <c r="L251">
        <v>1</v>
      </c>
      <c r="M251" s="9">
        <v>71</v>
      </c>
      <c r="N251" s="10">
        <v>2.66</v>
      </c>
      <c r="O251">
        <v>58</v>
      </c>
      <c r="P251">
        <v>21</v>
      </c>
      <c r="Q251">
        <v>5</v>
      </c>
      <c r="R251">
        <v>22</v>
      </c>
      <c r="S251">
        <v>81</v>
      </c>
      <c r="T251">
        <v>1</v>
      </c>
      <c r="U251">
        <v>6</v>
      </c>
      <c r="V251">
        <v>4</v>
      </c>
      <c r="W251">
        <v>2</v>
      </c>
    </row>
    <row r="252" spans="1:23">
      <c r="A252" t="s">
        <v>921</v>
      </c>
      <c r="B252" s="15">
        <f>(F252*'H2H Points'!$E$2)+(G252*'H2H Points'!$E$3)+(H252*'H2H Points'!$E$13)+(I252*'H2H Points'!$E$14)+(L252*'H2H Points'!$E$4)+(M252*'H2H Points'!$E$6)+(O252*'H2H Points'!$E$10)+(P252*'H2H Points'!$E$9)+(R252*'H2H Points'!$E$8)+(S252*'H2H Points'!$E$7)+(U252+'H2H Points'!$E$18)+(V252*'H2H Points'!$E$17)+(W252*'H2H Points'!$E$19)</f>
        <v>190.89999999999998</v>
      </c>
      <c r="C252" s="15">
        <f>ROUND(B252/IF(ISNA(VLOOKUP(A252,'2014 ESPN Draft Results'!$A$2:$D$2000,4,FALSE)),1,IF(VLOOKUP(A252,'2014 ESPN Draft Results'!$A$2:$D$2000,4,FALSE)&lt;1,1,VLOOKUP(A252,'2014 ESPN Draft Results'!$A$2:$D$2000,4,FALSE))),2)</f>
        <v>190.9</v>
      </c>
      <c r="D252" s="15">
        <f>ROUND(B252/IF(ISNA(VLOOKUP(A252,'2014 ESPN Draft Results'!$A$2:$D$2000,4,FALSE)),B252,IF(VLOOKUP(A252,'2014 ESPN Draft Results'!$A$2:$D$2000,4,FALSE)&lt;2,B252,VLOOKUP(A252,'2014 ESPN Draft Results'!$A$2:$D$2000,4,FALSE))),2)</f>
        <v>1</v>
      </c>
      <c r="E252">
        <v>0</v>
      </c>
      <c r="F252">
        <v>7</v>
      </c>
      <c r="G252">
        <v>1</v>
      </c>
      <c r="H252">
        <v>0</v>
      </c>
      <c r="I252">
        <v>0</v>
      </c>
      <c r="J252">
        <v>46</v>
      </c>
      <c r="K252">
        <v>0</v>
      </c>
      <c r="L252">
        <v>0</v>
      </c>
      <c r="M252" s="9">
        <v>62.3</v>
      </c>
      <c r="N252" s="10">
        <v>3.18</v>
      </c>
      <c r="O252">
        <v>48</v>
      </c>
      <c r="P252">
        <v>22</v>
      </c>
      <c r="Q252">
        <v>6</v>
      </c>
      <c r="R252">
        <v>25</v>
      </c>
      <c r="S252">
        <v>54</v>
      </c>
      <c r="T252">
        <v>1</v>
      </c>
      <c r="U252">
        <v>2</v>
      </c>
      <c r="V252">
        <v>1</v>
      </c>
      <c r="W252">
        <v>0</v>
      </c>
    </row>
    <row r="253" spans="1:23">
      <c r="A253" t="s">
        <v>1018</v>
      </c>
      <c r="B253" s="15">
        <f>(F253*'H2H Points'!$E$2)+(G253*'H2H Points'!$E$3)+(H253*'H2H Points'!$E$13)+(I253*'H2H Points'!$E$14)+(L253*'H2H Points'!$E$4)+(M253*'H2H Points'!$E$6)+(O253*'H2H Points'!$E$10)+(P253*'H2H Points'!$E$9)+(R253*'H2H Points'!$E$8)+(S253*'H2H Points'!$E$7)+(U253+'H2H Points'!$E$18)+(V253*'H2H Points'!$E$17)+(W253*'H2H Points'!$E$19)</f>
        <v>173.89999999999998</v>
      </c>
      <c r="C253" s="15">
        <f>ROUND(B253/IF(ISNA(VLOOKUP(A253,'2014 ESPN Draft Results'!$A$2:$D$2000,4,FALSE)),1,IF(VLOOKUP(A253,'2014 ESPN Draft Results'!$A$2:$D$2000,4,FALSE)&lt;1,1,VLOOKUP(A253,'2014 ESPN Draft Results'!$A$2:$D$2000,4,FALSE))),2)</f>
        <v>173.9</v>
      </c>
      <c r="D253" s="15">
        <f>ROUND(B253/IF(ISNA(VLOOKUP(A253,'2014 ESPN Draft Results'!$A$2:$D$2000,4,FALSE)),B253,IF(VLOOKUP(A253,'2014 ESPN Draft Results'!$A$2:$D$2000,4,FALSE)&lt;2,B253,VLOOKUP(A253,'2014 ESPN Draft Results'!$A$2:$D$2000,4,FALSE))),2)</f>
        <v>1</v>
      </c>
      <c r="E253">
        <v>0</v>
      </c>
      <c r="F253">
        <v>3</v>
      </c>
      <c r="G253">
        <v>1</v>
      </c>
      <c r="H253">
        <v>0</v>
      </c>
      <c r="I253">
        <v>0</v>
      </c>
      <c r="J253">
        <v>72</v>
      </c>
      <c r="K253">
        <v>0</v>
      </c>
      <c r="L253">
        <v>1</v>
      </c>
      <c r="M253" s="9">
        <v>57.3</v>
      </c>
      <c r="N253" s="10">
        <v>2.5099999999999998</v>
      </c>
      <c r="O253">
        <v>46</v>
      </c>
      <c r="P253">
        <v>16</v>
      </c>
      <c r="Q253">
        <v>7</v>
      </c>
      <c r="R253">
        <v>21</v>
      </c>
      <c r="S253">
        <v>63</v>
      </c>
      <c r="T253">
        <v>1</v>
      </c>
      <c r="U253">
        <v>2</v>
      </c>
      <c r="V253">
        <v>3</v>
      </c>
      <c r="W253">
        <v>2</v>
      </c>
    </row>
    <row r="254" spans="1:23">
      <c r="A254" t="s">
        <v>970</v>
      </c>
      <c r="B254" s="15">
        <f>(F254*'H2H Points'!$E$2)+(G254*'H2H Points'!$E$3)+(H254*'H2H Points'!$E$13)+(I254*'H2H Points'!$E$14)+(L254*'H2H Points'!$E$4)+(M254*'H2H Points'!$E$6)+(O254*'H2H Points'!$E$10)+(P254*'H2H Points'!$E$9)+(R254*'H2H Points'!$E$8)+(S254*'H2H Points'!$E$7)+(U254+'H2H Points'!$E$18)+(V254*'H2H Points'!$E$17)+(W254*'H2H Points'!$E$19)</f>
        <v>184</v>
      </c>
      <c r="C254" s="15">
        <f>ROUND(B254/IF(ISNA(VLOOKUP(A254,'2014 ESPN Draft Results'!$A$2:$D$2000,4,FALSE)),1,IF(VLOOKUP(A254,'2014 ESPN Draft Results'!$A$2:$D$2000,4,FALSE)&lt;1,1,VLOOKUP(A254,'2014 ESPN Draft Results'!$A$2:$D$2000,4,FALSE))),2)</f>
        <v>184</v>
      </c>
      <c r="D254" s="15">
        <f>ROUND(B254/IF(ISNA(VLOOKUP(A254,'2014 ESPN Draft Results'!$A$2:$D$2000,4,FALSE)),B254,IF(VLOOKUP(A254,'2014 ESPN Draft Results'!$A$2:$D$2000,4,FALSE)&lt;2,B254,VLOOKUP(A254,'2014 ESPN Draft Results'!$A$2:$D$2000,4,FALSE))),2)</f>
        <v>1</v>
      </c>
      <c r="E254">
        <v>0</v>
      </c>
      <c r="F254">
        <v>2</v>
      </c>
      <c r="G254">
        <v>4</v>
      </c>
      <c r="H254">
        <v>0</v>
      </c>
      <c r="I254">
        <v>0</v>
      </c>
      <c r="J254">
        <v>65</v>
      </c>
      <c r="K254">
        <v>0</v>
      </c>
      <c r="L254">
        <v>2</v>
      </c>
      <c r="M254" s="9">
        <v>61</v>
      </c>
      <c r="N254" s="10">
        <v>2.21</v>
      </c>
      <c r="O254">
        <v>40</v>
      </c>
      <c r="P254">
        <v>15</v>
      </c>
      <c r="Q254">
        <v>2</v>
      </c>
      <c r="R254">
        <v>25</v>
      </c>
      <c r="S254">
        <v>71</v>
      </c>
      <c r="T254">
        <v>3</v>
      </c>
      <c r="U254">
        <v>6</v>
      </c>
      <c r="V254">
        <v>4</v>
      </c>
      <c r="W254">
        <v>1</v>
      </c>
    </row>
    <row r="255" spans="1:23">
      <c r="A255" t="s">
        <v>998</v>
      </c>
      <c r="B255" s="15">
        <f>(F255*'H2H Points'!$E$2)+(G255*'H2H Points'!$E$3)+(H255*'H2H Points'!$E$13)+(I255*'H2H Points'!$E$14)+(L255*'H2H Points'!$E$4)+(M255*'H2H Points'!$E$6)+(O255*'H2H Points'!$E$10)+(P255*'H2H Points'!$E$9)+(R255*'H2H Points'!$E$8)+(S255*'H2H Points'!$E$7)+(U255+'H2H Points'!$E$18)+(V255*'H2H Points'!$E$17)+(W255*'H2H Points'!$E$19)</f>
        <v>164.10000000000002</v>
      </c>
      <c r="C255" s="15">
        <f>ROUND(B255/IF(ISNA(VLOOKUP(A255,'2014 ESPN Draft Results'!$A$2:$D$2000,4,FALSE)),1,IF(VLOOKUP(A255,'2014 ESPN Draft Results'!$A$2:$D$2000,4,FALSE)&lt;1,1,VLOOKUP(A255,'2014 ESPN Draft Results'!$A$2:$D$2000,4,FALSE))),2)</f>
        <v>164.1</v>
      </c>
      <c r="D255" s="15">
        <f>ROUND(B255/IF(ISNA(VLOOKUP(A255,'2014 ESPN Draft Results'!$A$2:$D$2000,4,FALSE)),B255,IF(VLOOKUP(A255,'2014 ESPN Draft Results'!$A$2:$D$2000,4,FALSE)&lt;2,B255,VLOOKUP(A255,'2014 ESPN Draft Results'!$A$2:$D$2000,4,FALSE))),2)</f>
        <v>1</v>
      </c>
      <c r="E255">
        <v>0</v>
      </c>
      <c r="F255">
        <v>4</v>
      </c>
      <c r="G255">
        <v>6</v>
      </c>
      <c r="H255">
        <v>0</v>
      </c>
      <c r="I255">
        <v>0</v>
      </c>
      <c r="J255">
        <v>54</v>
      </c>
      <c r="K255">
        <v>0</v>
      </c>
      <c r="L255">
        <v>4</v>
      </c>
      <c r="M255" s="9">
        <v>54.7</v>
      </c>
      <c r="N255" s="10">
        <v>4.45</v>
      </c>
      <c r="O255">
        <v>50</v>
      </c>
      <c r="P255">
        <v>27</v>
      </c>
      <c r="Q255">
        <v>2</v>
      </c>
      <c r="R255">
        <v>17</v>
      </c>
      <c r="S255">
        <v>70</v>
      </c>
      <c r="T255">
        <v>3</v>
      </c>
      <c r="U255">
        <v>0</v>
      </c>
      <c r="V255">
        <v>2</v>
      </c>
      <c r="W255">
        <v>0</v>
      </c>
    </row>
    <row r="256" spans="1:23">
      <c r="A256" t="s">
        <v>1034</v>
      </c>
      <c r="B256" s="15">
        <f>(F256*'H2H Points'!$E$2)+(G256*'H2H Points'!$E$3)+(H256*'H2H Points'!$E$13)+(I256*'H2H Points'!$E$14)+(L256*'H2H Points'!$E$4)+(M256*'H2H Points'!$E$6)+(O256*'H2H Points'!$E$10)+(P256*'H2H Points'!$E$9)+(R256*'H2H Points'!$E$8)+(S256*'H2H Points'!$E$7)+(U256+'H2H Points'!$E$18)+(V256*'H2H Points'!$E$17)+(W256*'H2H Points'!$E$19)</f>
        <v>152.10000000000002</v>
      </c>
      <c r="C256" s="15">
        <f>ROUND(B256/IF(ISNA(VLOOKUP(A256,'2014 ESPN Draft Results'!$A$2:$D$2000,4,FALSE)),1,IF(VLOOKUP(A256,'2014 ESPN Draft Results'!$A$2:$D$2000,4,FALSE)&lt;1,1,VLOOKUP(A256,'2014 ESPN Draft Results'!$A$2:$D$2000,4,FALSE))),2)</f>
        <v>152.1</v>
      </c>
      <c r="D256" s="15">
        <f>ROUND(B256/IF(ISNA(VLOOKUP(A256,'2014 ESPN Draft Results'!$A$2:$D$2000,4,FALSE)),B256,IF(VLOOKUP(A256,'2014 ESPN Draft Results'!$A$2:$D$2000,4,FALSE)&lt;2,B256,VLOOKUP(A256,'2014 ESPN Draft Results'!$A$2:$D$2000,4,FALSE))),2)</f>
        <v>1</v>
      </c>
      <c r="E256">
        <v>0</v>
      </c>
      <c r="F256">
        <v>3</v>
      </c>
      <c r="G256">
        <v>6</v>
      </c>
      <c r="H256">
        <v>0</v>
      </c>
      <c r="I256">
        <v>0</v>
      </c>
      <c r="J256">
        <v>59</v>
      </c>
      <c r="K256">
        <v>0</v>
      </c>
      <c r="L256">
        <v>4</v>
      </c>
      <c r="M256" s="9">
        <v>51.7</v>
      </c>
      <c r="N256" s="10">
        <v>4.53</v>
      </c>
      <c r="O256">
        <v>45</v>
      </c>
      <c r="P256">
        <v>26</v>
      </c>
      <c r="Q256">
        <v>5</v>
      </c>
      <c r="R256">
        <v>20</v>
      </c>
      <c r="S256">
        <v>67</v>
      </c>
      <c r="T256">
        <v>4</v>
      </c>
      <c r="U256">
        <v>3</v>
      </c>
      <c r="V256">
        <v>1</v>
      </c>
      <c r="W256">
        <v>0</v>
      </c>
    </row>
    <row r="257" spans="1:23">
      <c r="A257" t="s">
        <v>992</v>
      </c>
      <c r="B257" s="15">
        <f>(F257*'H2H Points'!$E$2)+(G257*'H2H Points'!$E$3)+(H257*'H2H Points'!$E$13)+(I257*'H2H Points'!$E$14)+(L257*'H2H Points'!$E$4)+(M257*'H2H Points'!$E$6)+(O257*'H2H Points'!$E$10)+(P257*'H2H Points'!$E$9)+(R257*'H2H Points'!$E$8)+(S257*'H2H Points'!$E$7)+(U257+'H2H Points'!$E$18)+(V257*'H2H Points'!$E$17)+(W257*'H2H Points'!$E$19)</f>
        <v>225.89999999999998</v>
      </c>
      <c r="C257" s="15">
        <f>ROUND(B257/IF(ISNA(VLOOKUP(A257,'2014 ESPN Draft Results'!$A$2:$D$2000,4,FALSE)),1,IF(VLOOKUP(A257,'2014 ESPN Draft Results'!$A$2:$D$2000,4,FALSE)&lt;1,1,VLOOKUP(A257,'2014 ESPN Draft Results'!$A$2:$D$2000,4,FALSE))),2)</f>
        <v>225.9</v>
      </c>
      <c r="D257" s="15">
        <f>ROUND(B257/IF(ISNA(VLOOKUP(A257,'2014 ESPN Draft Results'!$A$2:$D$2000,4,FALSE)),B257,IF(VLOOKUP(A257,'2014 ESPN Draft Results'!$A$2:$D$2000,4,FALSE)&lt;2,B257,VLOOKUP(A257,'2014 ESPN Draft Results'!$A$2:$D$2000,4,FALSE))),2)</f>
        <v>1</v>
      </c>
      <c r="E257">
        <v>0</v>
      </c>
      <c r="F257">
        <v>2</v>
      </c>
      <c r="G257">
        <v>5</v>
      </c>
      <c r="H257">
        <v>0</v>
      </c>
      <c r="I257">
        <v>0</v>
      </c>
      <c r="J257">
        <v>76</v>
      </c>
      <c r="K257">
        <v>0</v>
      </c>
      <c r="L257">
        <v>5</v>
      </c>
      <c r="M257" s="9">
        <v>77.3</v>
      </c>
      <c r="N257" s="10">
        <v>2.21</v>
      </c>
      <c r="O257">
        <v>59</v>
      </c>
      <c r="P257">
        <v>19</v>
      </c>
      <c r="Q257">
        <v>3</v>
      </c>
      <c r="R257">
        <v>32</v>
      </c>
      <c r="S257">
        <v>73</v>
      </c>
      <c r="T257">
        <v>5</v>
      </c>
      <c r="U257">
        <v>9</v>
      </c>
      <c r="V257">
        <v>2</v>
      </c>
      <c r="W257">
        <v>0</v>
      </c>
    </row>
    <row r="258" spans="1:23">
      <c r="A258" t="s">
        <v>971</v>
      </c>
      <c r="B258" s="15">
        <f>(F258*'H2H Points'!$E$2)+(G258*'H2H Points'!$E$3)+(H258*'H2H Points'!$E$13)+(I258*'H2H Points'!$E$14)+(L258*'H2H Points'!$E$4)+(M258*'H2H Points'!$E$6)+(O258*'H2H Points'!$E$10)+(P258*'H2H Points'!$E$9)+(R258*'H2H Points'!$E$8)+(S258*'H2H Points'!$E$7)+(U258+'H2H Points'!$E$18)+(V258*'H2H Points'!$E$17)+(W258*'H2H Points'!$E$19)</f>
        <v>190</v>
      </c>
      <c r="C258" s="15">
        <f>ROUND(B258/IF(ISNA(VLOOKUP(A258,'2014 ESPN Draft Results'!$A$2:$D$2000,4,FALSE)),1,IF(VLOOKUP(A258,'2014 ESPN Draft Results'!$A$2:$D$2000,4,FALSE)&lt;1,1,VLOOKUP(A258,'2014 ESPN Draft Results'!$A$2:$D$2000,4,FALSE))),2)</f>
        <v>190</v>
      </c>
      <c r="D258" s="15">
        <f>ROUND(B258/IF(ISNA(VLOOKUP(A258,'2014 ESPN Draft Results'!$A$2:$D$2000,4,FALSE)),B258,IF(VLOOKUP(A258,'2014 ESPN Draft Results'!$A$2:$D$2000,4,FALSE)&lt;2,B258,VLOOKUP(A258,'2014 ESPN Draft Results'!$A$2:$D$2000,4,FALSE))),2)</f>
        <v>1</v>
      </c>
      <c r="E258">
        <v>0</v>
      </c>
      <c r="F258">
        <v>0</v>
      </c>
      <c r="G258">
        <v>2</v>
      </c>
      <c r="H258">
        <v>0</v>
      </c>
      <c r="I258">
        <v>0</v>
      </c>
      <c r="J258">
        <v>74</v>
      </c>
      <c r="K258">
        <v>0</v>
      </c>
      <c r="L258">
        <v>2</v>
      </c>
      <c r="M258" s="9">
        <v>65</v>
      </c>
      <c r="N258" s="10">
        <v>2.63</v>
      </c>
      <c r="O258">
        <v>45</v>
      </c>
      <c r="P258">
        <v>19</v>
      </c>
      <c r="Q258">
        <v>4</v>
      </c>
      <c r="R258">
        <v>23</v>
      </c>
      <c r="S258">
        <v>75</v>
      </c>
      <c r="T258">
        <v>2</v>
      </c>
      <c r="U258">
        <v>5</v>
      </c>
      <c r="V258">
        <v>2</v>
      </c>
      <c r="W258">
        <v>0</v>
      </c>
    </row>
    <row r="259" spans="1:23">
      <c r="A259" t="s">
        <v>1059</v>
      </c>
      <c r="B259" s="15">
        <f>(F259*'H2H Points'!$E$2)+(G259*'H2H Points'!$E$3)+(H259*'H2H Points'!$E$13)+(I259*'H2H Points'!$E$14)+(L259*'H2H Points'!$E$4)+(M259*'H2H Points'!$E$6)+(O259*'H2H Points'!$E$10)+(P259*'H2H Points'!$E$9)+(R259*'H2H Points'!$E$8)+(S259*'H2H Points'!$E$7)+(U259+'H2H Points'!$E$18)+(V259*'H2H Points'!$E$17)+(W259*'H2H Points'!$E$19)</f>
        <v>161</v>
      </c>
      <c r="C259" s="15">
        <f>ROUND(B259/IF(ISNA(VLOOKUP(A259,'2014 ESPN Draft Results'!$A$2:$D$2000,4,FALSE)),1,IF(VLOOKUP(A259,'2014 ESPN Draft Results'!$A$2:$D$2000,4,FALSE)&lt;1,1,VLOOKUP(A259,'2014 ESPN Draft Results'!$A$2:$D$2000,4,FALSE))),2)</f>
        <v>161</v>
      </c>
      <c r="D259" s="15">
        <f>ROUND(B259/IF(ISNA(VLOOKUP(A259,'2014 ESPN Draft Results'!$A$2:$D$2000,4,FALSE)),B259,IF(VLOOKUP(A259,'2014 ESPN Draft Results'!$A$2:$D$2000,4,FALSE)&lt;2,B259,VLOOKUP(A259,'2014 ESPN Draft Results'!$A$2:$D$2000,4,FALSE))),2)</f>
        <v>1</v>
      </c>
      <c r="E259">
        <v>0</v>
      </c>
      <c r="F259">
        <v>3</v>
      </c>
      <c r="G259">
        <v>2</v>
      </c>
      <c r="H259">
        <v>0</v>
      </c>
      <c r="I259">
        <v>0</v>
      </c>
      <c r="J259">
        <v>30</v>
      </c>
      <c r="K259">
        <v>6</v>
      </c>
      <c r="L259">
        <v>0</v>
      </c>
      <c r="M259" s="9">
        <v>56</v>
      </c>
      <c r="N259" s="10">
        <v>2.57</v>
      </c>
      <c r="O259">
        <v>42</v>
      </c>
      <c r="P259">
        <v>16</v>
      </c>
      <c r="Q259">
        <v>5</v>
      </c>
      <c r="R259">
        <v>17</v>
      </c>
      <c r="S259">
        <v>57</v>
      </c>
      <c r="T259">
        <v>1</v>
      </c>
      <c r="U259">
        <v>0</v>
      </c>
      <c r="V259">
        <v>0</v>
      </c>
      <c r="W259">
        <v>0</v>
      </c>
    </row>
    <row r="260" spans="1:23">
      <c r="A260" t="s">
        <v>997</v>
      </c>
      <c r="B260" s="15">
        <f>(F260*'H2H Points'!$E$2)+(G260*'H2H Points'!$E$3)+(H260*'H2H Points'!$E$13)+(I260*'H2H Points'!$E$14)+(L260*'H2H Points'!$E$4)+(M260*'H2H Points'!$E$6)+(O260*'H2H Points'!$E$10)+(P260*'H2H Points'!$E$9)+(R260*'H2H Points'!$E$8)+(S260*'H2H Points'!$E$7)+(U260+'H2H Points'!$E$18)+(V260*'H2H Points'!$E$17)+(W260*'H2H Points'!$E$19)</f>
        <v>151.10000000000002</v>
      </c>
      <c r="C260" s="15">
        <f>ROUND(B260/IF(ISNA(VLOOKUP(A260,'2014 ESPN Draft Results'!$A$2:$D$2000,4,FALSE)),1,IF(VLOOKUP(A260,'2014 ESPN Draft Results'!$A$2:$D$2000,4,FALSE)&lt;1,1,VLOOKUP(A260,'2014 ESPN Draft Results'!$A$2:$D$2000,4,FALSE))),2)</f>
        <v>151.1</v>
      </c>
      <c r="D260" s="15">
        <f>ROUND(B260/IF(ISNA(VLOOKUP(A260,'2014 ESPN Draft Results'!$A$2:$D$2000,4,FALSE)),B260,IF(VLOOKUP(A260,'2014 ESPN Draft Results'!$A$2:$D$2000,4,FALSE)&lt;2,B260,VLOOKUP(A260,'2014 ESPN Draft Results'!$A$2:$D$2000,4,FALSE))),2)</f>
        <v>1</v>
      </c>
      <c r="E260">
        <v>0</v>
      </c>
      <c r="F260">
        <v>3</v>
      </c>
      <c r="G260">
        <v>1</v>
      </c>
      <c r="H260">
        <v>0</v>
      </c>
      <c r="I260">
        <v>0</v>
      </c>
      <c r="J260">
        <v>54</v>
      </c>
      <c r="K260">
        <v>0</v>
      </c>
      <c r="L260">
        <v>0</v>
      </c>
      <c r="M260" s="9">
        <v>52.7</v>
      </c>
      <c r="N260" s="10">
        <v>2.39</v>
      </c>
      <c r="O260">
        <v>45</v>
      </c>
      <c r="P260">
        <v>14</v>
      </c>
      <c r="Q260">
        <v>4</v>
      </c>
      <c r="R260">
        <v>12</v>
      </c>
      <c r="S260">
        <v>49</v>
      </c>
      <c r="T260">
        <v>4</v>
      </c>
      <c r="U260">
        <v>2</v>
      </c>
      <c r="V260">
        <v>3</v>
      </c>
      <c r="W260">
        <v>0</v>
      </c>
    </row>
    <row r="261" spans="1:23">
      <c r="A261" t="s">
        <v>925</v>
      </c>
      <c r="B261" s="15">
        <f>(F261*'H2H Points'!$E$2)+(G261*'H2H Points'!$E$3)+(H261*'H2H Points'!$E$13)+(I261*'H2H Points'!$E$14)+(L261*'H2H Points'!$E$4)+(M261*'H2H Points'!$E$6)+(O261*'H2H Points'!$E$10)+(P261*'H2H Points'!$E$9)+(R261*'H2H Points'!$E$8)+(S261*'H2H Points'!$E$7)+(U261+'H2H Points'!$E$18)+(V261*'H2H Points'!$E$17)+(W261*'H2H Points'!$E$19)</f>
        <v>226.89999999999998</v>
      </c>
      <c r="C261" s="15">
        <f>ROUND(B261/IF(ISNA(VLOOKUP(A261,'2014 ESPN Draft Results'!$A$2:$D$2000,4,FALSE)),1,IF(VLOOKUP(A261,'2014 ESPN Draft Results'!$A$2:$D$2000,4,FALSE)&lt;1,1,VLOOKUP(A261,'2014 ESPN Draft Results'!$A$2:$D$2000,4,FALSE))),2)</f>
        <v>226.9</v>
      </c>
      <c r="D261" s="15">
        <f>ROUND(B261/IF(ISNA(VLOOKUP(A261,'2014 ESPN Draft Results'!$A$2:$D$2000,4,FALSE)),B261,IF(VLOOKUP(A261,'2014 ESPN Draft Results'!$A$2:$D$2000,4,FALSE)&lt;2,B261,VLOOKUP(A261,'2014 ESPN Draft Results'!$A$2:$D$2000,4,FALSE))),2)</f>
        <v>1</v>
      </c>
      <c r="E261">
        <v>0</v>
      </c>
      <c r="F261">
        <v>3</v>
      </c>
      <c r="G261">
        <v>2</v>
      </c>
      <c r="H261">
        <v>0</v>
      </c>
      <c r="I261">
        <v>0</v>
      </c>
      <c r="J261">
        <v>57</v>
      </c>
      <c r="K261">
        <v>2</v>
      </c>
      <c r="L261">
        <v>1</v>
      </c>
      <c r="M261" s="9">
        <v>79.3</v>
      </c>
      <c r="N261" s="10">
        <v>2.27</v>
      </c>
      <c r="O261">
        <v>47</v>
      </c>
      <c r="P261">
        <v>20</v>
      </c>
      <c r="Q261">
        <v>6</v>
      </c>
      <c r="R261">
        <v>36</v>
      </c>
      <c r="S261">
        <v>72</v>
      </c>
      <c r="T261">
        <v>6</v>
      </c>
      <c r="U261">
        <v>4</v>
      </c>
      <c r="V261">
        <v>2</v>
      </c>
      <c r="W261">
        <v>0</v>
      </c>
    </row>
    <row r="262" spans="1:23">
      <c r="A262" t="s">
        <v>978</v>
      </c>
      <c r="B262" s="15">
        <f>(F262*'H2H Points'!$E$2)+(G262*'H2H Points'!$E$3)+(H262*'H2H Points'!$E$13)+(I262*'H2H Points'!$E$14)+(L262*'H2H Points'!$E$4)+(M262*'H2H Points'!$E$6)+(O262*'H2H Points'!$E$10)+(P262*'H2H Points'!$E$9)+(R262*'H2H Points'!$E$8)+(S262*'H2H Points'!$E$7)+(U262+'H2H Points'!$E$18)+(V262*'H2H Points'!$E$17)+(W262*'H2H Points'!$E$19)</f>
        <v>168</v>
      </c>
      <c r="C262" s="15">
        <f>ROUND(B262/IF(ISNA(VLOOKUP(A262,'2014 ESPN Draft Results'!$A$2:$D$2000,4,FALSE)),1,IF(VLOOKUP(A262,'2014 ESPN Draft Results'!$A$2:$D$2000,4,FALSE)&lt;1,1,VLOOKUP(A262,'2014 ESPN Draft Results'!$A$2:$D$2000,4,FALSE))),2)</f>
        <v>168</v>
      </c>
      <c r="D262" s="15">
        <f>ROUND(B262/IF(ISNA(VLOOKUP(A262,'2014 ESPN Draft Results'!$A$2:$D$2000,4,FALSE)),B262,IF(VLOOKUP(A262,'2014 ESPN Draft Results'!$A$2:$D$2000,4,FALSE)&lt;2,B262,VLOOKUP(A262,'2014 ESPN Draft Results'!$A$2:$D$2000,4,FALSE))),2)</f>
        <v>1</v>
      </c>
      <c r="E262">
        <v>0</v>
      </c>
      <c r="F262">
        <v>6</v>
      </c>
      <c r="G262">
        <v>1</v>
      </c>
      <c r="H262">
        <v>0</v>
      </c>
      <c r="I262">
        <v>0</v>
      </c>
      <c r="J262">
        <v>67</v>
      </c>
      <c r="K262">
        <v>0</v>
      </c>
      <c r="L262">
        <v>3</v>
      </c>
      <c r="M262" s="9">
        <v>59</v>
      </c>
      <c r="N262" s="10">
        <v>4.12</v>
      </c>
      <c r="O262">
        <v>52</v>
      </c>
      <c r="P262">
        <v>27</v>
      </c>
      <c r="Q262">
        <v>10</v>
      </c>
      <c r="R262">
        <v>24</v>
      </c>
      <c r="S262">
        <v>34</v>
      </c>
      <c r="T262">
        <v>1</v>
      </c>
      <c r="U262">
        <v>2</v>
      </c>
      <c r="V262">
        <v>0</v>
      </c>
      <c r="W262">
        <v>0</v>
      </c>
    </row>
    <row r="263" spans="1:23">
      <c r="A263" t="s">
        <v>976</v>
      </c>
      <c r="B263" s="15">
        <f>(F263*'H2H Points'!$E$2)+(G263*'H2H Points'!$E$3)+(H263*'H2H Points'!$E$13)+(I263*'H2H Points'!$E$14)+(L263*'H2H Points'!$E$4)+(M263*'H2H Points'!$E$6)+(O263*'H2H Points'!$E$10)+(P263*'H2H Points'!$E$9)+(R263*'H2H Points'!$E$8)+(S263*'H2H Points'!$E$7)+(U263+'H2H Points'!$E$18)+(V263*'H2H Points'!$E$17)+(W263*'H2H Points'!$E$19)</f>
        <v>161</v>
      </c>
      <c r="C263" s="15">
        <f>ROUND(B263/IF(ISNA(VLOOKUP(A263,'2014 ESPN Draft Results'!$A$2:$D$2000,4,FALSE)),1,IF(VLOOKUP(A263,'2014 ESPN Draft Results'!$A$2:$D$2000,4,FALSE)&lt;1,1,VLOOKUP(A263,'2014 ESPN Draft Results'!$A$2:$D$2000,4,FALSE))),2)</f>
        <v>161</v>
      </c>
      <c r="D263" s="15">
        <f>ROUND(B263/IF(ISNA(VLOOKUP(A263,'2014 ESPN Draft Results'!$A$2:$D$2000,4,FALSE)),B263,IF(VLOOKUP(A263,'2014 ESPN Draft Results'!$A$2:$D$2000,4,FALSE)&lt;2,B263,VLOOKUP(A263,'2014 ESPN Draft Results'!$A$2:$D$2000,4,FALSE))),2)</f>
        <v>1</v>
      </c>
      <c r="E263">
        <v>0</v>
      </c>
      <c r="F263">
        <v>5</v>
      </c>
      <c r="G263">
        <v>3</v>
      </c>
      <c r="H263">
        <v>0</v>
      </c>
      <c r="I263">
        <v>0</v>
      </c>
      <c r="J263">
        <v>66</v>
      </c>
      <c r="K263">
        <v>0</v>
      </c>
      <c r="L263">
        <v>0</v>
      </c>
      <c r="M263" s="9">
        <v>57</v>
      </c>
      <c r="N263" s="10">
        <v>2.68</v>
      </c>
      <c r="O263">
        <v>48</v>
      </c>
      <c r="P263">
        <v>17</v>
      </c>
      <c r="Q263">
        <v>3</v>
      </c>
      <c r="R263">
        <v>28</v>
      </c>
      <c r="S263">
        <v>60</v>
      </c>
      <c r="T263">
        <v>3</v>
      </c>
      <c r="U263">
        <v>8</v>
      </c>
      <c r="V263">
        <v>5</v>
      </c>
      <c r="W263">
        <v>0</v>
      </c>
    </row>
    <row r="264" spans="1:23">
      <c r="A264" t="s">
        <v>952</v>
      </c>
      <c r="B264" s="15">
        <f>(F264*'H2H Points'!$E$2)+(G264*'H2H Points'!$E$3)+(H264*'H2H Points'!$E$13)+(I264*'H2H Points'!$E$14)+(L264*'H2H Points'!$E$4)+(M264*'H2H Points'!$E$6)+(O264*'H2H Points'!$E$10)+(P264*'H2H Points'!$E$9)+(R264*'H2H Points'!$E$8)+(S264*'H2H Points'!$E$7)+(U264+'H2H Points'!$E$18)+(V264*'H2H Points'!$E$17)+(W264*'H2H Points'!$E$19)</f>
        <v>193.10000000000002</v>
      </c>
      <c r="C264" s="15">
        <f>ROUND(B264/IF(ISNA(VLOOKUP(A264,'2014 ESPN Draft Results'!$A$2:$D$2000,4,FALSE)),1,IF(VLOOKUP(A264,'2014 ESPN Draft Results'!$A$2:$D$2000,4,FALSE)&lt;1,1,VLOOKUP(A264,'2014 ESPN Draft Results'!$A$2:$D$2000,4,FALSE))),2)</f>
        <v>193.1</v>
      </c>
      <c r="D264" s="15">
        <f>ROUND(B264/IF(ISNA(VLOOKUP(A264,'2014 ESPN Draft Results'!$A$2:$D$2000,4,FALSE)),B264,IF(VLOOKUP(A264,'2014 ESPN Draft Results'!$A$2:$D$2000,4,FALSE)&lt;2,B264,VLOOKUP(A264,'2014 ESPN Draft Results'!$A$2:$D$2000,4,FALSE))),2)</f>
        <v>1</v>
      </c>
      <c r="E264">
        <v>0</v>
      </c>
      <c r="F264">
        <v>4</v>
      </c>
      <c r="G264">
        <v>4</v>
      </c>
      <c r="H264">
        <v>0</v>
      </c>
      <c r="I264">
        <v>0</v>
      </c>
      <c r="J264">
        <v>71</v>
      </c>
      <c r="K264">
        <v>0</v>
      </c>
      <c r="L264">
        <v>4</v>
      </c>
      <c r="M264" s="9">
        <v>68.7</v>
      </c>
      <c r="N264" s="10">
        <v>3.15</v>
      </c>
      <c r="O264">
        <v>50</v>
      </c>
      <c r="P264">
        <v>24</v>
      </c>
      <c r="Q264">
        <v>4</v>
      </c>
      <c r="R264">
        <v>30</v>
      </c>
      <c r="S264">
        <v>56</v>
      </c>
      <c r="T264">
        <v>5</v>
      </c>
      <c r="U264">
        <v>5</v>
      </c>
      <c r="V264">
        <v>6</v>
      </c>
      <c r="W264">
        <v>0</v>
      </c>
    </row>
    <row r="265" spans="1:23">
      <c r="A265" t="s">
        <v>947</v>
      </c>
      <c r="B265" s="15">
        <f>(F265*'H2H Points'!$E$2)+(G265*'H2H Points'!$E$3)+(H265*'H2H Points'!$E$13)+(I265*'H2H Points'!$E$14)+(L265*'H2H Points'!$E$4)+(M265*'H2H Points'!$E$6)+(O265*'H2H Points'!$E$10)+(P265*'H2H Points'!$E$9)+(R265*'H2H Points'!$E$8)+(S265*'H2H Points'!$E$7)+(U265+'H2H Points'!$E$18)+(V265*'H2H Points'!$E$17)+(W265*'H2H Points'!$E$19)</f>
        <v>224.89999999999998</v>
      </c>
      <c r="C265" s="15">
        <f>ROUND(B265/IF(ISNA(VLOOKUP(A265,'2014 ESPN Draft Results'!$A$2:$D$2000,4,FALSE)),1,IF(VLOOKUP(A265,'2014 ESPN Draft Results'!$A$2:$D$2000,4,FALSE)&lt;1,1,VLOOKUP(A265,'2014 ESPN Draft Results'!$A$2:$D$2000,4,FALSE))),2)</f>
        <v>224.9</v>
      </c>
      <c r="D265" s="15">
        <f>ROUND(B265/IF(ISNA(VLOOKUP(A265,'2014 ESPN Draft Results'!$A$2:$D$2000,4,FALSE)),B265,IF(VLOOKUP(A265,'2014 ESPN Draft Results'!$A$2:$D$2000,4,FALSE)&lt;2,B265,VLOOKUP(A265,'2014 ESPN Draft Results'!$A$2:$D$2000,4,FALSE))),2)</f>
        <v>1</v>
      </c>
      <c r="E265">
        <v>0</v>
      </c>
      <c r="F265">
        <v>6</v>
      </c>
      <c r="G265">
        <v>4</v>
      </c>
      <c r="H265">
        <v>0</v>
      </c>
      <c r="I265">
        <v>0</v>
      </c>
      <c r="J265">
        <v>73</v>
      </c>
      <c r="K265">
        <v>0</v>
      </c>
      <c r="L265">
        <v>3</v>
      </c>
      <c r="M265" s="9">
        <v>80.3</v>
      </c>
      <c r="N265" s="10">
        <v>2.91</v>
      </c>
      <c r="O265">
        <v>77</v>
      </c>
      <c r="P265">
        <v>26</v>
      </c>
      <c r="Q265">
        <v>7</v>
      </c>
      <c r="R265">
        <v>11</v>
      </c>
      <c r="S265">
        <v>55</v>
      </c>
      <c r="T265">
        <v>3</v>
      </c>
      <c r="U265">
        <v>2</v>
      </c>
      <c r="V265">
        <v>2</v>
      </c>
      <c r="W265">
        <v>1</v>
      </c>
    </row>
    <row r="266" spans="1:23">
      <c r="A266" t="s">
        <v>951</v>
      </c>
      <c r="B266" s="15">
        <f>(F266*'H2H Points'!$E$2)+(G266*'H2H Points'!$E$3)+(H266*'H2H Points'!$E$13)+(I266*'H2H Points'!$E$14)+(L266*'H2H Points'!$E$4)+(M266*'H2H Points'!$E$6)+(O266*'H2H Points'!$E$10)+(P266*'H2H Points'!$E$9)+(R266*'H2H Points'!$E$8)+(S266*'H2H Points'!$E$7)+(U266+'H2H Points'!$E$18)+(V266*'H2H Points'!$E$17)+(W266*'H2H Points'!$E$19)</f>
        <v>213.89999999999998</v>
      </c>
      <c r="C266" s="15">
        <f>ROUND(B266/IF(ISNA(VLOOKUP(A266,'2014 ESPN Draft Results'!$A$2:$D$2000,4,FALSE)),1,IF(VLOOKUP(A266,'2014 ESPN Draft Results'!$A$2:$D$2000,4,FALSE)&lt;1,1,VLOOKUP(A266,'2014 ESPN Draft Results'!$A$2:$D$2000,4,FALSE))),2)</f>
        <v>213.9</v>
      </c>
      <c r="D266" s="15">
        <f>ROUND(B266/IF(ISNA(VLOOKUP(A266,'2014 ESPN Draft Results'!$A$2:$D$2000,4,FALSE)),B266,IF(VLOOKUP(A266,'2014 ESPN Draft Results'!$A$2:$D$2000,4,FALSE)&lt;2,B266,VLOOKUP(A266,'2014 ESPN Draft Results'!$A$2:$D$2000,4,FALSE))),2)</f>
        <v>1</v>
      </c>
      <c r="E266">
        <v>0</v>
      </c>
      <c r="F266">
        <v>5</v>
      </c>
      <c r="G266">
        <v>5</v>
      </c>
      <c r="H266">
        <v>0</v>
      </c>
      <c r="I266">
        <v>0</v>
      </c>
      <c r="J266">
        <v>80</v>
      </c>
      <c r="K266">
        <v>0</v>
      </c>
      <c r="L266">
        <v>2</v>
      </c>
      <c r="M266" s="9">
        <v>76.3</v>
      </c>
      <c r="N266" s="10">
        <v>2.59</v>
      </c>
      <c r="O266">
        <v>61</v>
      </c>
      <c r="P266">
        <v>22</v>
      </c>
      <c r="Q266">
        <v>6</v>
      </c>
      <c r="R266">
        <v>22</v>
      </c>
      <c r="S266">
        <v>64</v>
      </c>
      <c r="T266">
        <v>4</v>
      </c>
      <c r="U266">
        <v>4</v>
      </c>
      <c r="V266">
        <v>2</v>
      </c>
      <c r="W266">
        <v>1</v>
      </c>
    </row>
    <row r="267" spans="1:23">
      <c r="A267" t="s">
        <v>948</v>
      </c>
      <c r="B267" s="15">
        <f>(F267*'H2H Points'!$E$2)+(G267*'H2H Points'!$E$3)+(H267*'H2H Points'!$E$13)+(I267*'H2H Points'!$E$14)+(L267*'H2H Points'!$E$4)+(M267*'H2H Points'!$E$6)+(O267*'H2H Points'!$E$10)+(P267*'H2H Points'!$E$9)+(R267*'H2H Points'!$E$8)+(S267*'H2H Points'!$E$7)+(U267+'H2H Points'!$E$18)+(V267*'H2H Points'!$E$17)+(W267*'H2H Points'!$E$19)</f>
        <v>271</v>
      </c>
      <c r="C267" s="15">
        <f>ROUND(B267/IF(ISNA(VLOOKUP(A267,'2014 ESPN Draft Results'!$A$2:$D$2000,4,FALSE)),1,IF(VLOOKUP(A267,'2014 ESPN Draft Results'!$A$2:$D$2000,4,FALSE)&lt;1,1,VLOOKUP(A267,'2014 ESPN Draft Results'!$A$2:$D$2000,4,FALSE))),2)</f>
        <v>271</v>
      </c>
      <c r="D267" s="15">
        <f>ROUND(B267/IF(ISNA(VLOOKUP(A267,'2014 ESPN Draft Results'!$A$2:$D$2000,4,FALSE)),B267,IF(VLOOKUP(A267,'2014 ESPN Draft Results'!$A$2:$D$2000,4,FALSE)&lt;2,B267,VLOOKUP(A267,'2014 ESPN Draft Results'!$A$2:$D$2000,4,FALSE))),2)</f>
        <v>1</v>
      </c>
      <c r="E267">
        <v>0</v>
      </c>
      <c r="F267">
        <v>8</v>
      </c>
      <c r="G267">
        <v>6</v>
      </c>
      <c r="H267">
        <v>0</v>
      </c>
      <c r="I267">
        <v>0</v>
      </c>
      <c r="J267">
        <v>73</v>
      </c>
      <c r="K267">
        <v>1</v>
      </c>
      <c r="L267">
        <v>2</v>
      </c>
      <c r="M267" s="9">
        <v>97</v>
      </c>
      <c r="N267" s="10">
        <v>3.06</v>
      </c>
      <c r="O267">
        <v>89</v>
      </c>
      <c r="P267">
        <v>33</v>
      </c>
      <c r="Q267">
        <v>11</v>
      </c>
      <c r="R267">
        <v>38</v>
      </c>
      <c r="S267">
        <v>96</v>
      </c>
      <c r="T267">
        <v>4</v>
      </c>
      <c r="U267">
        <v>6</v>
      </c>
      <c r="V267">
        <v>2</v>
      </c>
      <c r="W267">
        <v>0</v>
      </c>
    </row>
    <row r="268" spans="1:23">
      <c r="A268" t="s">
        <v>983</v>
      </c>
      <c r="B268" s="15">
        <f>(F268*'H2H Points'!$E$2)+(G268*'H2H Points'!$E$3)+(H268*'H2H Points'!$E$13)+(I268*'H2H Points'!$E$14)+(L268*'H2H Points'!$E$4)+(M268*'H2H Points'!$E$6)+(O268*'H2H Points'!$E$10)+(P268*'H2H Points'!$E$9)+(R268*'H2H Points'!$E$8)+(S268*'H2H Points'!$E$7)+(U268+'H2H Points'!$E$18)+(V268*'H2H Points'!$E$17)+(W268*'H2H Points'!$E$19)</f>
        <v>176</v>
      </c>
      <c r="C268" s="15">
        <f>ROUND(B268/IF(ISNA(VLOOKUP(A268,'2014 ESPN Draft Results'!$A$2:$D$2000,4,FALSE)),1,IF(VLOOKUP(A268,'2014 ESPN Draft Results'!$A$2:$D$2000,4,FALSE)&lt;1,1,VLOOKUP(A268,'2014 ESPN Draft Results'!$A$2:$D$2000,4,FALSE))),2)</f>
        <v>176</v>
      </c>
      <c r="D268" s="15">
        <f>ROUND(B268/IF(ISNA(VLOOKUP(A268,'2014 ESPN Draft Results'!$A$2:$D$2000,4,FALSE)),B268,IF(VLOOKUP(A268,'2014 ESPN Draft Results'!$A$2:$D$2000,4,FALSE)&lt;2,B268,VLOOKUP(A268,'2014 ESPN Draft Results'!$A$2:$D$2000,4,FALSE))),2)</f>
        <v>1</v>
      </c>
      <c r="E268">
        <v>0</v>
      </c>
      <c r="F268">
        <v>4</v>
      </c>
      <c r="G268">
        <v>3</v>
      </c>
      <c r="H268">
        <v>0</v>
      </c>
      <c r="I268">
        <v>0</v>
      </c>
      <c r="J268">
        <v>71</v>
      </c>
      <c r="K268">
        <v>0</v>
      </c>
      <c r="L268">
        <v>0</v>
      </c>
      <c r="M268" s="9">
        <v>63</v>
      </c>
      <c r="N268" s="10">
        <v>2.86</v>
      </c>
      <c r="O268">
        <v>58</v>
      </c>
      <c r="P268">
        <v>20</v>
      </c>
      <c r="Q268">
        <v>5</v>
      </c>
      <c r="R268">
        <v>17</v>
      </c>
      <c r="S268">
        <v>64</v>
      </c>
      <c r="T268">
        <v>1</v>
      </c>
      <c r="U268">
        <v>5</v>
      </c>
      <c r="V268">
        <v>0</v>
      </c>
      <c r="W268">
        <v>0</v>
      </c>
    </row>
    <row r="269" spans="1:23">
      <c r="A269" t="s">
        <v>1329</v>
      </c>
      <c r="B269" s="15">
        <f>(F269*'H2H Points'!$E$2)+(G269*'H2H Points'!$E$3)+(H269*'H2H Points'!$E$13)+(I269*'H2H Points'!$E$14)+(L269*'H2H Points'!$E$4)+(M269*'H2H Points'!$E$6)+(O269*'H2H Points'!$E$10)+(P269*'H2H Points'!$E$9)+(R269*'H2H Points'!$E$8)+(S269*'H2H Points'!$E$7)+(U269+'H2H Points'!$E$18)+(V269*'H2H Points'!$E$17)+(W269*'H2H Points'!$E$19)</f>
        <v>240.10000000000002</v>
      </c>
      <c r="C269" s="15">
        <f>ROUND(B269/IF(ISNA(VLOOKUP(A269,'2014 ESPN Draft Results'!$A$2:$D$2000,4,FALSE)),1,IF(VLOOKUP(A269,'2014 ESPN Draft Results'!$A$2:$D$2000,4,FALSE)&lt;1,1,VLOOKUP(A269,'2014 ESPN Draft Results'!$A$2:$D$2000,4,FALSE))),2)</f>
        <v>240.1</v>
      </c>
      <c r="D269" s="15">
        <f>ROUND(B269/IF(ISNA(VLOOKUP(A269,'2014 ESPN Draft Results'!$A$2:$D$2000,4,FALSE)),B269,IF(VLOOKUP(A269,'2014 ESPN Draft Results'!$A$2:$D$2000,4,FALSE)&lt;2,B269,VLOOKUP(A269,'2014 ESPN Draft Results'!$A$2:$D$2000,4,FALSE))),2)</f>
        <v>1</v>
      </c>
      <c r="E269">
        <v>0</v>
      </c>
      <c r="F269">
        <v>8</v>
      </c>
      <c r="G269">
        <v>2</v>
      </c>
      <c r="H269">
        <v>0</v>
      </c>
      <c r="I269">
        <v>0</v>
      </c>
      <c r="J269">
        <v>72</v>
      </c>
      <c r="K269">
        <v>0</v>
      </c>
      <c r="L269">
        <v>1</v>
      </c>
      <c r="M269" s="9">
        <v>86.7</v>
      </c>
      <c r="N269" s="10">
        <v>2.2799999999999998</v>
      </c>
      <c r="O269">
        <v>80</v>
      </c>
      <c r="P269">
        <v>22</v>
      </c>
      <c r="Q269">
        <v>4</v>
      </c>
      <c r="R269">
        <v>15</v>
      </c>
      <c r="S269">
        <v>45</v>
      </c>
      <c r="T269">
        <v>7</v>
      </c>
      <c r="U269">
        <v>1</v>
      </c>
      <c r="V269">
        <v>2</v>
      </c>
      <c r="W269">
        <v>0</v>
      </c>
    </row>
    <row r="270" spans="1:23">
      <c r="A270" t="s">
        <v>972</v>
      </c>
      <c r="B270" s="15">
        <f>(F270*'H2H Points'!$E$2)+(G270*'H2H Points'!$E$3)+(H270*'H2H Points'!$E$13)+(I270*'H2H Points'!$E$14)+(L270*'H2H Points'!$E$4)+(M270*'H2H Points'!$E$6)+(O270*'H2H Points'!$E$10)+(P270*'H2H Points'!$E$9)+(R270*'H2H Points'!$E$8)+(S270*'H2H Points'!$E$7)+(U270+'H2H Points'!$E$18)+(V270*'H2H Points'!$E$17)+(W270*'H2H Points'!$E$19)</f>
        <v>191</v>
      </c>
      <c r="C270" s="15">
        <f>ROUND(B270/IF(ISNA(VLOOKUP(A270,'2014 ESPN Draft Results'!$A$2:$D$2000,4,FALSE)),1,IF(VLOOKUP(A270,'2014 ESPN Draft Results'!$A$2:$D$2000,4,FALSE)&lt;1,1,VLOOKUP(A270,'2014 ESPN Draft Results'!$A$2:$D$2000,4,FALSE))),2)</f>
        <v>191</v>
      </c>
      <c r="D270" s="15">
        <f>ROUND(B270/IF(ISNA(VLOOKUP(A270,'2014 ESPN Draft Results'!$A$2:$D$2000,4,FALSE)),B270,IF(VLOOKUP(A270,'2014 ESPN Draft Results'!$A$2:$D$2000,4,FALSE)&lt;2,B270,VLOOKUP(A270,'2014 ESPN Draft Results'!$A$2:$D$2000,4,FALSE))),2)</f>
        <v>1</v>
      </c>
      <c r="E270">
        <v>0</v>
      </c>
      <c r="F270">
        <v>5</v>
      </c>
      <c r="G270">
        <v>2</v>
      </c>
      <c r="H270">
        <v>0</v>
      </c>
      <c r="I270">
        <v>0</v>
      </c>
      <c r="J270">
        <v>73</v>
      </c>
      <c r="K270">
        <v>0</v>
      </c>
      <c r="L270">
        <v>0</v>
      </c>
      <c r="M270" s="9">
        <v>69</v>
      </c>
      <c r="N270" s="10">
        <v>3.78</v>
      </c>
      <c r="O270">
        <v>59</v>
      </c>
      <c r="P270">
        <v>29</v>
      </c>
      <c r="Q270">
        <v>4</v>
      </c>
      <c r="R270">
        <v>27</v>
      </c>
      <c r="S270">
        <v>70</v>
      </c>
      <c r="T270">
        <v>2</v>
      </c>
      <c r="U270">
        <v>8</v>
      </c>
      <c r="V270">
        <v>4</v>
      </c>
      <c r="W270">
        <v>0</v>
      </c>
    </row>
    <row r="271" spans="1:23">
      <c r="A271" t="s">
        <v>943</v>
      </c>
      <c r="B271" s="15">
        <f>(F271*'H2H Points'!$E$2)+(G271*'H2H Points'!$E$3)+(H271*'H2H Points'!$E$13)+(I271*'H2H Points'!$E$14)+(L271*'H2H Points'!$E$4)+(M271*'H2H Points'!$E$6)+(O271*'H2H Points'!$E$10)+(P271*'H2H Points'!$E$9)+(R271*'H2H Points'!$E$8)+(S271*'H2H Points'!$E$7)+(U271+'H2H Points'!$E$18)+(V271*'H2H Points'!$E$17)+(W271*'H2H Points'!$E$19)</f>
        <v>196</v>
      </c>
      <c r="C271" s="15">
        <f>ROUND(B271/IF(ISNA(VLOOKUP(A271,'2014 ESPN Draft Results'!$A$2:$D$2000,4,FALSE)),1,IF(VLOOKUP(A271,'2014 ESPN Draft Results'!$A$2:$D$2000,4,FALSE)&lt;1,1,VLOOKUP(A271,'2014 ESPN Draft Results'!$A$2:$D$2000,4,FALSE))),2)</f>
        <v>196</v>
      </c>
      <c r="D271" s="15">
        <f>ROUND(B271/IF(ISNA(VLOOKUP(A271,'2014 ESPN Draft Results'!$A$2:$D$2000,4,FALSE)),B271,IF(VLOOKUP(A271,'2014 ESPN Draft Results'!$A$2:$D$2000,4,FALSE)&lt;2,B271,VLOOKUP(A271,'2014 ESPN Draft Results'!$A$2:$D$2000,4,FALSE))),2)</f>
        <v>1</v>
      </c>
      <c r="E271">
        <v>0</v>
      </c>
      <c r="F271">
        <v>5</v>
      </c>
      <c r="G271">
        <v>5</v>
      </c>
      <c r="H271">
        <v>0</v>
      </c>
      <c r="I271">
        <v>0</v>
      </c>
      <c r="J271">
        <v>73</v>
      </c>
      <c r="K271">
        <v>0</v>
      </c>
      <c r="L271">
        <v>0</v>
      </c>
      <c r="M271" s="9">
        <v>71</v>
      </c>
      <c r="N271" s="10">
        <v>3.8</v>
      </c>
      <c r="O271">
        <v>66</v>
      </c>
      <c r="P271">
        <v>30</v>
      </c>
      <c r="Q271">
        <v>4</v>
      </c>
      <c r="R271">
        <v>35</v>
      </c>
      <c r="S271">
        <v>100</v>
      </c>
      <c r="T271">
        <v>5</v>
      </c>
      <c r="U271">
        <v>7</v>
      </c>
      <c r="V271">
        <v>3</v>
      </c>
      <c r="W271">
        <v>0</v>
      </c>
    </row>
    <row r="272" spans="1:23">
      <c r="A272" t="s">
        <v>932</v>
      </c>
      <c r="B272" s="15">
        <f>(F272*'H2H Points'!$E$2)+(G272*'H2H Points'!$E$3)+(H272*'H2H Points'!$E$13)+(I272*'H2H Points'!$E$14)+(L272*'H2H Points'!$E$4)+(M272*'H2H Points'!$E$6)+(O272*'H2H Points'!$E$10)+(P272*'H2H Points'!$E$9)+(R272*'H2H Points'!$E$8)+(S272*'H2H Points'!$E$7)+(U272+'H2H Points'!$E$18)+(V272*'H2H Points'!$E$17)+(W272*'H2H Points'!$E$19)</f>
        <v>197.10000000000002</v>
      </c>
      <c r="C272" s="15">
        <f>ROUND(B272/IF(ISNA(VLOOKUP(A272,'2014 ESPN Draft Results'!$A$2:$D$2000,4,FALSE)),1,IF(VLOOKUP(A272,'2014 ESPN Draft Results'!$A$2:$D$2000,4,FALSE)&lt;1,1,VLOOKUP(A272,'2014 ESPN Draft Results'!$A$2:$D$2000,4,FALSE))),2)</f>
        <v>197.1</v>
      </c>
      <c r="D272" s="15">
        <f>ROUND(B272/IF(ISNA(VLOOKUP(A272,'2014 ESPN Draft Results'!$A$2:$D$2000,4,FALSE)),B272,IF(VLOOKUP(A272,'2014 ESPN Draft Results'!$A$2:$D$2000,4,FALSE)&lt;2,B272,VLOOKUP(A272,'2014 ESPN Draft Results'!$A$2:$D$2000,4,FALSE))),2)</f>
        <v>1</v>
      </c>
      <c r="E272">
        <v>0</v>
      </c>
      <c r="F272">
        <v>3</v>
      </c>
      <c r="G272">
        <v>1</v>
      </c>
      <c r="H272">
        <v>0</v>
      </c>
      <c r="I272">
        <v>0</v>
      </c>
      <c r="J272">
        <v>64</v>
      </c>
      <c r="K272">
        <v>0</v>
      </c>
      <c r="L272">
        <v>0</v>
      </c>
      <c r="M272" s="9">
        <v>71.7</v>
      </c>
      <c r="N272" s="10">
        <v>2.76</v>
      </c>
      <c r="O272">
        <v>56</v>
      </c>
      <c r="P272">
        <v>22</v>
      </c>
      <c r="Q272">
        <v>10</v>
      </c>
      <c r="R272">
        <v>28</v>
      </c>
      <c r="S272">
        <v>69</v>
      </c>
      <c r="T272">
        <v>5</v>
      </c>
      <c r="U272">
        <v>4</v>
      </c>
      <c r="V272">
        <v>1</v>
      </c>
      <c r="W272">
        <v>0</v>
      </c>
    </row>
    <row r="273" spans="1:23">
      <c r="A273" t="s">
        <v>385</v>
      </c>
      <c r="B273" s="15">
        <f>(F273*'H2H Points'!$E$2)+(G273*'H2H Points'!$E$3)+(H273*'H2H Points'!$E$13)+(I273*'H2H Points'!$E$14)+(L273*'H2H Points'!$E$4)+(M273*'H2H Points'!$E$6)+(O273*'H2H Points'!$E$10)+(P273*'H2H Points'!$E$9)+(R273*'H2H Points'!$E$8)+(S273*'H2H Points'!$E$7)+(U273+'H2H Points'!$E$18)+(V273*'H2H Points'!$E$17)+(W273*'H2H Points'!$E$19)</f>
        <v>165</v>
      </c>
      <c r="C273" s="15">
        <f>ROUND(B273/IF(ISNA(VLOOKUP(A273,'2014 ESPN Draft Results'!$A$2:$D$2000,4,FALSE)),1,IF(VLOOKUP(A273,'2014 ESPN Draft Results'!$A$2:$D$2000,4,FALSE)&lt;1,1,VLOOKUP(A273,'2014 ESPN Draft Results'!$A$2:$D$2000,4,FALSE))),2)</f>
        <v>165</v>
      </c>
      <c r="D273" s="15">
        <f>ROUND(B273/IF(ISNA(VLOOKUP(A273,'2014 ESPN Draft Results'!$A$2:$D$2000,4,FALSE)),B273,IF(VLOOKUP(A273,'2014 ESPN Draft Results'!$A$2:$D$2000,4,FALSE)&lt;2,B273,VLOOKUP(A273,'2014 ESPN Draft Results'!$A$2:$D$2000,4,FALSE))),2)</f>
        <v>1</v>
      </c>
      <c r="E273">
        <v>0</v>
      </c>
      <c r="F273">
        <v>2</v>
      </c>
      <c r="G273">
        <v>4</v>
      </c>
      <c r="H273">
        <v>0</v>
      </c>
      <c r="I273">
        <v>0</v>
      </c>
      <c r="J273">
        <v>64</v>
      </c>
      <c r="K273">
        <v>0</v>
      </c>
      <c r="L273">
        <v>8</v>
      </c>
      <c r="M273" s="9">
        <v>60</v>
      </c>
      <c r="N273" s="10">
        <v>3.9</v>
      </c>
      <c r="O273">
        <v>69</v>
      </c>
      <c r="P273">
        <v>26</v>
      </c>
      <c r="Q273">
        <v>6</v>
      </c>
      <c r="R273">
        <v>14</v>
      </c>
      <c r="S273">
        <v>43</v>
      </c>
      <c r="T273">
        <v>2</v>
      </c>
      <c r="U273">
        <v>1</v>
      </c>
      <c r="V273">
        <v>0</v>
      </c>
      <c r="W273">
        <v>0</v>
      </c>
    </row>
    <row r="274" spans="1:23">
      <c r="A274" t="s">
        <v>1006</v>
      </c>
      <c r="B274" s="15">
        <f>(F274*'H2H Points'!$E$2)+(G274*'H2H Points'!$E$3)+(H274*'H2H Points'!$E$13)+(I274*'H2H Points'!$E$14)+(L274*'H2H Points'!$E$4)+(M274*'H2H Points'!$E$6)+(O274*'H2H Points'!$E$10)+(P274*'H2H Points'!$E$9)+(R274*'H2H Points'!$E$8)+(S274*'H2H Points'!$E$7)+(U274+'H2H Points'!$E$18)+(V274*'H2H Points'!$E$17)+(W274*'H2H Points'!$E$19)</f>
        <v>175.89999999999998</v>
      </c>
      <c r="C274" s="15">
        <f>ROUND(B274/IF(ISNA(VLOOKUP(A274,'2014 ESPN Draft Results'!$A$2:$D$2000,4,FALSE)),1,IF(VLOOKUP(A274,'2014 ESPN Draft Results'!$A$2:$D$2000,4,FALSE)&lt;1,1,VLOOKUP(A274,'2014 ESPN Draft Results'!$A$2:$D$2000,4,FALSE))),2)</f>
        <v>175.9</v>
      </c>
      <c r="D274" s="15">
        <f>ROUND(B274/IF(ISNA(VLOOKUP(A274,'2014 ESPN Draft Results'!$A$2:$D$2000,4,FALSE)),B274,IF(VLOOKUP(A274,'2014 ESPN Draft Results'!$A$2:$D$2000,4,FALSE)&lt;2,B274,VLOOKUP(A274,'2014 ESPN Draft Results'!$A$2:$D$2000,4,FALSE))),2)</f>
        <v>1</v>
      </c>
      <c r="E274">
        <v>0</v>
      </c>
      <c r="F274">
        <v>6</v>
      </c>
      <c r="G274">
        <v>2</v>
      </c>
      <c r="H274">
        <v>0</v>
      </c>
      <c r="I274">
        <v>0</v>
      </c>
      <c r="J274">
        <v>44</v>
      </c>
      <c r="K274">
        <v>3</v>
      </c>
      <c r="L274">
        <v>0</v>
      </c>
      <c r="M274" s="9">
        <v>64.3</v>
      </c>
      <c r="N274" s="10">
        <v>3.5</v>
      </c>
      <c r="O274">
        <v>67</v>
      </c>
      <c r="P274">
        <v>25</v>
      </c>
      <c r="Q274">
        <v>4</v>
      </c>
      <c r="R274">
        <v>23</v>
      </c>
      <c r="S274">
        <v>67</v>
      </c>
      <c r="T274">
        <v>4</v>
      </c>
      <c r="U274">
        <v>1</v>
      </c>
      <c r="V274">
        <v>2</v>
      </c>
      <c r="W274">
        <v>1</v>
      </c>
    </row>
    <row r="275" spans="1:23">
      <c r="A275" t="s">
        <v>1026</v>
      </c>
      <c r="B275" s="15">
        <f>(F275*'H2H Points'!$E$2)+(G275*'H2H Points'!$E$3)+(H275*'H2H Points'!$E$13)+(I275*'H2H Points'!$E$14)+(L275*'H2H Points'!$E$4)+(M275*'H2H Points'!$E$6)+(O275*'H2H Points'!$E$10)+(P275*'H2H Points'!$E$9)+(R275*'H2H Points'!$E$8)+(S275*'H2H Points'!$E$7)+(U275+'H2H Points'!$E$18)+(V275*'H2H Points'!$E$17)+(W275*'H2H Points'!$E$19)</f>
        <v>150.10000000000002</v>
      </c>
      <c r="C275" s="15">
        <f>ROUND(B275/IF(ISNA(VLOOKUP(A275,'2014 ESPN Draft Results'!$A$2:$D$2000,4,FALSE)),1,IF(VLOOKUP(A275,'2014 ESPN Draft Results'!$A$2:$D$2000,4,FALSE)&lt;1,1,VLOOKUP(A275,'2014 ESPN Draft Results'!$A$2:$D$2000,4,FALSE))),2)</f>
        <v>150.1</v>
      </c>
      <c r="D275" s="15">
        <f>ROUND(B275/IF(ISNA(VLOOKUP(A275,'2014 ESPN Draft Results'!$A$2:$D$2000,4,FALSE)),B275,IF(VLOOKUP(A275,'2014 ESPN Draft Results'!$A$2:$D$2000,4,FALSE)&lt;2,B275,VLOOKUP(A275,'2014 ESPN Draft Results'!$A$2:$D$2000,4,FALSE))),2)</f>
        <v>1</v>
      </c>
      <c r="E275">
        <v>0</v>
      </c>
      <c r="F275">
        <v>3</v>
      </c>
      <c r="G275">
        <v>3</v>
      </c>
      <c r="H275">
        <v>0</v>
      </c>
      <c r="I275">
        <v>0</v>
      </c>
      <c r="J275">
        <v>61</v>
      </c>
      <c r="K275">
        <v>0</v>
      </c>
      <c r="L275">
        <v>0</v>
      </c>
      <c r="M275" s="9">
        <v>54.7</v>
      </c>
      <c r="N275" s="10">
        <v>2.63</v>
      </c>
      <c r="O275">
        <v>46</v>
      </c>
      <c r="P275">
        <v>16</v>
      </c>
      <c r="Q275">
        <v>5</v>
      </c>
      <c r="R275">
        <v>13</v>
      </c>
      <c r="S275">
        <v>50</v>
      </c>
      <c r="T275">
        <v>1</v>
      </c>
      <c r="U275">
        <v>5</v>
      </c>
      <c r="V275">
        <v>0</v>
      </c>
      <c r="W275">
        <v>0</v>
      </c>
    </row>
    <row r="276" spans="1:23">
      <c r="A276" t="s">
        <v>1025</v>
      </c>
      <c r="B276" s="15">
        <f>(F276*'H2H Points'!$E$2)+(G276*'H2H Points'!$E$3)+(H276*'H2H Points'!$E$13)+(I276*'H2H Points'!$E$14)+(L276*'H2H Points'!$E$4)+(M276*'H2H Points'!$E$6)+(O276*'H2H Points'!$E$10)+(P276*'H2H Points'!$E$9)+(R276*'H2H Points'!$E$8)+(S276*'H2H Points'!$E$7)+(U276+'H2H Points'!$E$18)+(V276*'H2H Points'!$E$17)+(W276*'H2H Points'!$E$19)</f>
        <v>149.89999999999998</v>
      </c>
      <c r="C276" s="15">
        <f>ROUND(B276/IF(ISNA(VLOOKUP(A276,'2014 ESPN Draft Results'!$A$2:$D$2000,4,FALSE)),1,IF(VLOOKUP(A276,'2014 ESPN Draft Results'!$A$2:$D$2000,4,FALSE)&lt;1,1,VLOOKUP(A276,'2014 ESPN Draft Results'!$A$2:$D$2000,4,FALSE))),2)</f>
        <v>149.9</v>
      </c>
      <c r="D276" s="15">
        <f>ROUND(B276/IF(ISNA(VLOOKUP(A276,'2014 ESPN Draft Results'!$A$2:$D$2000,4,FALSE)),B276,IF(VLOOKUP(A276,'2014 ESPN Draft Results'!$A$2:$D$2000,4,FALSE)&lt;2,B276,VLOOKUP(A276,'2014 ESPN Draft Results'!$A$2:$D$2000,4,FALSE))),2)</f>
        <v>1</v>
      </c>
      <c r="E276">
        <v>0</v>
      </c>
      <c r="F276">
        <v>4</v>
      </c>
      <c r="G276">
        <v>2</v>
      </c>
      <c r="H276">
        <v>0</v>
      </c>
      <c r="I276">
        <v>0</v>
      </c>
      <c r="J276">
        <v>62</v>
      </c>
      <c r="K276">
        <v>0</v>
      </c>
      <c r="L276">
        <v>0</v>
      </c>
      <c r="M276" s="9">
        <v>55.3</v>
      </c>
      <c r="N276" s="10">
        <v>2.2799999999999998</v>
      </c>
      <c r="O276">
        <v>47</v>
      </c>
      <c r="P276">
        <v>14</v>
      </c>
      <c r="Q276">
        <v>1</v>
      </c>
      <c r="R276">
        <v>14</v>
      </c>
      <c r="S276">
        <v>41</v>
      </c>
      <c r="T276">
        <v>1</v>
      </c>
      <c r="U276">
        <v>4</v>
      </c>
      <c r="V276">
        <v>4</v>
      </c>
      <c r="W276">
        <v>1</v>
      </c>
    </row>
    <row r="277" spans="1:23">
      <c r="A277" t="s">
        <v>931</v>
      </c>
      <c r="B277" s="15">
        <f>(F277*'H2H Points'!$E$2)+(G277*'H2H Points'!$E$3)+(H277*'H2H Points'!$E$13)+(I277*'H2H Points'!$E$14)+(L277*'H2H Points'!$E$4)+(M277*'H2H Points'!$E$6)+(O277*'H2H Points'!$E$10)+(P277*'H2H Points'!$E$9)+(R277*'H2H Points'!$E$8)+(S277*'H2H Points'!$E$7)+(U277+'H2H Points'!$E$18)+(V277*'H2H Points'!$E$17)+(W277*'H2H Points'!$E$19)</f>
        <v>212.10000000000002</v>
      </c>
      <c r="C277" s="15">
        <f>ROUND(B277/IF(ISNA(VLOOKUP(A277,'2014 ESPN Draft Results'!$A$2:$D$2000,4,FALSE)),1,IF(VLOOKUP(A277,'2014 ESPN Draft Results'!$A$2:$D$2000,4,FALSE)&lt;1,1,VLOOKUP(A277,'2014 ESPN Draft Results'!$A$2:$D$2000,4,FALSE))),2)</f>
        <v>212.1</v>
      </c>
      <c r="D277" s="15">
        <f>ROUND(B277/IF(ISNA(VLOOKUP(A277,'2014 ESPN Draft Results'!$A$2:$D$2000,4,FALSE)),B277,IF(VLOOKUP(A277,'2014 ESPN Draft Results'!$A$2:$D$2000,4,FALSE)&lt;2,B277,VLOOKUP(A277,'2014 ESPN Draft Results'!$A$2:$D$2000,4,FALSE))),2)</f>
        <v>1</v>
      </c>
      <c r="E277">
        <v>0</v>
      </c>
      <c r="F277">
        <v>3</v>
      </c>
      <c r="G277">
        <v>6</v>
      </c>
      <c r="H277">
        <v>0</v>
      </c>
      <c r="I277">
        <v>0</v>
      </c>
      <c r="J277">
        <v>69</v>
      </c>
      <c r="K277">
        <v>0</v>
      </c>
      <c r="L277">
        <v>3</v>
      </c>
      <c r="M277" s="9">
        <v>78.7</v>
      </c>
      <c r="N277" s="10">
        <v>2.97</v>
      </c>
      <c r="O277">
        <v>63</v>
      </c>
      <c r="P277">
        <v>26</v>
      </c>
      <c r="Q277">
        <v>4</v>
      </c>
      <c r="R277">
        <v>24</v>
      </c>
      <c r="S277">
        <v>76</v>
      </c>
      <c r="T277">
        <v>1</v>
      </c>
      <c r="U277">
        <v>4</v>
      </c>
      <c r="V277">
        <v>3</v>
      </c>
      <c r="W277">
        <v>0</v>
      </c>
    </row>
    <row r="278" spans="1:23">
      <c r="A278" t="s">
        <v>950</v>
      </c>
      <c r="B278" s="15">
        <f>(F278*'H2H Points'!$E$2)+(G278*'H2H Points'!$E$3)+(H278*'H2H Points'!$E$13)+(I278*'H2H Points'!$E$14)+(L278*'H2H Points'!$E$4)+(M278*'H2H Points'!$E$6)+(O278*'H2H Points'!$E$10)+(P278*'H2H Points'!$E$9)+(R278*'H2H Points'!$E$8)+(S278*'H2H Points'!$E$7)+(U278+'H2H Points'!$E$18)+(V278*'H2H Points'!$E$17)+(W278*'H2H Points'!$E$19)</f>
        <v>189</v>
      </c>
      <c r="C278" s="15">
        <f>ROUND(B278/IF(ISNA(VLOOKUP(A278,'2014 ESPN Draft Results'!$A$2:$D$2000,4,FALSE)),1,IF(VLOOKUP(A278,'2014 ESPN Draft Results'!$A$2:$D$2000,4,FALSE)&lt;1,1,VLOOKUP(A278,'2014 ESPN Draft Results'!$A$2:$D$2000,4,FALSE))),2)</f>
        <v>189</v>
      </c>
      <c r="D278" s="15">
        <f>ROUND(B278/IF(ISNA(VLOOKUP(A278,'2014 ESPN Draft Results'!$A$2:$D$2000,4,FALSE)),B278,IF(VLOOKUP(A278,'2014 ESPN Draft Results'!$A$2:$D$2000,4,FALSE)&lt;2,B278,VLOOKUP(A278,'2014 ESPN Draft Results'!$A$2:$D$2000,4,FALSE))),2)</f>
        <v>1</v>
      </c>
      <c r="E278">
        <v>0</v>
      </c>
      <c r="F278">
        <v>4</v>
      </c>
      <c r="G278">
        <v>3</v>
      </c>
      <c r="H278">
        <v>0</v>
      </c>
      <c r="I278">
        <v>0</v>
      </c>
      <c r="J278">
        <v>70</v>
      </c>
      <c r="K278">
        <v>0</v>
      </c>
      <c r="L278">
        <v>0</v>
      </c>
      <c r="M278" s="9">
        <v>70</v>
      </c>
      <c r="N278" s="10">
        <v>1.41</v>
      </c>
      <c r="O278">
        <v>54</v>
      </c>
      <c r="P278">
        <v>11</v>
      </c>
      <c r="Q278">
        <v>0</v>
      </c>
      <c r="R278">
        <v>26</v>
      </c>
      <c r="S278">
        <v>59</v>
      </c>
      <c r="T278">
        <v>0</v>
      </c>
      <c r="U278">
        <v>1</v>
      </c>
      <c r="V278">
        <v>3</v>
      </c>
      <c r="W278">
        <v>0</v>
      </c>
    </row>
    <row r="279" spans="1:23">
      <c r="A279" t="s">
        <v>1016</v>
      </c>
      <c r="B279" s="15">
        <f>(F279*'H2H Points'!$E$2)+(G279*'H2H Points'!$E$3)+(H279*'H2H Points'!$E$13)+(I279*'H2H Points'!$E$14)+(L279*'H2H Points'!$E$4)+(M279*'H2H Points'!$E$6)+(O279*'H2H Points'!$E$10)+(P279*'H2H Points'!$E$9)+(R279*'H2H Points'!$E$8)+(S279*'H2H Points'!$E$7)+(U279+'H2H Points'!$E$18)+(V279*'H2H Points'!$E$17)+(W279*'H2H Points'!$E$19)</f>
        <v>153.89999999999998</v>
      </c>
      <c r="C279" s="15">
        <f>ROUND(B279/IF(ISNA(VLOOKUP(A279,'2014 ESPN Draft Results'!$A$2:$D$2000,4,FALSE)),1,IF(VLOOKUP(A279,'2014 ESPN Draft Results'!$A$2:$D$2000,4,FALSE)&lt;1,1,VLOOKUP(A279,'2014 ESPN Draft Results'!$A$2:$D$2000,4,FALSE))),2)</f>
        <v>153.9</v>
      </c>
      <c r="D279" s="15">
        <f>ROUND(B279/IF(ISNA(VLOOKUP(A279,'2014 ESPN Draft Results'!$A$2:$D$2000,4,FALSE)),B279,IF(VLOOKUP(A279,'2014 ESPN Draft Results'!$A$2:$D$2000,4,FALSE)&lt;2,B279,VLOOKUP(A279,'2014 ESPN Draft Results'!$A$2:$D$2000,4,FALSE))),2)</f>
        <v>1</v>
      </c>
      <c r="E279">
        <v>0</v>
      </c>
      <c r="F279">
        <v>2</v>
      </c>
      <c r="G279">
        <v>4</v>
      </c>
      <c r="H279">
        <v>0</v>
      </c>
      <c r="I279">
        <v>0</v>
      </c>
      <c r="J279">
        <v>69</v>
      </c>
      <c r="K279">
        <v>0</v>
      </c>
      <c r="L279">
        <v>0</v>
      </c>
      <c r="M279" s="9">
        <v>57.3</v>
      </c>
      <c r="N279" s="10">
        <v>1.57</v>
      </c>
      <c r="O279">
        <v>34</v>
      </c>
      <c r="P279">
        <v>10</v>
      </c>
      <c r="Q279">
        <v>4</v>
      </c>
      <c r="R279">
        <v>15</v>
      </c>
      <c r="S279">
        <v>51</v>
      </c>
      <c r="T279">
        <v>3</v>
      </c>
      <c r="U279">
        <v>0</v>
      </c>
      <c r="V279">
        <v>4</v>
      </c>
      <c r="W279">
        <v>0</v>
      </c>
    </row>
    <row r="280" spans="1:23">
      <c r="A280" t="s">
        <v>949</v>
      </c>
      <c r="B280" s="15">
        <f>(F280*'H2H Points'!$E$2)+(G280*'H2H Points'!$E$3)+(H280*'H2H Points'!$E$13)+(I280*'H2H Points'!$E$14)+(L280*'H2H Points'!$E$4)+(M280*'H2H Points'!$E$6)+(O280*'H2H Points'!$E$10)+(P280*'H2H Points'!$E$9)+(R280*'H2H Points'!$E$8)+(S280*'H2H Points'!$E$7)+(U280+'H2H Points'!$E$18)+(V280*'H2H Points'!$E$17)+(W280*'H2H Points'!$E$19)</f>
        <v>171</v>
      </c>
      <c r="C280" s="15">
        <f>ROUND(B280/IF(ISNA(VLOOKUP(A280,'2014 ESPN Draft Results'!$A$2:$D$2000,4,FALSE)),1,IF(VLOOKUP(A280,'2014 ESPN Draft Results'!$A$2:$D$2000,4,FALSE)&lt;1,1,VLOOKUP(A280,'2014 ESPN Draft Results'!$A$2:$D$2000,4,FALSE))),2)</f>
        <v>171</v>
      </c>
      <c r="D280" s="15">
        <f>ROUND(B280/IF(ISNA(VLOOKUP(A280,'2014 ESPN Draft Results'!$A$2:$D$2000,4,FALSE)),B280,IF(VLOOKUP(A280,'2014 ESPN Draft Results'!$A$2:$D$2000,4,FALSE)&lt;2,B280,VLOOKUP(A280,'2014 ESPN Draft Results'!$A$2:$D$2000,4,FALSE))),2)</f>
        <v>1</v>
      </c>
      <c r="E280">
        <v>0</v>
      </c>
      <c r="F280">
        <v>5</v>
      </c>
      <c r="G280">
        <v>7</v>
      </c>
      <c r="H280">
        <v>0</v>
      </c>
      <c r="I280">
        <v>0</v>
      </c>
      <c r="J280">
        <v>67</v>
      </c>
      <c r="K280">
        <v>0</v>
      </c>
      <c r="L280">
        <v>0</v>
      </c>
      <c r="M280" s="9">
        <v>64</v>
      </c>
      <c r="N280" s="10">
        <v>3.94</v>
      </c>
      <c r="O280">
        <v>43</v>
      </c>
      <c r="P280">
        <v>28</v>
      </c>
      <c r="Q280">
        <v>4</v>
      </c>
      <c r="R280">
        <v>34</v>
      </c>
      <c r="S280">
        <v>81</v>
      </c>
      <c r="T280">
        <v>4</v>
      </c>
      <c r="U280">
        <v>5</v>
      </c>
      <c r="V280">
        <v>2</v>
      </c>
      <c r="W280">
        <v>0</v>
      </c>
    </row>
    <row r="281" spans="1:23">
      <c r="A281" t="s">
        <v>984</v>
      </c>
      <c r="B281" s="15">
        <f>(F281*'H2H Points'!$E$2)+(G281*'H2H Points'!$E$3)+(H281*'H2H Points'!$E$13)+(I281*'H2H Points'!$E$14)+(L281*'H2H Points'!$E$4)+(M281*'H2H Points'!$E$6)+(O281*'H2H Points'!$E$10)+(P281*'H2H Points'!$E$9)+(R281*'H2H Points'!$E$8)+(S281*'H2H Points'!$E$7)+(U281+'H2H Points'!$E$18)+(V281*'H2H Points'!$E$17)+(W281*'H2H Points'!$E$19)</f>
        <v>173.89999999999998</v>
      </c>
      <c r="C281" s="15">
        <f>ROUND(B281/IF(ISNA(VLOOKUP(A281,'2014 ESPN Draft Results'!$A$2:$D$2000,4,FALSE)),1,IF(VLOOKUP(A281,'2014 ESPN Draft Results'!$A$2:$D$2000,4,FALSE)&lt;1,1,VLOOKUP(A281,'2014 ESPN Draft Results'!$A$2:$D$2000,4,FALSE))),2)</f>
        <v>173.9</v>
      </c>
      <c r="D281" s="15">
        <f>ROUND(B281/IF(ISNA(VLOOKUP(A281,'2014 ESPN Draft Results'!$A$2:$D$2000,4,FALSE)),B281,IF(VLOOKUP(A281,'2014 ESPN Draft Results'!$A$2:$D$2000,4,FALSE)&lt;2,B281,VLOOKUP(A281,'2014 ESPN Draft Results'!$A$2:$D$2000,4,FALSE))),2)</f>
        <v>1</v>
      </c>
      <c r="E281">
        <v>0</v>
      </c>
      <c r="F281">
        <v>4</v>
      </c>
      <c r="G281">
        <v>5</v>
      </c>
      <c r="H281">
        <v>0</v>
      </c>
      <c r="I281">
        <v>0</v>
      </c>
      <c r="J281">
        <v>70</v>
      </c>
      <c r="K281">
        <v>0</v>
      </c>
      <c r="L281">
        <v>0</v>
      </c>
      <c r="M281" s="9">
        <v>65.3</v>
      </c>
      <c r="N281" s="10">
        <v>2.34</v>
      </c>
      <c r="O281">
        <v>53</v>
      </c>
      <c r="P281">
        <v>17</v>
      </c>
      <c r="Q281">
        <v>9</v>
      </c>
      <c r="R281">
        <v>16</v>
      </c>
      <c r="S281">
        <v>62</v>
      </c>
      <c r="T281">
        <v>3</v>
      </c>
      <c r="U281">
        <v>1</v>
      </c>
      <c r="V281">
        <v>2</v>
      </c>
      <c r="W281">
        <v>0</v>
      </c>
    </row>
    <row r="282" spans="1:23">
      <c r="A282" t="s">
        <v>985</v>
      </c>
      <c r="B282" s="15">
        <f>(F282*'H2H Points'!$E$2)+(G282*'H2H Points'!$E$3)+(H282*'H2H Points'!$E$13)+(I282*'H2H Points'!$E$14)+(L282*'H2H Points'!$E$4)+(M282*'H2H Points'!$E$6)+(O282*'H2H Points'!$E$10)+(P282*'H2H Points'!$E$9)+(R282*'H2H Points'!$E$8)+(S282*'H2H Points'!$E$7)+(U282+'H2H Points'!$E$18)+(V282*'H2H Points'!$E$17)+(W282*'H2H Points'!$E$19)</f>
        <v>156.10000000000002</v>
      </c>
      <c r="C282" s="15">
        <f>ROUND(B282/IF(ISNA(VLOOKUP(A282,'2014 ESPN Draft Results'!$A$2:$D$2000,4,FALSE)),1,IF(VLOOKUP(A282,'2014 ESPN Draft Results'!$A$2:$D$2000,4,FALSE)&lt;1,1,VLOOKUP(A282,'2014 ESPN Draft Results'!$A$2:$D$2000,4,FALSE))),2)</f>
        <v>156.1</v>
      </c>
      <c r="D282" s="15">
        <f>ROUND(B282/IF(ISNA(VLOOKUP(A282,'2014 ESPN Draft Results'!$A$2:$D$2000,4,FALSE)),B282,IF(VLOOKUP(A282,'2014 ESPN Draft Results'!$A$2:$D$2000,4,FALSE)&lt;2,B282,VLOOKUP(A282,'2014 ESPN Draft Results'!$A$2:$D$2000,4,FALSE))),2)</f>
        <v>1</v>
      </c>
      <c r="E282">
        <v>0</v>
      </c>
      <c r="F282">
        <v>3</v>
      </c>
      <c r="G282">
        <v>4</v>
      </c>
      <c r="H282">
        <v>0</v>
      </c>
      <c r="I282">
        <v>0</v>
      </c>
      <c r="J282">
        <v>68</v>
      </c>
      <c r="K282">
        <v>0</v>
      </c>
      <c r="L282">
        <v>0</v>
      </c>
      <c r="M282" s="9">
        <v>58.7</v>
      </c>
      <c r="N282" s="10">
        <v>2.91</v>
      </c>
      <c r="O282">
        <v>50</v>
      </c>
      <c r="P282">
        <v>19</v>
      </c>
      <c r="Q282">
        <v>5</v>
      </c>
      <c r="R282">
        <v>24</v>
      </c>
      <c r="S282">
        <v>76</v>
      </c>
      <c r="T282">
        <v>2</v>
      </c>
      <c r="U282">
        <v>3</v>
      </c>
      <c r="V282">
        <v>7</v>
      </c>
      <c r="W282">
        <v>3</v>
      </c>
    </row>
    <row r="283" spans="1:23">
      <c r="A283" t="s">
        <v>973</v>
      </c>
      <c r="B283" s="15">
        <f>(F283*'H2H Points'!$E$2)+(G283*'H2H Points'!$E$3)+(H283*'H2H Points'!$E$13)+(I283*'H2H Points'!$E$14)+(L283*'H2H Points'!$E$4)+(M283*'H2H Points'!$E$6)+(O283*'H2H Points'!$E$10)+(P283*'H2H Points'!$E$9)+(R283*'H2H Points'!$E$8)+(S283*'H2H Points'!$E$7)+(U283+'H2H Points'!$E$18)+(V283*'H2H Points'!$E$17)+(W283*'H2H Points'!$E$19)</f>
        <v>146</v>
      </c>
      <c r="C283" s="15">
        <f>ROUND(B283/IF(ISNA(VLOOKUP(A283,'2014 ESPN Draft Results'!$A$2:$D$2000,4,FALSE)),1,IF(VLOOKUP(A283,'2014 ESPN Draft Results'!$A$2:$D$2000,4,FALSE)&lt;1,1,VLOOKUP(A283,'2014 ESPN Draft Results'!$A$2:$D$2000,4,FALSE))),2)</f>
        <v>146</v>
      </c>
      <c r="D283" s="15">
        <f>ROUND(B283/IF(ISNA(VLOOKUP(A283,'2014 ESPN Draft Results'!$A$2:$D$2000,4,FALSE)),B283,IF(VLOOKUP(A283,'2014 ESPN Draft Results'!$A$2:$D$2000,4,FALSE)&lt;2,B283,VLOOKUP(A283,'2014 ESPN Draft Results'!$A$2:$D$2000,4,FALSE))),2)</f>
        <v>1</v>
      </c>
      <c r="E283">
        <v>0</v>
      </c>
      <c r="F283">
        <v>1</v>
      </c>
      <c r="G283">
        <v>2</v>
      </c>
      <c r="H283">
        <v>0</v>
      </c>
      <c r="I283">
        <v>0</v>
      </c>
      <c r="J283">
        <v>63</v>
      </c>
      <c r="K283">
        <v>0</v>
      </c>
      <c r="L283">
        <v>0</v>
      </c>
      <c r="M283" s="9">
        <v>55</v>
      </c>
      <c r="N283" s="10">
        <v>3.6</v>
      </c>
      <c r="O283">
        <v>44</v>
      </c>
      <c r="P283">
        <v>22</v>
      </c>
      <c r="Q283">
        <v>5</v>
      </c>
      <c r="R283">
        <v>11</v>
      </c>
      <c r="S283">
        <v>62</v>
      </c>
      <c r="T283">
        <v>1</v>
      </c>
      <c r="U283">
        <v>1</v>
      </c>
      <c r="V283">
        <v>2</v>
      </c>
      <c r="W283">
        <v>0</v>
      </c>
    </row>
    <row r="284" spans="1:23">
      <c r="A284" t="s">
        <v>977</v>
      </c>
      <c r="B284" s="15">
        <f>(F284*'H2H Points'!$E$2)+(G284*'H2H Points'!$E$3)+(H284*'H2H Points'!$E$13)+(I284*'H2H Points'!$E$14)+(L284*'H2H Points'!$E$4)+(M284*'H2H Points'!$E$6)+(O284*'H2H Points'!$E$10)+(P284*'H2H Points'!$E$9)+(R284*'H2H Points'!$E$8)+(S284*'H2H Points'!$E$7)+(U284+'H2H Points'!$E$18)+(V284*'H2H Points'!$E$17)+(W284*'H2H Points'!$E$19)</f>
        <v>166.89999999999998</v>
      </c>
      <c r="C284" s="15">
        <f>ROUND(B284/IF(ISNA(VLOOKUP(A284,'2014 ESPN Draft Results'!$A$2:$D$2000,4,FALSE)),1,IF(VLOOKUP(A284,'2014 ESPN Draft Results'!$A$2:$D$2000,4,FALSE)&lt;1,1,VLOOKUP(A284,'2014 ESPN Draft Results'!$A$2:$D$2000,4,FALSE))),2)</f>
        <v>166.9</v>
      </c>
      <c r="D284" s="15">
        <f>ROUND(B284/IF(ISNA(VLOOKUP(A284,'2014 ESPN Draft Results'!$A$2:$D$2000,4,FALSE)),B284,IF(VLOOKUP(A284,'2014 ESPN Draft Results'!$A$2:$D$2000,4,FALSE)&lt;2,B284,VLOOKUP(A284,'2014 ESPN Draft Results'!$A$2:$D$2000,4,FALSE))),2)</f>
        <v>1</v>
      </c>
      <c r="E284">
        <v>0</v>
      </c>
      <c r="F284">
        <v>3</v>
      </c>
      <c r="G284">
        <v>4</v>
      </c>
      <c r="H284">
        <v>0</v>
      </c>
      <c r="I284">
        <v>0</v>
      </c>
      <c r="J284">
        <v>69</v>
      </c>
      <c r="K284">
        <v>0</v>
      </c>
      <c r="L284">
        <v>1</v>
      </c>
      <c r="M284" s="9">
        <v>63.3</v>
      </c>
      <c r="N284" s="10">
        <v>4.41</v>
      </c>
      <c r="O284">
        <v>60</v>
      </c>
      <c r="P284">
        <v>31</v>
      </c>
      <c r="Q284">
        <v>9</v>
      </c>
      <c r="R284">
        <v>15</v>
      </c>
      <c r="S284">
        <v>74</v>
      </c>
      <c r="T284">
        <v>1</v>
      </c>
      <c r="U284">
        <v>2</v>
      </c>
      <c r="V284">
        <v>1</v>
      </c>
      <c r="W284">
        <v>0</v>
      </c>
    </row>
    <row r="285" spans="1:23">
      <c r="A285" t="s">
        <v>1063</v>
      </c>
      <c r="B285" s="15">
        <f>(F285*'H2H Points'!$E$2)+(G285*'H2H Points'!$E$3)+(H285*'H2H Points'!$E$13)+(I285*'H2H Points'!$E$14)+(L285*'H2H Points'!$E$4)+(M285*'H2H Points'!$E$6)+(O285*'H2H Points'!$E$10)+(P285*'H2H Points'!$E$9)+(R285*'H2H Points'!$E$8)+(S285*'H2H Points'!$E$7)+(U285+'H2H Points'!$E$18)+(V285*'H2H Points'!$E$17)+(W285*'H2H Points'!$E$19)</f>
        <v>128.89999999999998</v>
      </c>
      <c r="C285" s="15">
        <f>ROUND(B285/IF(ISNA(VLOOKUP(A285,'2014 ESPN Draft Results'!$A$2:$D$2000,4,FALSE)),1,IF(VLOOKUP(A285,'2014 ESPN Draft Results'!$A$2:$D$2000,4,FALSE)&lt;1,1,VLOOKUP(A285,'2014 ESPN Draft Results'!$A$2:$D$2000,4,FALSE))),2)</f>
        <v>128.9</v>
      </c>
      <c r="D285" s="15">
        <f>ROUND(B285/IF(ISNA(VLOOKUP(A285,'2014 ESPN Draft Results'!$A$2:$D$2000,4,FALSE)),B285,IF(VLOOKUP(A285,'2014 ESPN Draft Results'!$A$2:$D$2000,4,FALSE)&lt;2,B285,VLOOKUP(A285,'2014 ESPN Draft Results'!$A$2:$D$2000,4,FALSE))),2)</f>
        <v>1</v>
      </c>
      <c r="E285">
        <v>0</v>
      </c>
      <c r="F285">
        <v>4</v>
      </c>
      <c r="G285">
        <v>4</v>
      </c>
      <c r="H285">
        <v>0</v>
      </c>
      <c r="I285">
        <v>0</v>
      </c>
      <c r="J285">
        <v>57</v>
      </c>
      <c r="K285">
        <v>0</v>
      </c>
      <c r="L285">
        <v>0</v>
      </c>
      <c r="M285" s="9">
        <v>49.3</v>
      </c>
      <c r="N285" s="10">
        <v>2.74</v>
      </c>
      <c r="O285">
        <v>50</v>
      </c>
      <c r="P285">
        <v>15</v>
      </c>
      <c r="Q285">
        <v>3</v>
      </c>
      <c r="R285">
        <v>17</v>
      </c>
      <c r="S285">
        <v>54</v>
      </c>
      <c r="T285">
        <v>3</v>
      </c>
      <c r="U285">
        <v>3</v>
      </c>
      <c r="V285">
        <v>2</v>
      </c>
      <c r="W285">
        <v>0</v>
      </c>
    </row>
    <row r="286" spans="1:23">
      <c r="A286" t="s">
        <v>994</v>
      </c>
      <c r="B286" s="15">
        <f>(F286*'H2H Points'!$E$2)+(G286*'H2H Points'!$E$3)+(H286*'H2H Points'!$E$13)+(I286*'H2H Points'!$E$14)+(L286*'H2H Points'!$E$4)+(M286*'H2H Points'!$E$6)+(O286*'H2H Points'!$E$10)+(P286*'H2H Points'!$E$9)+(R286*'H2H Points'!$E$8)+(S286*'H2H Points'!$E$7)+(U286+'H2H Points'!$E$18)+(V286*'H2H Points'!$E$17)+(W286*'H2H Points'!$E$19)</f>
        <v>164.89999999999998</v>
      </c>
      <c r="C286" s="15">
        <f>ROUND(B286/IF(ISNA(VLOOKUP(A286,'2014 ESPN Draft Results'!$A$2:$D$2000,4,FALSE)),1,IF(VLOOKUP(A286,'2014 ESPN Draft Results'!$A$2:$D$2000,4,FALSE)&lt;1,1,VLOOKUP(A286,'2014 ESPN Draft Results'!$A$2:$D$2000,4,FALSE))),2)</f>
        <v>164.9</v>
      </c>
      <c r="D286" s="15">
        <f>ROUND(B286/IF(ISNA(VLOOKUP(A286,'2014 ESPN Draft Results'!$A$2:$D$2000,4,FALSE)),B286,IF(VLOOKUP(A286,'2014 ESPN Draft Results'!$A$2:$D$2000,4,FALSE)&lt;2,B286,VLOOKUP(A286,'2014 ESPN Draft Results'!$A$2:$D$2000,4,FALSE))),2)</f>
        <v>1</v>
      </c>
      <c r="E286">
        <v>0</v>
      </c>
      <c r="F286">
        <v>7</v>
      </c>
      <c r="G286">
        <v>5</v>
      </c>
      <c r="H286">
        <v>0</v>
      </c>
      <c r="I286">
        <v>0</v>
      </c>
      <c r="J286">
        <v>63</v>
      </c>
      <c r="K286">
        <v>0</v>
      </c>
      <c r="L286">
        <v>0</v>
      </c>
      <c r="M286" s="9">
        <v>64.3</v>
      </c>
      <c r="N286" s="10">
        <v>1.96</v>
      </c>
      <c r="O286">
        <v>51</v>
      </c>
      <c r="P286">
        <v>14</v>
      </c>
      <c r="Q286">
        <v>4</v>
      </c>
      <c r="R286">
        <v>19</v>
      </c>
      <c r="S286">
        <v>36</v>
      </c>
      <c r="T286">
        <v>5</v>
      </c>
      <c r="U286">
        <v>2</v>
      </c>
      <c r="V286">
        <v>6</v>
      </c>
      <c r="W286">
        <v>0</v>
      </c>
    </row>
    <row r="287" spans="1:23">
      <c r="A287" t="s">
        <v>990</v>
      </c>
      <c r="B287" s="15">
        <f>(F287*'H2H Points'!$E$2)+(G287*'H2H Points'!$E$3)+(H287*'H2H Points'!$E$13)+(I287*'H2H Points'!$E$14)+(L287*'H2H Points'!$E$4)+(M287*'H2H Points'!$E$6)+(O287*'H2H Points'!$E$10)+(P287*'H2H Points'!$E$9)+(R287*'H2H Points'!$E$8)+(S287*'H2H Points'!$E$7)+(U287+'H2H Points'!$E$18)+(V287*'H2H Points'!$E$17)+(W287*'H2H Points'!$E$19)</f>
        <v>150</v>
      </c>
      <c r="C287" s="15">
        <f>ROUND(B287/IF(ISNA(VLOOKUP(A287,'2014 ESPN Draft Results'!$A$2:$D$2000,4,FALSE)),1,IF(VLOOKUP(A287,'2014 ESPN Draft Results'!$A$2:$D$2000,4,FALSE)&lt;1,1,VLOOKUP(A287,'2014 ESPN Draft Results'!$A$2:$D$2000,4,FALSE))),2)</f>
        <v>150</v>
      </c>
      <c r="D287" s="15">
        <f>ROUND(B287/IF(ISNA(VLOOKUP(A287,'2014 ESPN Draft Results'!$A$2:$D$2000,4,FALSE)),B287,IF(VLOOKUP(A287,'2014 ESPN Draft Results'!$A$2:$D$2000,4,FALSE)&lt;2,B287,VLOOKUP(A287,'2014 ESPN Draft Results'!$A$2:$D$2000,4,FALSE))),2)</f>
        <v>1</v>
      </c>
      <c r="E287">
        <v>0</v>
      </c>
      <c r="F287">
        <v>4</v>
      </c>
      <c r="G287">
        <v>4</v>
      </c>
      <c r="H287">
        <v>0</v>
      </c>
      <c r="I287">
        <v>0</v>
      </c>
      <c r="J287">
        <v>60</v>
      </c>
      <c r="K287">
        <v>0</v>
      </c>
      <c r="L287">
        <v>0</v>
      </c>
      <c r="M287" s="9">
        <v>59</v>
      </c>
      <c r="N287" s="10">
        <v>2.9</v>
      </c>
      <c r="O287">
        <v>51</v>
      </c>
      <c r="P287">
        <v>19</v>
      </c>
      <c r="Q287">
        <v>3</v>
      </c>
      <c r="R287">
        <v>19</v>
      </c>
      <c r="S287">
        <v>54</v>
      </c>
      <c r="T287">
        <v>6</v>
      </c>
      <c r="U287">
        <v>3</v>
      </c>
      <c r="V287">
        <v>3</v>
      </c>
      <c r="W287">
        <v>0</v>
      </c>
    </row>
    <row r="288" spans="1:23">
      <c r="A288" t="s">
        <v>1027</v>
      </c>
      <c r="B288" s="15">
        <f>(F288*'H2H Points'!$E$2)+(G288*'H2H Points'!$E$3)+(H288*'H2H Points'!$E$13)+(I288*'H2H Points'!$E$14)+(L288*'H2H Points'!$E$4)+(M288*'H2H Points'!$E$6)+(O288*'H2H Points'!$E$10)+(P288*'H2H Points'!$E$9)+(R288*'H2H Points'!$E$8)+(S288*'H2H Points'!$E$7)+(U288+'H2H Points'!$E$18)+(V288*'H2H Points'!$E$17)+(W288*'H2H Points'!$E$19)</f>
        <v>127</v>
      </c>
      <c r="C288" s="15">
        <f>ROUND(B288/IF(ISNA(VLOOKUP(A288,'2014 ESPN Draft Results'!$A$2:$D$2000,4,FALSE)),1,IF(VLOOKUP(A288,'2014 ESPN Draft Results'!$A$2:$D$2000,4,FALSE)&lt;1,1,VLOOKUP(A288,'2014 ESPN Draft Results'!$A$2:$D$2000,4,FALSE))),2)</f>
        <v>127</v>
      </c>
      <c r="D288" s="15">
        <f>ROUND(B288/IF(ISNA(VLOOKUP(A288,'2014 ESPN Draft Results'!$A$2:$D$2000,4,FALSE)),B288,IF(VLOOKUP(A288,'2014 ESPN Draft Results'!$A$2:$D$2000,4,FALSE)&lt;2,B288,VLOOKUP(A288,'2014 ESPN Draft Results'!$A$2:$D$2000,4,FALSE))),2)</f>
        <v>1</v>
      </c>
      <c r="E288">
        <v>0</v>
      </c>
      <c r="F288">
        <v>1</v>
      </c>
      <c r="G288">
        <v>3</v>
      </c>
      <c r="H288">
        <v>0</v>
      </c>
      <c r="I288">
        <v>0</v>
      </c>
      <c r="J288">
        <v>54</v>
      </c>
      <c r="K288">
        <v>0</v>
      </c>
      <c r="L288">
        <v>1</v>
      </c>
      <c r="M288" s="9">
        <v>50</v>
      </c>
      <c r="N288" s="10">
        <v>3.42</v>
      </c>
      <c r="O288">
        <v>32</v>
      </c>
      <c r="P288">
        <v>19</v>
      </c>
      <c r="Q288">
        <v>3</v>
      </c>
      <c r="R288">
        <v>22</v>
      </c>
      <c r="S288">
        <v>50</v>
      </c>
      <c r="T288">
        <v>1</v>
      </c>
      <c r="U288">
        <v>3</v>
      </c>
      <c r="V288">
        <v>2</v>
      </c>
      <c r="W288">
        <v>0</v>
      </c>
    </row>
    <row r="289" spans="1:23">
      <c r="A289" t="s">
        <v>987</v>
      </c>
      <c r="B289" s="15">
        <f>(F289*'H2H Points'!$E$2)+(G289*'H2H Points'!$E$3)+(H289*'H2H Points'!$E$13)+(I289*'H2H Points'!$E$14)+(L289*'H2H Points'!$E$4)+(M289*'H2H Points'!$E$6)+(O289*'H2H Points'!$E$10)+(P289*'H2H Points'!$E$9)+(R289*'H2H Points'!$E$8)+(S289*'H2H Points'!$E$7)+(U289+'H2H Points'!$E$18)+(V289*'H2H Points'!$E$17)+(W289*'H2H Points'!$E$19)</f>
        <v>166.10000000000002</v>
      </c>
      <c r="C289" s="15">
        <f>ROUND(B289/IF(ISNA(VLOOKUP(A289,'2014 ESPN Draft Results'!$A$2:$D$2000,4,FALSE)),1,IF(VLOOKUP(A289,'2014 ESPN Draft Results'!$A$2:$D$2000,4,FALSE)&lt;1,1,VLOOKUP(A289,'2014 ESPN Draft Results'!$A$2:$D$2000,4,FALSE))),2)</f>
        <v>166.1</v>
      </c>
      <c r="D289" s="15">
        <f>ROUND(B289/IF(ISNA(VLOOKUP(A289,'2014 ESPN Draft Results'!$A$2:$D$2000,4,FALSE)),B289,IF(VLOOKUP(A289,'2014 ESPN Draft Results'!$A$2:$D$2000,4,FALSE)&lt;2,B289,VLOOKUP(A289,'2014 ESPN Draft Results'!$A$2:$D$2000,4,FALSE))),2)</f>
        <v>1</v>
      </c>
      <c r="E289">
        <v>0</v>
      </c>
      <c r="F289">
        <v>1</v>
      </c>
      <c r="G289">
        <v>3</v>
      </c>
      <c r="H289">
        <v>0</v>
      </c>
      <c r="I289">
        <v>0</v>
      </c>
      <c r="J289">
        <v>78</v>
      </c>
      <c r="K289">
        <v>0</v>
      </c>
      <c r="L289">
        <v>1</v>
      </c>
      <c r="M289" s="9">
        <v>65.7</v>
      </c>
      <c r="N289" s="10">
        <v>3.7</v>
      </c>
      <c r="O289">
        <v>62</v>
      </c>
      <c r="P289">
        <v>27</v>
      </c>
      <c r="Q289">
        <v>6</v>
      </c>
      <c r="R289">
        <v>31</v>
      </c>
      <c r="S289">
        <v>86</v>
      </c>
      <c r="T289">
        <v>6</v>
      </c>
      <c r="U289">
        <v>7</v>
      </c>
      <c r="V289">
        <v>3</v>
      </c>
      <c r="W289">
        <v>0</v>
      </c>
    </row>
    <row r="290" spans="1:23">
      <c r="A290" t="s">
        <v>942</v>
      </c>
      <c r="B290" s="15">
        <f>(F290*'H2H Points'!$E$2)+(G290*'H2H Points'!$E$3)+(H290*'H2H Points'!$E$13)+(I290*'H2H Points'!$E$14)+(L290*'H2H Points'!$E$4)+(M290*'H2H Points'!$E$6)+(O290*'H2H Points'!$E$10)+(P290*'H2H Points'!$E$9)+(R290*'H2H Points'!$E$8)+(S290*'H2H Points'!$E$7)+(U290+'H2H Points'!$E$18)+(V290*'H2H Points'!$E$17)+(W290*'H2H Points'!$E$19)</f>
        <v>169</v>
      </c>
      <c r="C290" s="15">
        <f>ROUND(B290/IF(ISNA(VLOOKUP(A290,'2014 ESPN Draft Results'!$A$2:$D$2000,4,FALSE)),1,IF(VLOOKUP(A290,'2014 ESPN Draft Results'!$A$2:$D$2000,4,FALSE)&lt;1,1,VLOOKUP(A290,'2014 ESPN Draft Results'!$A$2:$D$2000,4,FALSE))),2)</f>
        <v>169</v>
      </c>
      <c r="D290" s="15">
        <f>ROUND(B290/IF(ISNA(VLOOKUP(A290,'2014 ESPN Draft Results'!$A$2:$D$2000,4,FALSE)),B290,IF(VLOOKUP(A290,'2014 ESPN Draft Results'!$A$2:$D$2000,4,FALSE)&lt;2,B290,VLOOKUP(A290,'2014 ESPN Draft Results'!$A$2:$D$2000,4,FALSE))),2)</f>
        <v>1</v>
      </c>
      <c r="E290">
        <v>0</v>
      </c>
      <c r="F290">
        <v>5</v>
      </c>
      <c r="G290">
        <v>3</v>
      </c>
      <c r="H290">
        <v>0</v>
      </c>
      <c r="I290">
        <v>0</v>
      </c>
      <c r="J290">
        <v>68</v>
      </c>
      <c r="K290">
        <v>0</v>
      </c>
      <c r="L290">
        <v>1</v>
      </c>
      <c r="M290" s="9">
        <v>67</v>
      </c>
      <c r="N290" s="10">
        <v>3.49</v>
      </c>
      <c r="O290">
        <v>60</v>
      </c>
      <c r="P290">
        <v>26</v>
      </c>
      <c r="Q290">
        <v>5</v>
      </c>
      <c r="R290">
        <v>24</v>
      </c>
      <c r="S290">
        <v>54</v>
      </c>
      <c r="T290">
        <v>6</v>
      </c>
      <c r="U290">
        <v>0</v>
      </c>
      <c r="V290">
        <v>3</v>
      </c>
      <c r="W290">
        <v>0</v>
      </c>
    </row>
    <row r="291" spans="1:23">
      <c r="A291" t="s">
        <v>1284</v>
      </c>
      <c r="B291" s="15">
        <f>(F291*'H2H Points'!$E$2)+(G291*'H2H Points'!$E$3)+(H291*'H2H Points'!$E$13)+(I291*'H2H Points'!$E$14)+(L291*'H2H Points'!$E$4)+(M291*'H2H Points'!$E$6)+(O291*'H2H Points'!$E$10)+(P291*'H2H Points'!$E$9)+(R291*'H2H Points'!$E$8)+(S291*'H2H Points'!$E$7)+(U291+'H2H Points'!$E$18)+(V291*'H2H Points'!$E$17)+(W291*'H2H Points'!$E$19)</f>
        <v>170.10000000000002</v>
      </c>
      <c r="C291" s="15">
        <f>ROUND(B291/IF(ISNA(VLOOKUP(A291,'2014 ESPN Draft Results'!$A$2:$D$2000,4,FALSE)),1,IF(VLOOKUP(A291,'2014 ESPN Draft Results'!$A$2:$D$2000,4,FALSE)&lt;1,1,VLOOKUP(A291,'2014 ESPN Draft Results'!$A$2:$D$2000,4,FALSE))),2)</f>
        <v>170.1</v>
      </c>
      <c r="D291" s="15">
        <f>ROUND(B291/IF(ISNA(VLOOKUP(A291,'2014 ESPN Draft Results'!$A$2:$D$2000,4,FALSE)),B291,IF(VLOOKUP(A291,'2014 ESPN Draft Results'!$A$2:$D$2000,4,FALSE)&lt;2,B291,VLOOKUP(A291,'2014 ESPN Draft Results'!$A$2:$D$2000,4,FALSE))),2)</f>
        <v>1</v>
      </c>
      <c r="E291">
        <v>0</v>
      </c>
      <c r="F291">
        <v>2</v>
      </c>
      <c r="G291">
        <v>1</v>
      </c>
      <c r="H291">
        <v>0</v>
      </c>
      <c r="I291">
        <v>0</v>
      </c>
      <c r="J291">
        <v>54</v>
      </c>
      <c r="K291">
        <v>0</v>
      </c>
      <c r="L291">
        <v>0</v>
      </c>
      <c r="M291" s="9">
        <v>68.7</v>
      </c>
      <c r="N291" s="10">
        <v>4.1900000000000004</v>
      </c>
      <c r="O291">
        <v>51</v>
      </c>
      <c r="P291">
        <v>32</v>
      </c>
      <c r="Q291">
        <v>7</v>
      </c>
      <c r="R291">
        <v>31</v>
      </c>
      <c r="S291">
        <v>63</v>
      </c>
      <c r="T291">
        <v>2</v>
      </c>
      <c r="U291">
        <v>7</v>
      </c>
      <c r="V291">
        <v>1</v>
      </c>
      <c r="W291">
        <v>0</v>
      </c>
    </row>
    <row r="292" spans="1:23">
      <c r="A292" t="s">
        <v>975</v>
      </c>
      <c r="B292" s="15">
        <f>(F292*'H2H Points'!$E$2)+(G292*'H2H Points'!$E$3)+(H292*'H2H Points'!$E$13)+(I292*'H2H Points'!$E$14)+(L292*'H2H Points'!$E$4)+(M292*'H2H Points'!$E$6)+(O292*'H2H Points'!$E$10)+(P292*'H2H Points'!$E$9)+(R292*'H2H Points'!$E$8)+(S292*'H2H Points'!$E$7)+(U292+'H2H Points'!$E$18)+(V292*'H2H Points'!$E$17)+(W292*'H2H Points'!$E$19)</f>
        <v>152.89999999999998</v>
      </c>
      <c r="C292" s="15">
        <f>ROUND(B292/IF(ISNA(VLOOKUP(A292,'2014 ESPN Draft Results'!$A$2:$D$2000,4,FALSE)),1,IF(VLOOKUP(A292,'2014 ESPN Draft Results'!$A$2:$D$2000,4,FALSE)&lt;1,1,VLOOKUP(A292,'2014 ESPN Draft Results'!$A$2:$D$2000,4,FALSE))),2)</f>
        <v>152.9</v>
      </c>
      <c r="D292" s="15">
        <f>ROUND(B292/IF(ISNA(VLOOKUP(A292,'2014 ESPN Draft Results'!$A$2:$D$2000,4,FALSE)),B292,IF(VLOOKUP(A292,'2014 ESPN Draft Results'!$A$2:$D$2000,4,FALSE)&lt;2,B292,VLOOKUP(A292,'2014 ESPN Draft Results'!$A$2:$D$2000,4,FALSE))),2)</f>
        <v>1</v>
      </c>
      <c r="E292">
        <v>0</v>
      </c>
      <c r="F292">
        <v>5</v>
      </c>
      <c r="G292">
        <v>6</v>
      </c>
      <c r="H292">
        <v>0</v>
      </c>
      <c r="I292">
        <v>0</v>
      </c>
      <c r="J292">
        <v>73</v>
      </c>
      <c r="K292">
        <v>0</v>
      </c>
      <c r="L292">
        <v>1</v>
      </c>
      <c r="M292" s="9">
        <v>63.3</v>
      </c>
      <c r="N292" s="10">
        <v>3.98</v>
      </c>
      <c r="O292">
        <v>64</v>
      </c>
      <c r="P292">
        <v>28</v>
      </c>
      <c r="Q292">
        <v>7</v>
      </c>
      <c r="R292">
        <v>10</v>
      </c>
      <c r="S292">
        <v>51</v>
      </c>
      <c r="T292">
        <v>0</v>
      </c>
      <c r="U292">
        <v>2</v>
      </c>
      <c r="V292">
        <v>0</v>
      </c>
      <c r="W292">
        <v>0</v>
      </c>
    </row>
    <row r="293" spans="1:23">
      <c r="A293" t="s">
        <v>874</v>
      </c>
      <c r="B293" s="15">
        <f>(F293*'H2H Points'!$E$2)+(G293*'H2H Points'!$E$3)+(H293*'H2H Points'!$E$13)+(I293*'H2H Points'!$E$14)+(L293*'H2H Points'!$E$4)+(M293*'H2H Points'!$E$6)+(O293*'H2H Points'!$E$10)+(P293*'H2H Points'!$E$9)+(R293*'H2H Points'!$E$8)+(S293*'H2H Points'!$E$7)+(U293+'H2H Points'!$E$18)+(V293*'H2H Points'!$E$17)+(W293*'H2H Points'!$E$19)</f>
        <v>130.89999999999998</v>
      </c>
      <c r="C293" s="15">
        <f>ROUND(B293/IF(ISNA(VLOOKUP(A293,'2014 ESPN Draft Results'!$A$2:$D$2000,4,FALSE)),1,IF(VLOOKUP(A293,'2014 ESPN Draft Results'!$A$2:$D$2000,4,FALSE)&lt;1,1,VLOOKUP(A293,'2014 ESPN Draft Results'!$A$2:$D$2000,4,FALSE))),2)</f>
        <v>130.9</v>
      </c>
      <c r="D293" s="15">
        <f>ROUND(B293/IF(ISNA(VLOOKUP(A293,'2014 ESPN Draft Results'!$A$2:$D$2000,4,FALSE)),B293,IF(VLOOKUP(A293,'2014 ESPN Draft Results'!$A$2:$D$2000,4,FALSE)&lt;2,B293,VLOOKUP(A293,'2014 ESPN Draft Results'!$A$2:$D$2000,4,FALSE))),2)</f>
        <v>1</v>
      </c>
      <c r="E293">
        <v>0</v>
      </c>
      <c r="F293">
        <v>2</v>
      </c>
      <c r="G293">
        <v>2</v>
      </c>
      <c r="H293">
        <v>0</v>
      </c>
      <c r="I293">
        <v>0</v>
      </c>
      <c r="J293">
        <v>9</v>
      </c>
      <c r="K293">
        <v>9</v>
      </c>
      <c r="L293">
        <v>0</v>
      </c>
      <c r="M293" s="9">
        <v>54.3</v>
      </c>
      <c r="N293" s="10">
        <v>2.65</v>
      </c>
      <c r="O293">
        <v>55</v>
      </c>
      <c r="P293">
        <v>16</v>
      </c>
      <c r="Q293">
        <v>6</v>
      </c>
      <c r="R293">
        <v>13</v>
      </c>
      <c r="S293">
        <v>45</v>
      </c>
      <c r="T293">
        <v>0</v>
      </c>
      <c r="U293">
        <v>6</v>
      </c>
      <c r="V293">
        <v>3</v>
      </c>
      <c r="W293">
        <v>0</v>
      </c>
    </row>
    <row r="294" spans="1:23">
      <c r="A294" t="s">
        <v>980</v>
      </c>
      <c r="B294" s="15">
        <f>(F294*'H2H Points'!$E$2)+(G294*'H2H Points'!$E$3)+(H294*'H2H Points'!$E$13)+(I294*'H2H Points'!$E$14)+(L294*'H2H Points'!$E$4)+(M294*'H2H Points'!$E$6)+(O294*'H2H Points'!$E$10)+(P294*'H2H Points'!$E$9)+(R294*'H2H Points'!$E$8)+(S294*'H2H Points'!$E$7)+(U294+'H2H Points'!$E$18)+(V294*'H2H Points'!$E$17)+(W294*'H2H Points'!$E$19)</f>
        <v>135.89999999999998</v>
      </c>
      <c r="C294" s="15">
        <f>ROUND(B294/IF(ISNA(VLOOKUP(A294,'2014 ESPN Draft Results'!$A$2:$D$2000,4,FALSE)),1,IF(VLOOKUP(A294,'2014 ESPN Draft Results'!$A$2:$D$2000,4,FALSE)&lt;1,1,VLOOKUP(A294,'2014 ESPN Draft Results'!$A$2:$D$2000,4,FALSE))),2)</f>
        <v>135.9</v>
      </c>
      <c r="D294" s="15">
        <f>ROUND(B294/IF(ISNA(VLOOKUP(A294,'2014 ESPN Draft Results'!$A$2:$D$2000,4,FALSE)),B294,IF(VLOOKUP(A294,'2014 ESPN Draft Results'!$A$2:$D$2000,4,FALSE)&lt;2,B294,VLOOKUP(A294,'2014 ESPN Draft Results'!$A$2:$D$2000,4,FALSE))),2)</f>
        <v>1</v>
      </c>
      <c r="E294">
        <v>0</v>
      </c>
      <c r="F294">
        <v>2</v>
      </c>
      <c r="G294">
        <v>3</v>
      </c>
      <c r="H294">
        <v>0</v>
      </c>
      <c r="I294">
        <v>0</v>
      </c>
      <c r="J294">
        <v>64</v>
      </c>
      <c r="K294">
        <v>0</v>
      </c>
      <c r="L294">
        <v>0</v>
      </c>
      <c r="M294" s="9">
        <v>57.3</v>
      </c>
      <c r="N294" s="10">
        <v>4.87</v>
      </c>
      <c r="O294">
        <v>48</v>
      </c>
      <c r="P294">
        <v>31</v>
      </c>
      <c r="Q294">
        <v>3</v>
      </c>
      <c r="R294">
        <v>23</v>
      </c>
      <c r="S294">
        <v>66</v>
      </c>
      <c r="T294">
        <v>6</v>
      </c>
      <c r="U294">
        <v>2</v>
      </c>
      <c r="V294">
        <v>1</v>
      </c>
      <c r="W294">
        <v>0</v>
      </c>
    </row>
    <row r="295" spans="1:23">
      <c r="A295" t="s">
        <v>938</v>
      </c>
      <c r="B295" s="15">
        <f>(F295*'H2H Points'!$E$2)+(G295*'H2H Points'!$E$3)+(H295*'H2H Points'!$E$13)+(I295*'H2H Points'!$E$14)+(L295*'H2H Points'!$E$4)+(M295*'H2H Points'!$E$6)+(O295*'H2H Points'!$E$10)+(P295*'H2H Points'!$E$9)+(R295*'H2H Points'!$E$8)+(S295*'H2H Points'!$E$7)+(U295+'H2H Points'!$E$18)+(V295*'H2H Points'!$E$17)+(W295*'H2H Points'!$E$19)</f>
        <v>158.10000000000002</v>
      </c>
      <c r="C295" s="15">
        <f>ROUND(B295/IF(ISNA(VLOOKUP(A295,'2014 ESPN Draft Results'!$A$2:$D$2000,4,FALSE)),1,IF(VLOOKUP(A295,'2014 ESPN Draft Results'!$A$2:$D$2000,4,FALSE)&lt;1,1,VLOOKUP(A295,'2014 ESPN Draft Results'!$A$2:$D$2000,4,FALSE))),2)</f>
        <v>158.1</v>
      </c>
      <c r="D295" s="15">
        <f>ROUND(B295/IF(ISNA(VLOOKUP(A295,'2014 ESPN Draft Results'!$A$2:$D$2000,4,FALSE)),B295,IF(VLOOKUP(A295,'2014 ESPN Draft Results'!$A$2:$D$2000,4,FALSE)&lt;2,B295,VLOOKUP(A295,'2014 ESPN Draft Results'!$A$2:$D$2000,4,FALSE))),2)</f>
        <v>1</v>
      </c>
      <c r="E295">
        <v>0</v>
      </c>
      <c r="F295">
        <v>6</v>
      </c>
      <c r="G295">
        <v>5</v>
      </c>
      <c r="H295">
        <v>0</v>
      </c>
      <c r="I295">
        <v>0</v>
      </c>
      <c r="J295">
        <v>57</v>
      </c>
      <c r="K295">
        <v>0</v>
      </c>
      <c r="L295">
        <v>0</v>
      </c>
      <c r="M295" s="9">
        <v>67.7</v>
      </c>
      <c r="N295" s="10">
        <v>3.99</v>
      </c>
      <c r="O295">
        <v>59</v>
      </c>
      <c r="P295">
        <v>30</v>
      </c>
      <c r="Q295">
        <v>6</v>
      </c>
      <c r="R295">
        <v>42</v>
      </c>
      <c r="S295">
        <v>58</v>
      </c>
      <c r="T295">
        <v>5</v>
      </c>
      <c r="U295">
        <v>13</v>
      </c>
      <c r="V295">
        <v>2</v>
      </c>
      <c r="W295">
        <v>0</v>
      </c>
    </row>
    <row r="296" spans="1:23">
      <c r="A296" t="s">
        <v>963</v>
      </c>
      <c r="B296" s="15">
        <f>(F296*'H2H Points'!$E$2)+(G296*'H2H Points'!$E$3)+(H296*'H2H Points'!$E$13)+(I296*'H2H Points'!$E$14)+(L296*'H2H Points'!$E$4)+(M296*'H2H Points'!$E$6)+(O296*'H2H Points'!$E$10)+(P296*'H2H Points'!$E$9)+(R296*'H2H Points'!$E$8)+(S296*'H2H Points'!$E$7)+(U296+'H2H Points'!$E$18)+(V296*'H2H Points'!$E$17)+(W296*'H2H Points'!$E$19)</f>
        <v>181.10000000000002</v>
      </c>
      <c r="C296" s="15">
        <f>ROUND(B296/IF(ISNA(VLOOKUP(A296,'2014 ESPN Draft Results'!$A$2:$D$2000,4,FALSE)),1,IF(VLOOKUP(A296,'2014 ESPN Draft Results'!$A$2:$D$2000,4,FALSE)&lt;1,1,VLOOKUP(A296,'2014 ESPN Draft Results'!$A$2:$D$2000,4,FALSE))),2)</f>
        <v>181.1</v>
      </c>
      <c r="D296" s="15">
        <f>ROUND(B296/IF(ISNA(VLOOKUP(A296,'2014 ESPN Draft Results'!$A$2:$D$2000,4,FALSE)),B296,IF(VLOOKUP(A296,'2014 ESPN Draft Results'!$A$2:$D$2000,4,FALSE)&lt;2,B296,VLOOKUP(A296,'2014 ESPN Draft Results'!$A$2:$D$2000,4,FALSE))),2)</f>
        <v>1</v>
      </c>
      <c r="E296">
        <v>0</v>
      </c>
      <c r="F296">
        <v>4</v>
      </c>
      <c r="G296">
        <v>4</v>
      </c>
      <c r="H296">
        <v>0</v>
      </c>
      <c r="I296">
        <v>0</v>
      </c>
      <c r="J296">
        <v>47</v>
      </c>
      <c r="K296">
        <v>4</v>
      </c>
      <c r="L296">
        <v>0</v>
      </c>
      <c r="M296" s="9">
        <v>77.7</v>
      </c>
      <c r="N296" s="10">
        <v>4.87</v>
      </c>
      <c r="O296">
        <v>71</v>
      </c>
      <c r="P296">
        <v>42</v>
      </c>
      <c r="Q296">
        <v>6</v>
      </c>
      <c r="R296">
        <v>35</v>
      </c>
      <c r="S296">
        <v>86</v>
      </c>
      <c r="T296">
        <v>2</v>
      </c>
      <c r="U296">
        <v>5</v>
      </c>
      <c r="V296">
        <v>3</v>
      </c>
      <c r="W296">
        <v>0</v>
      </c>
    </row>
    <row r="297" spans="1:23">
      <c r="A297" t="s">
        <v>1370</v>
      </c>
      <c r="B297" s="15">
        <f>(F297*'H2H Points'!$E$2)+(G297*'H2H Points'!$E$3)+(H297*'H2H Points'!$E$13)+(I297*'H2H Points'!$E$14)+(L297*'H2H Points'!$E$4)+(M297*'H2H Points'!$E$6)+(O297*'H2H Points'!$E$10)+(P297*'H2H Points'!$E$9)+(R297*'H2H Points'!$E$8)+(S297*'H2H Points'!$E$7)+(U297+'H2H Points'!$E$18)+(V297*'H2H Points'!$E$17)+(W297*'H2H Points'!$E$19)</f>
        <v>126</v>
      </c>
      <c r="C297" s="15">
        <f>ROUND(B297/IF(ISNA(VLOOKUP(A297,'2014 ESPN Draft Results'!$A$2:$D$2000,4,FALSE)),1,IF(VLOOKUP(A297,'2014 ESPN Draft Results'!$A$2:$D$2000,4,FALSE)&lt;1,1,VLOOKUP(A297,'2014 ESPN Draft Results'!$A$2:$D$2000,4,FALSE))),2)</f>
        <v>126</v>
      </c>
      <c r="D297" s="15">
        <f>ROUND(B297/IF(ISNA(VLOOKUP(A297,'2014 ESPN Draft Results'!$A$2:$D$2000,4,FALSE)),B297,IF(VLOOKUP(A297,'2014 ESPN Draft Results'!$A$2:$D$2000,4,FALSE)&lt;2,B297,VLOOKUP(A297,'2014 ESPN Draft Results'!$A$2:$D$2000,4,FALSE))),2)</f>
        <v>1</v>
      </c>
      <c r="E297">
        <v>0</v>
      </c>
      <c r="F297">
        <v>2</v>
      </c>
      <c r="G297">
        <v>1</v>
      </c>
      <c r="H297">
        <v>0</v>
      </c>
      <c r="I297">
        <v>0</v>
      </c>
      <c r="J297">
        <v>70</v>
      </c>
      <c r="K297">
        <v>0</v>
      </c>
      <c r="L297">
        <v>0</v>
      </c>
      <c r="M297" s="9">
        <v>54</v>
      </c>
      <c r="N297" s="10">
        <v>3.33</v>
      </c>
      <c r="O297">
        <v>46</v>
      </c>
      <c r="P297">
        <v>20</v>
      </c>
      <c r="Q297">
        <v>2</v>
      </c>
      <c r="R297">
        <v>33</v>
      </c>
      <c r="S297">
        <v>51</v>
      </c>
      <c r="T297">
        <v>1</v>
      </c>
      <c r="U297">
        <v>6</v>
      </c>
      <c r="V297">
        <v>3</v>
      </c>
      <c r="W297">
        <v>0</v>
      </c>
    </row>
    <row r="298" spans="1:23">
      <c r="A298" t="s">
        <v>1306</v>
      </c>
      <c r="B298" s="15">
        <f>(F298*'H2H Points'!$E$2)+(G298*'H2H Points'!$E$3)+(H298*'H2H Points'!$E$13)+(I298*'H2H Points'!$E$14)+(L298*'H2H Points'!$E$4)+(M298*'H2H Points'!$E$6)+(O298*'H2H Points'!$E$10)+(P298*'H2H Points'!$E$9)+(R298*'H2H Points'!$E$8)+(S298*'H2H Points'!$E$7)+(U298+'H2H Points'!$E$18)+(V298*'H2H Points'!$E$17)+(W298*'H2H Points'!$E$19)</f>
        <v>192.89999999999998</v>
      </c>
      <c r="C298" s="15">
        <f>ROUND(B298/IF(ISNA(VLOOKUP(A298,'2014 ESPN Draft Results'!$A$2:$D$2000,4,FALSE)),1,IF(VLOOKUP(A298,'2014 ESPN Draft Results'!$A$2:$D$2000,4,FALSE)&lt;1,1,VLOOKUP(A298,'2014 ESPN Draft Results'!$A$2:$D$2000,4,FALSE))),2)</f>
        <v>192.9</v>
      </c>
      <c r="D298" s="15">
        <f>ROUND(B298/IF(ISNA(VLOOKUP(A298,'2014 ESPN Draft Results'!$A$2:$D$2000,4,FALSE)),B298,IF(VLOOKUP(A298,'2014 ESPN Draft Results'!$A$2:$D$2000,4,FALSE)&lt;2,B298,VLOOKUP(A298,'2014 ESPN Draft Results'!$A$2:$D$2000,4,FALSE))),2)</f>
        <v>1</v>
      </c>
      <c r="E298">
        <v>0</v>
      </c>
      <c r="F298">
        <v>3</v>
      </c>
      <c r="G298">
        <v>3</v>
      </c>
      <c r="H298">
        <v>0</v>
      </c>
      <c r="I298">
        <v>0</v>
      </c>
      <c r="J298">
        <v>34</v>
      </c>
      <c r="K298">
        <v>9</v>
      </c>
      <c r="L298">
        <v>1</v>
      </c>
      <c r="M298" s="9">
        <v>83.3</v>
      </c>
      <c r="N298" s="10">
        <v>3.89</v>
      </c>
      <c r="O298">
        <v>62</v>
      </c>
      <c r="P298">
        <v>36</v>
      </c>
      <c r="Q298">
        <v>6</v>
      </c>
      <c r="R298">
        <v>50</v>
      </c>
      <c r="S298">
        <v>78</v>
      </c>
      <c r="T298">
        <v>5</v>
      </c>
      <c r="U298">
        <v>6</v>
      </c>
      <c r="V298">
        <v>6</v>
      </c>
      <c r="W298">
        <v>0</v>
      </c>
    </row>
    <row r="299" spans="1:23">
      <c r="A299" t="s">
        <v>981</v>
      </c>
      <c r="B299" s="15">
        <f>(F299*'H2H Points'!$E$2)+(G299*'H2H Points'!$E$3)+(H299*'H2H Points'!$E$13)+(I299*'H2H Points'!$E$14)+(L299*'H2H Points'!$E$4)+(M299*'H2H Points'!$E$6)+(O299*'H2H Points'!$E$10)+(P299*'H2H Points'!$E$9)+(R299*'H2H Points'!$E$8)+(S299*'H2H Points'!$E$7)+(U299+'H2H Points'!$E$18)+(V299*'H2H Points'!$E$17)+(W299*'H2H Points'!$E$19)</f>
        <v>150</v>
      </c>
      <c r="C299" s="15">
        <f>ROUND(B299/IF(ISNA(VLOOKUP(A299,'2014 ESPN Draft Results'!$A$2:$D$2000,4,FALSE)),1,IF(VLOOKUP(A299,'2014 ESPN Draft Results'!$A$2:$D$2000,4,FALSE)&lt;1,1,VLOOKUP(A299,'2014 ESPN Draft Results'!$A$2:$D$2000,4,FALSE))),2)</f>
        <v>150</v>
      </c>
      <c r="D299" s="15">
        <f>ROUND(B299/IF(ISNA(VLOOKUP(A299,'2014 ESPN Draft Results'!$A$2:$D$2000,4,FALSE)),B299,IF(VLOOKUP(A299,'2014 ESPN Draft Results'!$A$2:$D$2000,4,FALSE)&lt;2,B299,VLOOKUP(A299,'2014 ESPN Draft Results'!$A$2:$D$2000,4,FALSE))),2)</f>
        <v>1</v>
      </c>
      <c r="E299">
        <v>0</v>
      </c>
      <c r="F299">
        <v>1</v>
      </c>
      <c r="G299">
        <v>4</v>
      </c>
      <c r="H299">
        <v>0</v>
      </c>
      <c r="I299">
        <v>0</v>
      </c>
      <c r="J299">
        <v>75</v>
      </c>
      <c r="K299">
        <v>0</v>
      </c>
      <c r="L299">
        <v>1</v>
      </c>
      <c r="M299" s="9">
        <v>65</v>
      </c>
      <c r="N299" s="10">
        <v>3.6</v>
      </c>
      <c r="O299">
        <v>67</v>
      </c>
      <c r="P299">
        <v>26</v>
      </c>
      <c r="Q299">
        <v>6</v>
      </c>
      <c r="R299">
        <v>16</v>
      </c>
      <c r="S299">
        <v>70</v>
      </c>
      <c r="T299">
        <v>1</v>
      </c>
      <c r="U299">
        <v>4</v>
      </c>
      <c r="V299">
        <v>4</v>
      </c>
      <c r="W299">
        <v>0</v>
      </c>
    </row>
    <row r="300" spans="1:23">
      <c r="A300" t="s">
        <v>1236</v>
      </c>
      <c r="B300" s="15">
        <f>(F300*'H2H Points'!$E$2)+(G300*'H2H Points'!$E$3)+(H300*'H2H Points'!$E$13)+(I300*'H2H Points'!$E$14)+(L300*'H2H Points'!$E$4)+(M300*'H2H Points'!$E$6)+(O300*'H2H Points'!$E$10)+(P300*'H2H Points'!$E$9)+(R300*'H2H Points'!$E$8)+(S300*'H2H Points'!$E$7)+(U300+'H2H Points'!$E$18)+(V300*'H2H Points'!$E$17)+(W300*'H2H Points'!$E$19)</f>
        <v>145</v>
      </c>
      <c r="C300" s="15">
        <f>ROUND(B300/IF(ISNA(VLOOKUP(A300,'2014 ESPN Draft Results'!$A$2:$D$2000,4,FALSE)),1,IF(VLOOKUP(A300,'2014 ESPN Draft Results'!$A$2:$D$2000,4,FALSE)&lt;1,1,VLOOKUP(A300,'2014 ESPN Draft Results'!$A$2:$D$2000,4,FALSE))),2)</f>
        <v>145</v>
      </c>
      <c r="D300" s="15">
        <f>ROUND(B300/IF(ISNA(VLOOKUP(A300,'2014 ESPN Draft Results'!$A$2:$D$2000,4,FALSE)),B300,IF(VLOOKUP(A300,'2014 ESPN Draft Results'!$A$2:$D$2000,4,FALSE)&lt;2,B300,VLOOKUP(A300,'2014 ESPN Draft Results'!$A$2:$D$2000,4,FALSE))),2)</f>
        <v>1</v>
      </c>
      <c r="E300">
        <v>0</v>
      </c>
      <c r="F300">
        <v>2</v>
      </c>
      <c r="G300">
        <v>5</v>
      </c>
      <c r="H300">
        <v>0</v>
      </c>
      <c r="I300">
        <v>0</v>
      </c>
      <c r="J300">
        <v>69</v>
      </c>
      <c r="K300">
        <v>0</v>
      </c>
      <c r="L300">
        <v>2</v>
      </c>
      <c r="M300" s="9">
        <v>63</v>
      </c>
      <c r="N300" s="10">
        <v>3.57</v>
      </c>
      <c r="O300">
        <v>57</v>
      </c>
      <c r="P300">
        <v>25</v>
      </c>
      <c r="Q300">
        <v>3</v>
      </c>
      <c r="R300">
        <v>24</v>
      </c>
      <c r="S300">
        <v>59</v>
      </c>
      <c r="T300">
        <v>3</v>
      </c>
      <c r="U300">
        <v>3</v>
      </c>
      <c r="V300">
        <v>3</v>
      </c>
      <c r="W300">
        <v>0</v>
      </c>
    </row>
    <row r="301" spans="1:23">
      <c r="A301" t="s">
        <v>1056</v>
      </c>
      <c r="B301" s="15">
        <f>(F301*'H2H Points'!$E$2)+(G301*'H2H Points'!$E$3)+(H301*'H2H Points'!$E$13)+(I301*'H2H Points'!$E$14)+(L301*'H2H Points'!$E$4)+(M301*'H2H Points'!$E$6)+(O301*'H2H Points'!$E$10)+(P301*'H2H Points'!$E$9)+(R301*'H2H Points'!$E$8)+(S301*'H2H Points'!$E$7)+(U301+'H2H Points'!$E$18)+(V301*'H2H Points'!$E$17)+(W301*'H2H Points'!$E$19)</f>
        <v>119.10000000000002</v>
      </c>
      <c r="C301" s="15">
        <f>ROUND(B301/IF(ISNA(VLOOKUP(A301,'2014 ESPN Draft Results'!$A$2:$D$2000,4,FALSE)),1,IF(VLOOKUP(A301,'2014 ESPN Draft Results'!$A$2:$D$2000,4,FALSE)&lt;1,1,VLOOKUP(A301,'2014 ESPN Draft Results'!$A$2:$D$2000,4,FALSE))),2)</f>
        <v>119.1</v>
      </c>
      <c r="D301" s="15">
        <f>ROUND(B301/IF(ISNA(VLOOKUP(A301,'2014 ESPN Draft Results'!$A$2:$D$2000,4,FALSE)),B301,IF(VLOOKUP(A301,'2014 ESPN Draft Results'!$A$2:$D$2000,4,FALSE)&lt;2,B301,VLOOKUP(A301,'2014 ESPN Draft Results'!$A$2:$D$2000,4,FALSE))),2)</f>
        <v>1</v>
      </c>
      <c r="E301">
        <v>0</v>
      </c>
      <c r="F301">
        <v>2</v>
      </c>
      <c r="G301">
        <v>3</v>
      </c>
      <c r="H301">
        <v>0</v>
      </c>
      <c r="I301">
        <v>0</v>
      </c>
      <c r="J301">
        <v>63</v>
      </c>
      <c r="K301">
        <v>0</v>
      </c>
      <c r="L301">
        <v>0</v>
      </c>
      <c r="M301" s="9">
        <v>51.7</v>
      </c>
      <c r="N301" s="10">
        <v>3.48</v>
      </c>
      <c r="O301">
        <v>51</v>
      </c>
      <c r="P301">
        <v>20</v>
      </c>
      <c r="Q301">
        <v>7</v>
      </c>
      <c r="R301">
        <v>17</v>
      </c>
      <c r="S301">
        <v>53</v>
      </c>
      <c r="T301">
        <v>4</v>
      </c>
      <c r="U301">
        <v>3</v>
      </c>
      <c r="V301">
        <v>3</v>
      </c>
      <c r="W301">
        <v>0</v>
      </c>
    </row>
    <row r="302" spans="1:23">
      <c r="A302" t="s">
        <v>1240</v>
      </c>
      <c r="B302" s="15">
        <f>(F302*'H2H Points'!$E$2)+(G302*'H2H Points'!$E$3)+(H302*'H2H Points'!$E$13)+(I302*'H2H Points'!$E$14)+(L302*'H2H Points'!$E$4)+(M302*'H2H Points'!$E$6)+(O302*'H2H Points'!$E$10)+(P302*'H2H Points'!$E$9)+(R302*'H2H Points'!$E$8)+(S302*'H2H Points'!$E$7)+(U302+'H2H Points'!$E$18)+(V302*'H2H Points'!$E$17)+(W302*'H2H Points'!$E$19)</f>
        <v>132</v>
      </c>
      <c r="C302" s="15">
        <f>ROUND(B302/IF(ISNA(VLOOKUP(A302,'2014 ESPN Draft Results'!$A$2:$D$2000,4,FALSE)),1,IF(VLOOKUP(A302,'2014 ESPN Draft Results'!$A$2:$D$2000,4,FALSE)&lt;1,1,VLOOKUP(A302,'2014 ESPN Draft Results'!$A$2:$D$2000,4,FALSE))),2)</f>
        <v>132</v>
      </c>
      <c r="D302" s="15">
        <f>ROUND(B302/IF(ISNA(VLOOKUP(A302,'2014 ESPN Draft Results'!$A$2:$D$2000,4,FALSE)),B302,IF(VLOOKUP(A302,'2014 ESPN Draft Results'!$A$2:$D$2000,4,FALSE)&lt;2,B302,VLOOKUP(A302,'2014 ESPN Draft Results'!$A$2:$D$2000,4,FALSE))),2)</f>
        <v>1</v>
      </c>
      <c r="E302">
        <v>0</v>
      </c>
      <c r="F302">
        <v>5</v>
      </c>
      <c r="G302">
        <v>2</v>
      </c>
      <c r="H302">
        <v>0</v>
      </c>
      <c r="I302">
        <v>0</v>
      </c>
      <c r="J302">
        <v>62</v>
      </c>
      <c r="K302">
        <v>0</v>
      </c>
      <c r="L302">
        <v>1</v>
      </c>
      <c r="M302" s="9">
        <v>58</v>
      </c>
      <c r="N302" s="10">
        <v>3.88</v>
      </c>
      <c r="O302">
        <v>69</v>
      </c>
      <c r="P302">
        <v>25</v>
      </c>
      <c r="Q302">
        <v>5</v>
      </c>
      <c r="R302">
        <v>20</v>
      </c>
      <c r="S302">
        <v>41</v>
      </c>
      <c r="T302">
        <v>2</v>
      </c>
      <c r="U302">
        <v>1</v>
      </c>
      <c r="V302">
        <v>2</v>
      </c>
      <c r="W302">
        <v>0</v>
      </c>
    </row>
    <row r="303" spans="1:23">
      <c r="A303" t="s">
        <v>1032</v>
      </c>
      <c r="B303" s="15">
        <f>(F303*'H2H Points'!$E$2)+(G303*'H2H Points'!$E$3)+(H303*'H2H Points'!$E$13)+(I303*'H2H Points'!$E$14)+(L303*'H2H Points'!$E$4)+(M303*'H2H Points'!$E$6)+(O303*'H2H Points'!$E$10)+(P303*'H2H Points'!$E$9)+(R303*'H2H Points'!$E$8)+(S303*'H2H Points'!$E$7)+(U303+'H2H Points'!$E$18)+(V303*'H2H Points'!$E$17)+(W303*'H2H Points'!$E$19)</f>
        <v>136</v>
      </c>
      <c r="C303" s="15">
        <f>ROUND(B303/IF(ISNA(VLOOKUP(A303,'2014 ESPN Draft Results'!$A$2:$D$2000,4,FALSE)),1,IF(VLOOKUP(A303,'2014 ESPN Draft Results'!$A$2:$D$2000,4,FALSE)&lt;1,1,VLOOKUP(A303,'2014 ESPN Draft Results'!$A$2:$D$2000,4,FALSE))),2)</f>
        <v>136</v>
      </c>
      <c r="D303" s="15">
        <f>ROUND(B303/IF(ISNA(VLOOKUP(A303,'2014 ESPN Draft Results'!$A$2:$D$2000,4,FALSE)),B303,IF(VLOOKUP(A303,'2014 ESPN Draft Results'!$A$2:$D$2000,4,FALSE)&lt;2,B303,VLOOKUP(A303,'2014 ESPN Draft Results'!$A$2:$D$2000,4,FALSE))),2)</f>
        <v>1</v>
      </c>
      <c r="E303">
        <v>0</v>
      </c>
      <c r="F303">
        <v>3</v>
      </c>
      <c r="G303">
        <v>4</v>
      </c>
      <c r="H303">
        <v>0</v>
      </c>
      <c r="I303">
        <v>0</v>
      </c>
      <c r="J303">
        <v>70</v>
      </c>
      <c r="K303">
        <v>0</v>
      </c>
      <c r="L303">
        <v>0</v>
      </c>
      <c r="M303" s="9">
        <v>60</v>
      </c>
      <c r="N303" s="10">
        <v>4.2</v>
      </c>
      <c r="O303">
        <v>49</v>
      </c>
      <c r="P303">
        <v>28</v>
      </c>
      <c r="Q303">
        <v>4</v>
      </c>
      <c r="R303">
        <v>30</v>
      </c>
      <c r="S303">
        <v>61</v>
      </c>
      <c r="T303">
        <v>5</v>
      </c>
      <c r="U303">
        <v>4</v>
      </c>
      <c r="V303">
        <v>3</v>
      </c>
      <c r="W303">
        <v>0</v>
      </c>
    </row>
    <row r="304" spans="1:23">
      <c r="A304" t="s">
        <v>1220</v>
      </c>
      <c r="B304" s="15">
        <f>(F304*'H2H Points'!$E$2)+(G304*'H2H Points'!$E$3)+(H304*'H2H Points'!$E$13)+(I304*'H2H Points'!$E$14)+(L304*'H2H Points'!$E$4)+(M304*'H2H Points'!$E$6)+(O304*'H2H Points'!$E$10)+(P304*'H2H Points'!$E$9)+(R304*'H2H Points'!$E$8)+(S304*'H2H Points'!$E$7)+(U304+'H2H Points'!$E$18)+(V304*'H2H Points'!$E$17)+(W304*'H2H Points'!$E$19)</f>
        <v>149.89999999999998</v>
      </c>
      <c r="C304" s="15">
        <f>ROUND(B304/IF(ISNA(VLOOKUP(A304,'2014 ESPN Draft Results'!$A$2:$D$2000,4,FALSE)),1,IF(VLOOKUP(A304,'2014 ESPN Draft Results'!$A$2:$D$2000,4,FALSE)&lt;1,1,VLOOKUP(A304,'2014 ESPN Draft Results'!$A$2:$D$2000,4,FALSE))),2)</f>
        <v>149.9</v>
      </c>
      <c r="D304" s="15">
        <f>ROUND(B304/IF(ISNA(VLOOKUP(A304,'2014 ESPN Draft Results'!$A$2:$D$2000,4,FALSE)),B304,IF(VLOOKUP(A304,'2014 ESPN Draft Results'!$A$2:$D$2000,4,FALSE)&lt;2,B304,VLOOKUP(A304,'2014 ESPN Draft Results'!$A$2:$D$2000,4,FALSE))),2)</f>
        <v>1</v>
      </c>
      <c r="E304">
        <v>0</v>
      </c>
      <c r="F304">
        <v>4</v>
      </c>
      <c r="G304">
        <v>8</v>
      </c>
      <c r="H304">
        <v>0</v>
      </c>
      <c r="I304">
        <v>0</v>
      </c>
      <c r="J304">
        <v>62</v>
      </c>
      <c r="K304">
        <v>0</v>
      </c>
      <c r="L304">
        <v>8</v>
      </c>
      <c r="M304" s="9">
        <v>66.3</v>
      </c>
      <c r="N304" s="10">
        <v>5.56</v>
      </c>
      <c r="O304">
        <v>78</v>
      </c>
      <c r="P304">
        <v>41</v>
      </c>
      <c r="Q304">
        <v>4</v>
      </c>
      <c r="R304">
        <v>18</v>
      </c>
      <c r="S304">
        <v>47</v>
      </c>
      <c r="T304">
        <v>7</v>
      </c>
      <c r="U304">
        <v>2</v>
      </c>
      <c r="V304">
        <v>5</v>
      </c>
      <c r="W304">
        <v>0</v>
      </c>
    </row>
    <row r="305" spans="1:23">
      <c r="A305" t="s">
        <v>1277</v>
      </c>
      <c r="B305" s="15">
        <f>(F305*'H2H Points'!$E$2)+(G305*'H2H Points'!$E$3)+(H305*'H2H Points'!$E$13)+(I305*'H2H Points'!$E$14)+(L305*'H2H Points'!$E$4)+(M305*'H2H Points'!$E$6)+(O305*'H2H Points'!$E$10)+(P305*'H2H Points'!$E$9)+(R305*'H2H Points'!$E$8)+(S305*'H2H Points'!$E$7)+(U305+'H2H Points'!$E$18)+(V305*'H2H Points'!$E$17)+(W305*'H2H Points'!$E$19)</f>
        <v>133</v>
      </c>
      <c r="C305" s="15">
        <f>ROUND(B305/IF(ISNA(VLOOKUP(A305,'2014 ESPN Draft Results'!$A$2:$D$2000,4,FALSE)),1,IF(VLOOKUP(A305,'2014 ESPN Draft Results'!$A$2:$D$2000,4,FALSE)&lt;1,1,VLOOKUP(A305,'2014 ESPN Draft Results'!$A$2:$D$2000,4,FALSE))),2)</f>
        <v>133</v>
      </c>
      <c r="D305" s="15">
        <f>ROUND(B305/IF(ISNA(VLOOKUP(A305,'2014 ESPN Draft Results'!$A$2:$D$2000,4,FALSE)),B305,IF(VLOOKUP(A305,'2014 ESPN Draft Results'!$A$2:$D$2000,4,FALSE)&lt;2,B305,VLOOKUP(A305,'2014 ESPN Draft Results'!$A$2:$D$2000,4,FALSE))),2)</f>
        <v>1</v>
      </c>
      <c r="E305">
        <v>0</v>
      </c>
      <c r="F305">
        <v>4</v>
      </c>
      <c r="G305">
        <v>1</v>
      </c>
      <c r="H305">
        <v>0</v>
      </c>
      <c r="I305">
        <v>0</v>
      </c>
      <c r="J305">
        <v>46</v>
      </c>
      <c r="K305">
        <v>0</v>
      </c>
      <c r="L305">
        <v>0</v>
      </c>
      <c r="M305" s="9">
        <v>59</v>
      </c>
      <c r="N305" s="10">
        <v>3.36</v>
      </c>
      <c r="O305">
        <v>61</v>
      </c>
      <c r="P305">
        <v>22</v>
      </c>
      <c r="Q305">
        <v>5</v>
      </c>
      <c r="R305">
        <v>23</v>
      </c>
      <c r="S305">
        <v>39</v>
      </c>
      <c r="T305">
        <v>2</v>
      </c>
      <c r="U305">
        <v>1</v>
      </c>
      <c r="V305">
        <v>1</v>
      </c>
      <c r="W305">
        <v>0</v>
      </c>
    </row>
    <row r="306" spans="1:23">
      <c r="A306" t="s">
        <v>1009</v>
      </c>
      <c r="B306" s="15">
        <f>(F306*'H2H Points'!$E$2)+(G306*'H2H Points'!$E$3)+(H306*'H2H Points'!$E$13)+(I306*'H2H Points'!$E$14)+(L306*'H2H Points'!$E$4)+(M306*'H2H Points'!$E$6)+(O306*'H2H Points'!$E$10)+(P306*'H2H Points'!$E$9)+(R306*'H2H Points'!$E$8)+(S306*'H2H Points'!$E$7)+(U306+'H2H Points'!$E$18)+(V306*'H2H Points'!$E$17)+(W306*'H2H Points'!$E$19)</f>
        <v>126</v>
      </c>
      <c r="C306" s="15">
        <f>ROUND(B306/IF(ISNA(VLOOKUP(A306,'2014 ESPN Draft Results'!$A$2:$D$2000,4,FALSE)),1,IF(VLOOKUP(A306,'2014 ESPN Draft Results'!$A$2:$D$2000,4,FALSE)&lt;1,1,VLOOKUP(A306,'2014 ESPN Draft Results'!$A$2:$D$2000,4,FALSE))),2)</f>
        <v>126</v>
      </c>
      <c r="D306" s="15">
        <f>ROUND(B306/IF(ISNA(VLOOKUP(A306,'2014 ESPN Draft Results'!$A$2:$D$2000,4,FALSE)),B306,IF(VLOOKUP(A306,'2014 ESPN Draft Results'!$A$2:$D$2000,4,FALSE)&lt;2,B306,VLOOKUP(A306,'2014 ESPN Draft Results'!$A$2:$D$2000,4,FALSE))),2)</f>
        <v>1</v>
      </c>
      <c r="E306">
        <v>0</v>
      </c>
      <c r="F306">
        <v>0</v>
      </c>
      <c r="G306">
        <v>3</v>
      </c>
      <c r="H306">
        <v>0</v>
      </c>
      <c r="I306">
        <v>0</v>
      </c>
      <c r="J306">
        <v>52</v>
      </c>
      <c r="K306">
        <v>0</v>
      </c>
      <c r="L306">
        <v>0</v>
      </c>
      <c r="M306" s="9">
        <v>56</v>
      </c>
      <c r="N306" s="10">
        <v>3.38</v>
      </c>
      <c r="O306">
        <v>55</v>
      </c>
      <c r="P306">
        <v>21</v>
      </c>
      <c r="Q306">
        <v>4</v>
      </c>
      <c r="R306">
        <v>12</v>
      </c>
      <c r="S306">
        <v>60</v>
      </c>
      <c r="T306">
        <v>1</v>
      </c>
      <c r="U306">
        <v>1</v>
      </c>
      <c r="V306">
        <v>0</v>
      </c>
      <c r="W306">
        <v>2</v>
      </c>
    </row>
    <row r="307" spans="1:23">
      <c r="A307" t="s">
        <v>1312</v>
      </c>
      <c r="B307" s="15">
        <f>(F307*'H2H Points'!$E$2)+(G307*'H2H Points'!$E$3)+(H307*'H2H Points'!$E$13)+(I307*'H2H Points'!$E$14)+(L307*'H2H Points'!$E$4)+(M307*'H2H Points'!$E$6)+(O307*'H2H Points'!$E$10)+(P307*'H2H Points'!$E$9)+(R307*'H2H Points'!$E$8)+(S307*'H2H Points'!$E$7)+(U307+'H2H Points'!$E$18)+(V307*'H2H Points'!$E$17)+(W307*'H2H Points'!$E$19)</f>
        <v>182</v>
      </c>
      <c r="C307" s="15">
        <f>ROUND(B307/IF(ISNA(VLOOKUP(A307,'2014 ESPN Draft Results'!$A$2:$D$2000,4,FALSE)),1,IF(VLOOKUP(A307,'2014 ESPN Draft Results'!$A$2:$D$2000,4,FALSE)&lt;1,1,VLOOKUP(A307,'2014 ESPN Draft Results'!$A$2:$D$2000,4,FALSE))),2)</f>
        <v>182</v>
      </c>
      <c r="D307" s="15">
        <f>ROUND(B307/IF(ISNA(VLOOKUP(A307,'2014 ESPN Draft Results'!$A$2:$D$2000,4,FALSE)),B307,IF(VLOOKUP(A307,'2014 ESPN Draft Results'!$A$2:$D$2000,4,FALSE)&lt;2,B307,VLOOKUP(A307,'2014 ESPN Draft Results'!$A$2:$D$2000,4,FALSE))),2)</f>
        <v>1</v>
      </c>
      <c r="E307">
        <v>0</v>
      </c>
      <c r="F307">
        <v>5</v>
      </c>
      <c r="G307">
        <v>3</v>
      </c>
      <c r="H307">
        <v>0</v>
      </c>
      <c r="I307">
        <v>0</v>
      </c>
      <c r="J307">
        <v>53</v>
      </c>
      <c r="K307">
        <v>8</v>
      </c>
      <c r="L307">
        <v>1</v>
      </c>
      <c r="M307" s="9">
        <v>82</v>
      </c>
      <c r="N307" s="10">
        <v>4.17</v>
      </c>
      <c r="O307">
        <v>80</v>
      </c>
      <c r="P307">
        <v>38</v>
      </c>
      <c r="Q307">
        <v>13</v>
      </c>
      <c r="R307">
        <v>33</v>
      </c>
      <c r="S307">
        <v>61</v>
      </c>
      <c r="T307">
        <v>1</v>
      </c>
      <c r="U307">
        <v>2</v>
      </c>
      <c r="V307">
        <v>3</v>
      </c>
      <c r="W307">
        <v>0</v>
      </c>
    </row>
    <row r="308" spans="1:23">
      <c r="A308" t="s">
        <v>1014</v>
      </c>
      <c r="B308" s="15">
        <f>(F308*'H2H Points'!$E$2)+(G308*'H2H Points'!$E$3)+(H308*'H2H Points'!$E$13)+(I308*'H2H Points'!$E$14)+(L308*'H2H Points'!$E$4)+(M308*'H2H Points'!$E$6)+(O308*'H2H Points'!$E$10)+(P308*'H2H Points'!$E$9)+(R308*'H2H Points'!$E$8)+(S308*'H2H Points'!$E$7)+(U308+'H2H Points'!$E$18)+(V308*'H2H Points'!$E$17)+(W308*'H2H Points'!$E$19)</f>
        <v>128.10000000000002</v>
      </c>
      <c r="C308" s="15">
        <f>ROUND(B308/IF(ISNA(VLOOKUP(A308,'2014 ESPN Draft Results'!$A$2:$D$2000,4,FALSE)),1,IF(VLOOKUP(A308,'2014 ESPN Draft Results'!$A$2:$D$2000,4,FALSE)&lt;1,1,VLOOKUP(A308,'2014 ESPN Draft Results'!$A$2:$D$2000,4,FALSE))),2)</f>
        <v>128.1</v>
      </c>
      <c r="D308" s="15">
        <f>ROUND(B308/IF(ISNA(VLOOKUP(A308,'2014 ESPN Draft Results'!$A$2:$D$2000,4,FALSE)),B308,IF(VLOOKUP(A308,'2014 ESPN Draft Results'!$A$2:$D$2000,4,FALSE)&lt;2,B308,VLOOKUP(A308,'2014 ESPN Draft Results'!$A$2:$D$2000,4,FALSE))),2)</f>
        <v>1</v>
      </c>
      <c r="E308">
        <v>0</v>
      </c>
      <c r="F308">
        <v>0</v>
      </c>
      <c r="G308">
        <v>2</v>
      </c>
      <c r="H308">
        <v>0</v>
      </c>
      <c r="I308">
        <v>0</v>
      </c>
      <c r="J308">
        <v>66</v>
      </c>
      <c r="K308">
        <v>1</v>
      </c>
      <c r="L308">
        <v>1</v>
      </c>
      <c r="M308" s="9">
        <v>57.7</v>
      </c>
      <c r="N308" s="10">
        <v>2.97</v>
      </c>
      <c r="O308">
        <v>45</v>
      </c>
      <c r="P308">
        <v>19</v>
      </c>
      <c r="Q308">
        <v>3</v>
      </c>
      <c r="R308">
        <v>20</v>
      </c>
      <c r="S308">
        <v>42</v>
      </c>
      <c r="T308">
        <v>3</v>
      </c>
      <c r="U308">
        <v>1</v>
      </c>
      <c r="V308">
        <v>1</v>
      </c>
      <c r="W308">
        <v>0</v>
      </c>
    </row>
    <row r="309" spans="1:23">
      <c r="A309" t="s">
        <v>1375</v>
      </c>
      <c r="B309" s="15">
        <f>(F309*'H2H Points'!$E$2)+(G309*'H2H Points'!$E$3)+(H309*'H2H Points'!$E$13)+(I309*'H2H Points'!$E$14)+(L309*'H2H Points'!$E$4)+(M309*'H2H Points'!$E$6)+(O309*'H2H Points'!$E$10)+(P309*'H2H Points'!$E$9)+(R309*'H2H Points'!$E$8)+(S309*'H2H Points'!$E$7)+(U309+'H2H Points'!$E$18)+(V309*'H2H Points'!$E$17)+(W309*'H2H Points'!$E$19)</f>
        <v>171.10000000000002</v>
      </c>
      <c r="C309" s="15">
        <f>ROUND(B309/IF(ISNA(VLOOKUP(A309,'2014 ESPN Draft Results'!$A$2:$D$2000,4,FALSE)),1,IF(VLOOKUP(A309,'2014 ESPN Draft Results'!$A$2:$D$2000,4,FALSE)&lt;1,1,VLOOKUP(A309,'2014 ESPN Draft Results'!$A$2:$D$2000,4,FALSE))),2)</f>
        <v>171.1</v>
      </c>
      <c r="D309" s="15">
        <f>ROUND(B309/IF(ISNA(VLOOKUP(A309,'2014 ESPN Draft Results'!$A$2:$D$2000,4,FALSE)),B309,IF(VLOOKUP(A309,'2014 ESPN Draft Results'!$A$2:$D$2000,4,FALSE)&lt;2,B309,VLOOKUP(A309,'2014 ESPN Draft Results'!$A$2:$D$2000,4,FALSE))),2)</f>
        <v>1</v>
      </c>
      <c r="E309">
        <v>0</v>
      </c>
      <c r="F309">
        <v>5</v>
      </c>
      <c r="G309">
        <v>7</v>
      </c>
      <c r="H309">
        <v>0</v>
      </c>
      <c r="I309">
        <v>0</v>
      </c>
      <c r="J309">
        <v>42</v>
      </c>
      <c r="K309">
        <v>5</v>
      </c>
      <c r="L309">
        <v>2</v>
      </c>
      <c r="M309" s="9">
        <v>77.7</v>
      </c>
      <c r="N309" s="10">
        <v>4.6399999999999997</v>
      </c>
      <c r="O309">
        <v>89</v>
      </c>
      <c r="P309">
        <v>40</v>
      </c>
      <c r="Q309">
        <v>6</v>
      </c>
      <c r="R309">
        <v>19</v>
      </c>
      <c r="S309">
        <v>72</v>
      </c>
      <c r="T309">
        <v>4</v>
      </c>
      <c r="U309">
        <v>3</v>
      </c>
      <c r="V309">
        <v>3</v>
      </c>
      <c r="W309">
        <v>0</v>
      </c>
    </row>
    <row r="310" spans="1:23">
      <c r="A310" t="s">
        <v>1385</v>
      </c>
      <c r="B310" s="15">
        <f>(F310*'H2H Points'!$E$2)+(G310*'H2H Points'!$E$3)+(H310*'H2H Points'!$E$13)+(I310*'H2H Points'!$E$14)+(L310*'H2H Points'!$E$4)+(M310*'H2H Points'!$E$6)+(O310*'H2H Points'!$E$10)+(P310*'H2H Points'!$E$9)+(R310*'H2H Points'!$E$8)+(S310*'H2H Points'!$E$7)+(U310+'H2H Points'!$E$18)+(V310*'H2H Points'!$E$17)+(W310*'H2H Points'!$E$19)</f>
        <v>154.89999999999998</v>
      </c>
      <c r="C310" s="15">
        <f>ROUND(B310/IF(ISNA(VLOOKUP(A310,'2014 ESPN Draft Results'!$A$2:$D$2000,4,FALSE)),1,IF(VLOOKUP(A310,'2014 ESPN Draft Results'!$A$2:$D$2000,4,FALSE)&lt;1,1,VLOOKUP(A310,'2014 ESPN Draft Results'!$A$2:$D$2000,4,FALSE))),2)</f>
        <v>154.9</v>
      </c>
      <c r="D310" s="15">
        <f>ROUND(B310/IF(ISNA(VLOOKUP(A310,'2014 ESPN Draft Results'!$A$2:$D$2000,4,FALSE)),B310,IF(VLOOKUP(A310,'2014 ESPN Draft Results'!$A$2:$D$2000,4,FALSE)&lt;2,B310,VLOOKUP(A310,'2014 ESPN Draft Results'!$A$2:$D$2000,4,FALSE))),2)</f>
        <v>1</v>
      </c>
      <c r="E310">
        <v>0</v>
      </c>
      <c r="F310">
        <v>5</v>
      </c>
      <c r="G310">
        <v>4</v>
      </c>
      <c r="H310">
        <v>0</v>
      </c>
      <c r="I310">
        <v>0</v>
      </c>
      <c r="J310">
        <v>61</v>
      </c>
      <c r="K310">
        <v>1</v>
      </c>
      <c r="L310">
        <v>1</v>
      </c>
      <c r="M310" s="9">
        <v>70.3</v>
      </c>
      <c r="N310" s="10">
        <v>4.3499999999999996</v>
      </c>
      <c r="O310">
        <v>72</v>
      </c>
      <c r="P310">
        <v>34</v>
      </c>
      <c r="Q310">
        <v>3</v>
      </c>
      <c r="R310">
        <v>27</v>
      </c>
      <c r="S310">
        <v>54</v>
      </c>
      <c r="T310">
        <v>4</v>
      </c>
      <c r="U310">
        <v>5</v>
      </c>
      <c r="V310">
        <v>4</v>
      </c>
      <c r="W310">
        <v>0</v>
      </c>
    </row>
    <row r="311" spans="1:23">
      <c r="A311" t="s">
        <v>1000</v>
      </c>
      <c r="B311" s="15">
        <f>(F311*'H2H Points'!$E$2)+(G311*'H2H Points'!$E$3)+(H311*'H2H Points'!$E$13)+(I311*'H2H Points'!$E$14)+(L311*'H2H Points'!$E$4)+(M311*'H2H Points'!$E$6)+(O311*'H2H Points'!$E$10)+(P311*'H2H Points'!$E$9)+(R311*'H2H Points'!$E$8)+(S311*'H2H Points'!$E$7)+(U311+'H2H Points'!$E$18)+(V311*'H2H Points'!$E$17)+(W311*'H2H Points'!$E$19)</f>
        <v>107.89999999999998</v>
      </c>
      <c r="C311" s="15">
        <f>ROUND(B311/IF(ISNA(VLOOKUP(A311,'2014 ESPN Draft Results'!$A$2:$D$2000,4,FALSE)),1,IF(VLOOKUP(A311,'2014 ESPN Draft Results'!$A$2:$D$2000,4,FALSE)&lt;1,1,VLOOKUP(A311,'2014 ESPN Draft Results'!$A$2:$D$2000,4,FALSE))),2)</f>
        <v>107.9</v>
      </c>
      <c r="D311" s="15">
        <f>ROUND(B311/IF(ISNA(VLOOKUP(A311,'2014 ESPN Draft Results'!$A$2:$D$2000,4,FALSE)),B311,IF(VLOOKUP(A311,'2014 ESPN Draft Results'!$A$2:$D$2000,4,FALSE)&lt;2,B311,VLOOKUP(A311,'2014 ESPN Draft Results'!$A$2:$D$2000,4,FALSE))),2)</f>
        <v>1</v>
      </c>
      <c r="E311">
        <v>0</v>
      </c>
      <c r="F311">
        <v>3</v>
      </c>
      <c r="G311">
        <v>3</v>
      </c>
      <c r="H311">
        <v>0</v>
      </c>
      <c r="I311">
        <v>0</v>
      </c>
      <c r="J311">
        <v>51</v>
      </c>
      <c r="K311">
        <v>0</v>
      </c>
      <c r="L311">
        <v>0</v>
      </c>
      <c r="M311" s="9">
        <v>49.3</v>
      </c>
      <c r="N311" s="10">
        <v>3.83</v>
      </c>
      <c r="O311">
        <v>50</v>
      </c>
      <c r="P311">
        <v>21</v>
      </c>
      <c r="Q311">
        <v>2</v>
      </c>
      <c r="R311">
        <v>12</v>
      </c>
      <c r="S311">
        <v>37</v>
      </c>
      <c r="T311">
        <v>2</v>
      </c>
      <c r="U311">
        <v>1</v>
      </c>
      <c r="V311">
        <v>1</v>
      </c>
      <c r="W311">
        <v>1</v>
      </c>
    </row>
    <row r="312" spans="1:23">
      <c r="A312" t="s">
        <v>1230</v>
      </c>
      <c r="B312" s="15">
        <f>(F312*'H2H Points'!$E$2)+(G312*'H2H Points'!$E$3)+(H312*'H2H Points'!$E$13)+(I312*'H2H Points'!$E$14)+(L312*'H2H Points'!$E$4)+(M312*'H2H Points'!$E$6)+(O312*'H2H Points'!$E$10)+(P312*'H2H Points'!$E$9)+(R312*'H2H Points'!$E$8)+(S312*'H2H Points'!$E$7)+(U312+'H2H Points'!$E$18)+(V312*'H2H Points'!$E$17)+(W312*'H2H Points'!$E$19)</f>
        <v>139</v>
      </c>
      <c r="C312" s="15">
        <f>ROUND(B312/IF(ISNA(VLOOKUP(A312,'2014 ESPN Draft Results'!$A$2:$D$2000,4,FALSE)),1,IF(VLOOKUP(A312,'2014 ESPN Draft Results'!$A$2:$D$2000,4,FALSE)&lt;1,1,VLOOKUP(A312,'2014 ESPN Draft Results'!$A$2:$D$2000,4,FALSE))),2)</f>
        <v>139</v>
      </c>
      <c r="D312" s="15">
        <f>ROUND(B312/IF(ISNA(VLOOKUP(A312,'2014 ESPN Draft Results'!$A$2:$D$2000,4,FALSE)),B312,IF(VLOOKUP(A312,'2014 ESPN Draft Results'!$A$2:$D$2000,4,FALSE)&lt;2,B312,VLOOKUP(A312,'2014 ESPN Draft Results'!$A$2:$D$2000,4,FALSE))),2)</f>
        <v>1</v>
      </c>
      <c r="E312">
        <v>0</v>
      </c>
      <c r="F312">
        <v>3</v>
      </c>
      <c r="G312">
        <v>5</v>
      </c>
      <c r="H312">
        <v>0</v>
      </c>
      <c r="I312">
        <v>0</v>
      </c>
      <c r="J312">
        <v>68</v>
      </c>
      <c r="K312">
        <v>0</v>
      </c>
      <c r="L312">
        <v>3</v>
      </c>
      <c r="M312" s="9">
        <v>64</v>
      </c>
      <c r="N312" s="10">
        <v>4.3600000000000003</v>
      </c>
      <c r="O312">
        <v>58</v>
      </c>
      <c r="P312">
        <v>31</v>
      </c>
      <c r="Q312">
        <v>6</v>
      </c>
      <c r="R312">
        <v>25</v>
      </c>
      <c r="S312">
        <v>46</v>
      </c>
      <c r="T312">
        <v>3</v>
      </c>
      <c r="U312">
        <v>1</v>
      </c>
      <c r="V312">
        <v>3</v>
      </c>
      <c r="W312">
        <v>0</v>
      </c>
    </row>
    <row r="313" spans="1:23">
      <c r="A313" t="s">
        <v>882</v>
      </c>
      <c r="B313" s="15">
        <f>(F313*'H2H Points'!$E$2)+(G313*'H2H Points'!$E$3)+(H313*'H2H Points'!$E$13)+(I313*'H2H Points'!$E$14)+(L313*'H2H Points'!$E$4)+(M313*'H2H Points'!$E$6)+(O313*'H2H Points'!$E$10)+(P313*'H2H Points'!$E$9)+(R313*'H2H Points'!$E$8)+(S313*'H2H Points'!$E$7)+(U313+'H2H Points'!$E$18)+(V313*'H2H Points'!$E$17)+(W313*'H2H Points'!$E$19)</f>
        <v>190.89999999999998</v>
      </c>
      <c r="C313" s="15">
        <f>ROUND(B313/IF(ISNA(VLOOKUP(A313,'2014 ESPN Draft Results'!$A$2:$D$2000,4,FALSE)),1,IF(VLOOKUP(A313,'2014 ESPN Draft Results'!$A$2:$D$2000,4,FALSE)&lt;1,1,VLOOKUP(A313,'2014 ESPN Draft Results'!$A$2:$D$2000,4,FALSE))),2)</f>
        <v>190.9</v>
      </c>
      <c r="D313" s="15">
        <f>ROUND(B313/IF(ISNA(VLOOKUP(A313,'2014 ESPN Draft Results'!$A$2:$D$2000,4,FALSE)),B313,IF(VLOOKUP(A313,'2014 ESPN Draft Results'!$A$2:$D$2000,4,FALSE)&lt;2,B313,VLOOKUP(A313,'2014 ESPN Draft Results'!$A$2:$D$2000,4,FALSE))),2)</f>
        <v>1</v>
      </c>
      <c r="E313">
        <v>0</v>
      </c>
      <c r="F313">
        <v>2</v>
      </c>
      <c r="G313">
        <v>4</v>
      </c>
      <c r="H313">
        <v>0</v>
      </c>
      <c r="I313">
        <v>0</v>
      </c>
      <c r="J313">
        <v>57</v>
      </c>
      <c r="K313">
        <v>7</v>
      </c>
      <c r="L313">
        <v>1</v>
      </c>
      <c r="M313" s="9">
        <v>89.3</v>
      </c>
      <c r="N313" s="10">
        <v>4.03</v>
      </c>
      <c r="O313">
        <v>90</v>
      </c>
      <c r="P313">
        <v>40</v>
      </c>
      <c r="Q313">
        <v>4</v>
      </c>
      <c r="R313">
        <v>36</v>
      </c>
      <c r="S313">
        <v>84</v>
      </c>
      <c r="T313">
        <v>8</v>
      </c>
      <c r="U313">
        <v>8</v>
      </c>
      <c r="V313">
        <v>4</v>
      </c>
      <c r="W313">
        <v>1</v>
      </c>
    </row>
    <row r="314" spans="1:23">
      <c r="A314" t="s">
        <v>965</v>
      </c>
      <c r="B314" s="15">
        <f>(F314*'H2H Points'!$E$2)+(G314*'H2H Points'!$E$3)+(H314*'H2H Points'!$E$13)+(I314*'H2H Points'!$E$14)+(L314*'H2H Points'!$E$4)+(M314*'H2H Points'!$E$6)+(O314*'H2H Points'!$E$10)+(P314*'H2H Points'!$E$9)+(R314*'H2H Points'!$E$8)+(S314*'H2H Points'!$E$7)+(U314+'H2H Points'!$E$18)+(V314*'H2H Points'!$E$17)+(W314*'H2H Points'!$E$19)</f>
        <v>123.10000000000002</v>
      </c>
      <c r="C314" s="15">
        <f>ROUND(B314/IF(ISNA(VLOOKUP(A314,'2014 ESPN Draft Results'!$A$2:$D$2000,4,FALSE)),1,IF(VLOOKUP(A314,'2014 ESPN Draft Results'!$A$2:$D$2000,4,FALSE)&lt;1,1,VLOOKUP(A314,'2014 ESPN Draft Results'!$A$2:$D$2000,4,FALSE))),2)</f>
        <v>123.1</v>
      </c>
      <c r="D314" s="15">
        <f>ROUND(B314/IF(ISNA(VLOOKUP(A314,'2014 ESPN Draft Results'!$A$2:$D$2000,4,FALSE)),B314,IF(VLOOKUP(A314,'2014 ESPN Draft Results'!$A$2:$D$2000,4,FALSE)&lt;2,B314,VLOOKUP(A314,'2014 ESPN Draft Results'!$A$2:$D$2000,4,FALSE))),2)</f>
        <v>1</v>
      </c>
      <c r="E314">
        <v>0</v>
      </c>
      <c r="F314">
        <v>4</v>
      </c>
      <c r="G314">
        <v>2</v>
      </c>
      <c r="H314">
        <v>0</v>
      </c>
      <c r="I314">
        <v>0</v>
      </c>
      <c r="J314">
        <v>37</v>
      </c>
      <c r="K314">
        <v>1</v>
      </c>
      <c r="L314">
        <v>0</v>
      </c>
      <c r="M314" s="9">
        <v>58.7</v>
      </c>
      <c r="N314" s="10">
        <v>2.76</v>
      </c>
      <c r="O314">
        <v>70</v>
      </c>
      <c r="P314">
        <v>18</v>
      </c>
      <c r="Q314">
        <v>2</v>
      </c>
      <c r="R314">
        <v>13</v>
      </c>
      <c r="S314">
        <v>34</v>
      </c>
      <c r="T314">
        <v>2</v>
      </c>
      <c r="U314">
        <v>0</v>
      </c>
      <c r="V314">
        <v>4</v>
      </c>
      <c r="W314">
        <v>0</v>
      </c>
    </row>
    <row r="315" spans="1:23">
      <c r="A315" t="s">
        <v>1083</v>
      </c>
      <c r="B315" s="15">
        <f>(F315*'H2H Points'!$E$2)+(G315*'H2H Points'!$E$3)+(H315*'H2H Points'!$E$13)+(I315*'H2H Points'!$E$14)+(L315*'H2H Points'!$E$4)+(M315*'H2H Points'!$E$6)+(O315*'H2H Points'!$E$10)+(P315*'H2H Points'!$E$9)+(R315*'H2H Points'!$E$8)+(S315*'H2H Points'!$E$7)+(U315+'H2H Points'!$E$18)+(V315*'H2H Points'!$E$17)+(W315*'H2H Points'!$E$19)</f>
        <v>107.89999999999998</v>
      </c>
      <c r="C315" s="15">
        <f>ROUND(B315/IF(ISNA(VLOOKUP(A315,'2014 ESPN Draft Results'!$A$2:$D$2000,4,FALSE)),1,IF(VLOOKUP(A315,'2014 ESPN Draft Results'!$A$2:$D$2000,4,FALSE)&lt;1,1,VLOOKUP(A315,'2014 ESPN Draft Results'!$A$2:$D$2000,4,FALSE))),2)</f>
        <v>107.9</v>
      </c>
      <c r="D315" s="15">
        <f>ROUND(B315/IF(ISNA(VLOOKUP(A315,'2014 ESPN Draft Results'!$A$2:$D$2000,4,FALSE)),B315,IF(VLOOKUP(A315,'2014 ESPN Draft Results'!$A$2:$D$2000,4,FALSE)&lt;2,B315,VLOOKUP(A315,'2014 ESPN Draft Results'!$A$2:$D$2000,4,FALSE))),2)</f>
        <v>1</v>
      </c>
      <c r="E315">
        <v>0</v>
      </c>
      <c r="F315">
        <v>4</v>
      </c>
      <c r="G315">
        <v>3</v>
      </c>
      <c r="H315">
        <v>2</v>
      </c>
      <c r="I315">
        <v>2</v>
      </c>
      <c r="J315">
        <v>8</v>
      </c>
      <c r="K315">
        <v>8</v>
      </c>
      <c r="L315">
        <v>0</v>
      </c>
      <c r="M315" s="9">
        <v>51.3</v>
      </c>
      <c r="N315" s="10">
        <v>4.38</v>
      </c>
      <c r="O315">
        <v>50</v>
      </c>
      <c r="P315">
        <v>25</v>
      </c>
      <c r="Q315">
        <v>3</v>
      </c>
      <c r="R315">
        <v>19</v>
      </c>
      <c r="S315">
        <v>35</v>
      </c>
      <c r="T315">
        <v>1</v>
      </c>
      <c r="U315">
        <v>1</v>
      </c>
      <c r="V315">
        <v>1</v>
      </c>
      <c r="W315">
        <v>0</v>
      </c>
    </row>
    <row r="316" spans="1:23">
      <c r="A316" t="s">
        <v>927</v>
      </c>
      <c r="B316" s="15">
        <f>(F316*'H2H Points'!$E$2)+(G316*'H2H Points'!$E$3)+(H316*'H2H Points'!$E$13)+(I316*'H2H Points'!$E$14)+(L316*'H2H Points'!$E$4)+(M316*'H2H Points'!$E$6)+(O316*'H2H Points'!$E$10)+(P316*'H2H Points'!$E$9)+(R316*'H2H Points'!$E$8)+(S316*'H2H Points'!$E$7)+(U316+'H2H Points'!$E$18)+(V316*'H2H Points'!$E$17)+(W316*'H2H Points'!$E$19)</f>
        <v>152.10000000000002</v>
      </c>
      <c r="C316" s="15">
        <f>ROUND(B316/IF(ISNA(VLOOKUP(A316,'2014 ESPN Draft Results'!$A$2:$D$2000,4,FALSE)),1,IF(VLOOKUP(A316,'2014 ESPN Draft Results'!$A$2:$D$2000,4,FALSE)&lt;1,1,VLOOKUP(A316,'2014 ESPN Draft Results'!$A$2:$D$2000,4,FALSE))),2)</f>
        <v>152.1</v>
      </c>
      <c r="D316" s="15">
        <f>ROUND(B316/IF(ISNA(VLOOKUP(A316,'2014 ESPN Draft Results'!$A$2:$D$2000,4,FALSE)),B316,IF(VLOOKUP(A316,'2014 ESPN Draft Results'!$A$2:$D$2000,4,FALSE)&lt;2,B316,VLOOKUP(A316,'2014 ESPN Draft Results'!$A$2:$D$2000,4,FALSE))),2)</f>
        <v>1</v>
      </c>
      <c r="E316">
        <v>0</v>
      </c>
      <c r="F316">
        <v>4</v>
      </c>
      <c r="G316">
        <v>5</v>
      </c>
      <c r="H316">
        <v>0</v>
      </c>
      <c r="I316">
        <v>0</v>
      </c>
      <c r="J316">
        <v>49</v>
      </c>
      <c r="K316">
        <v>0</v>
      </c>
      <c r="L316">
        <v>0</v>
      </c>
      <c r="M316" s="9">
        <v>72.7</v>
      </c>
      <c r="N316" s="10">
        <v>3.84</v>
      </c>
      <c r="O316">
        <v>78</v>
      </c>
      <c r="P316">
        <v>31</v>
      </c>
      <c r="Q316">
        <v>5</v>
      </c>
      <c r="R316">
        <v>14</v>
      </c>
      <c r="S316">
        <v>56</v>
      </c>
      <c r="T316">
        <v>2</v>
      </c>
      <c r="U316">
        <v>1</v>
      </c>
      <c r="V316">
        <v>3</v>
      </c>
      <c r="W316">
        <v>1</v>
      </c>
    </row>
    <row r="317" spans="1:23">
      <c r="A317" t="s">
        <v>979</v>
      </c>
      <c r="B317" s="15">
        <f>(F317*'H2H Points'!$E$2)+(G317*'H2H Points'!$E$3)+(H317*'H2H Points'!$E$13)+(I317*'H2H Points'!$E$14)+(L317*'H2H Points'!$E$4)+(M317*'H2H Points'!$E$6)+(O317*'H2H Points'!$E$10)+(P317*'H2H Points'!$E$9)+(R317*'H2H Points'!$E$8)+(S317*'H2H Points'!$E$7)+(U317+'H2H Points'!$E$18)+(V317*'H2H Points'!$E$17)+(W317*'H2H Points'!$E$19)</f>
        <v>110.89999999999998</v>
      </c>
      <c r="C317" s="15">
        <f>ROUND(B317/IF(ISNA(VLOOKUP(A317,'2014 ESPN Draft Results'!$A$2:$D$2000,4,FALSE)),1,IF(VLOOKUP(A317,'2014 ESPN Draft Results'!$A$2:$D$2000,4,FALSE)&lt;1,1,VLOOKUP(A317,'2014 ESPN Draft Results'!$A$2:$D$2000,4,FALSE))),2)</f>
        <v>110.9</v>
      </c>
      <c r="D317" s="15">
        <f>ROUND(B317/IF(ISNA(VLOOKUP(A317,'2014 ESPN Draft Results'!$A$2:$D$2000,4,FALSE)),B317,IF(VLOOKUP(A317,'2014 ESPN Draft Results'!$A$2:$D$2000,4,FALSE)&lt;2,B317,VLOOKUP(A317,'2014 ESPN Draft Results'!$A$2:$D$2000,4,FALSE))),2)</f>
        <v>1</v>
      </c>
      <c r="E317">
        <v>0</v>
      </c>
      <c r="F317">
        <v>3</v>
      </c>
      <c r="G317">
        <v>3</v>
      </c>
      <c r="H317">
        <v>0</v>
      </c>
      <c r="I317">
        <v>0</v>
      </c>
      <c r="J317">
        <v>62</v>
      </c>
      <c r="K317">
        <v>0</v>
      </c>
      <c r="L317">
        <v>0</v>
      </c>
      <c r="M317" s="9">
        <v>54.3</v>
      </c>
      <c r="N317" s="10">
        <v>3.31</v>
      </c>
      <c r="O317">
        <v>52</v>
      </c>
      <c r="P317">
        <v>20</v>
      </c>
      <c r="Q317">
        <v>6</v>
      </c>
      <c r="R317">
        <v>20</v>
      </c>
      <c r="S317">
        <v>33</v>
      </c>
      <c r="T317">
        <v>2</v>
      </c>
      <c r="U317">
        <v>2</v>
      </c>
      <c r="V317">
        <v>1</v>
      </c>
      <c r="W317">
        <v>0</v>
      </c>
    </row>
    <row r="318" spans="1:23">
      <c r="A318" t="s">
        <v>908</v>
      </c>
      <c r="B318" s="15">
        <f>(F318*'H2H Points'!$E$2)+(G318*'H2H Points'!$E$3)+(H318*'H2H Points'!$E$13)+(I318*'H2H Points'!$E$14)+(L318*'H2H Points'!$E$4)+(M318*'H2H Points'!$E$6)+(O318*'H2H Points'!$E$10)+(P318*'H2H Points'!$E$9)+(R318*'H2H Points'!$E$8)+(S318*'H2H Points'!$E$7)+(U318+'H2H Points'!$E$18)+(V318*'H2H Points'!$E$17)+(W318*'H2H Points'!$E$19)</f>
        <v>152</v>
      </c>
      <c r="C318" s="15">
        <f>ROUND(B318/IF(ISNA(VLOOKUP(A318,'2014 ESPN Draft Results'!$A$2:$D$2000,4,FALSE)),1,IF(VLOOKUP(A318,'2014 ESPN Draft Results'!$A$2:$D$2000,4,FALSE)&lt;1,1,VLOOKUP(A318,'2014 ESPN Draft Results'!$A$2:$D$2000,4,FALSE))),2)</f>
        <v>152</v>
      </c>
      <c r="D318" s="15">
        <f>ROUND(B318/IF(ISNA(VLOOKUP(A318,'2014 ESPN Draft Results'!$A$2:$D$2000,4,FALSE)),B318,IF(VLOOKUP(A318,'2014 ESPN Draft Results'!$A$2:$D$2000,4,FALSE)&lt;2,B318,VLOOKUP(A318,'2014 ESPN Draft Results'!$A$2:$D$2000,4,FALSE))),2)</f>
        <v>1</v>
      </c>
      <c r="E318">
        <v>0</v>
      </c>
      <c r="F318">
        <v>1</v>
      </c>
      <c r="G318">
        <v>4</v>
      </c>
      <c r="H318">
        <v>0</v>
      </c>
      <c r="I318">
        <v>0</v>
      </c>
      <c r="J318">
        <v>42</v>
      </c>
      <c r="K318">
        <v>0</v>
      </c>
      <c r="L318">
        <v>1</v>
      </c>
      <c r="M318" s="9">
        <v>75</v>
      </c>
      <c r="N318" s="10">
        <v>3.24</v>
      </c>
      <c r="O318">
        <v>73</v>
      </c>
      <c r="P318">
        <v>27</v>
      </c>
      <c r="Q318">
        <v>5</v>
      </c>
      <c r="R318">
        <v>27</v>
      </c>
      <c r="S318">
        <v>60</v>
      </c>
      <c r="T318">
        <v>6</v>
      </c>
      <c r="U318">
        <v>2</v>
      </c>
      <c r="V318">
        <v>2</v>
      </c>
      <c r="W318">
        <v>0</v>
      </c>
    </row>
    <row r="319" spans="1:23">
      <c r="A319" t="s">
        <v>1271</v>
      </c>
      <c r="B319" s="15">
        <f>(F319*'H2H Points'!$E$2)+(G319*'H2H Points'!$E$3)+(H319*'H2H Points'!$E$13)+(I319*'H2H Points'!$E$14)+(L319*'H2H Points'!$E$4)+(M319*'H2H Points'!$E$6)+(O319*'H2H Points'!$E$10)+(P319*'H2H Points'!$E$9)+(R319*'H2H Points'!$E$8)+(S319*'H2H Points'!$E$7)+(U319+'H2H Points'!$E$18)+(V319*'H2H Points'!$E$17)+(W319*'H2H Points'!$E$19)</f>
        <v>127.10000000000002</v>
      </c>
      <c r="C319" s="15">
        <f>ROUND(B319/IF(ISNA(VLOOKUP(A319,'2014 ESPN Draft Results'!$A$2:$D$2000,4,FALSE)),1,IF(VLOOKUP(A319,'2014 ESPN Draft Results'!$A$2:$D$2000,4,FALSE)&lt;1,1,VLOOKUP(A319,'2014 ESPN Draft Results'!$A$2:$D$2000,4,FALSE))),2)</f>
        <v>127.1</v>
      </c>
      <c r="D319" s="15">
        <f>ROUND(B319/IF(ISNA(VLOOKUP(A319,'2014 ESPN Draft Results'!$A$2:$D$2000,4,FALSE)),B319,IF(VLOOKUP(A319,'2014 ESPN Draft Results'!$A$2:$D$2000,4,FALSE)&lt;2,B319,VLOOKUP(A319,'2014 ESPN Draft Results'!$A$2:$D$2000,4,FALSE))),2)</f>
        <v>1</v>
      </c>
      <c r="E319">
        <v>0</v>
      </c>
      <c r="F319">
        <v>1</v>
      </c>
      <c r="G319">
        <v>2</v>
      </c>
      <c r="H319">
        <v>0</v>
      </c>
      <c r="I319">
        <v>0</v>
      </c>
      <c r="J319">
        <v>61</v>
      </c>
      <c r="K319">
        <v>0</v>
      </c>
      <c r="L319">
        <v>0</v>
      </c>
      <c r="M319" s="9">
        <v>63.7</v>
      </c>
      <c r="N319" s="10">
        <v>3.96</v>
      </c>
      <c r="O319">
        <v>60</v>
      </c>
      <c r="P319">
        <v>28</v>
      </c>
      <c r="Q319">
        <v>7</v>
      </c>
      <c r="R319">
        <v>16</v>
      </c>
      <c r="S319">
        <v>44</v>
      </c>
      <c r="T319">
        <v>2</v>
      </c>
      <c r="U319">
        <v>1</v>
      </c>
      <c r="V319">
        <v>2</v>
      </c>
      <c r="W319">
        <v>0</v>
      </c>
    </row>
    <row r="320" spans="1:23">
      <c r="A320" t="s">
        <v>1029</v>
      </c>
      <c r="B320" s="15">
        <f>(F320*'H2H Points'!$E$2)+(G320*'H2H Points'!$E$3)+(H320*'H2H Points'!$E$13)+(I320*'H2H Points'!$E$14)+(L320*'H2H Points'!$E$4)+(M320*'H2H Points'!$E$6)+(O320*'H2H Points'!$E$10)+(P320*'H2H Points'!$E$9)+(R320*'H2H Points'!$E$8)+(S320*'H2H Points'!$E$7)+(U320+'H2H Points'!$E$18)+(V320*'H2H Points'!$E$17)+(W320*'H2H Points'!$E$19)</f>
        <v>113.89999999999998</v>
      </c>
      <c r="C320" s="15">
        <f>ROUND(B320/IF(ISNA(VLOOKUP(A320,'2014 ESPN Draft Results'!$A$2:$D$2000,4,FALSE)),1,IF(VLOOKUP(A320,'2014 ESPN Draft Results'!$A$2:$D$2000,4,FALSE)&lt;1,1,VLOOKUP(A320,'2014 ESPN Draft Results'!$A$2:$D$2000,4,FALSE))),2)</f>
        <v>113.9</v>
      </c>
      <c r="D320" s="15">
        <f>ROUND(B320/IF(ISNA(VLOOKUP(A320,'2014 ESPN Draft Results'!$A$2:$D$2000,4,FALSE)),B320,IF(VLOOKUP(A320,'2014 ESPN Draft Results'!$A$2:$D$2000,4,FALSE)&lt;2,B320,VLOOKUP(A320,'2014 ESPN Draft Results'!$A$2:$D$2000,4,FALSE))),2)</f>
        <v>1</v>
      </c>
      <c r="E320">
        <v>0</v>
      </c>
      <c r="F320">
        <v>3</v>
      </c>
      <c r="G320">
        <v>3</v>
      </c>
      <c r="H320">
        <v>0</v>
      </c>
      <c r="I320">
        <v>0</v>
      </c>
      <c r="J320">
        <v>64</v>
      </c>
      <c r="K320">
        <v>0</v>
      </c>
      <c r="L320">
        <v>0</v>
      </c>
      <c r="M320" s="9">
        <v>58.3</v>
      </c>
      <c r="N320" s="10">
        <v>3.24</v>
      </c>
      <c r="O320">
        <v>62</v>
      </c>
      <c r="P320">
        <v>21</v>
      </c>
      <c r="Q320">
        <v>8</v>
      </c>
      <c r="R320">
        <v>16</v>
      </c>
      <c r="S320">
        <v>31</v>
      </c>
      <c r="T320">
        <v>3</v>
      </c>
      <c r="U320">
        <v>1</v>
      </c>
      <c r="V320">
        <v>0</v>
      </c>
      <c r="W320">
        <v>0</v>
      </c>
    </row>
    <row r="321" spans="1:23">
      <c r="A321" t="s">
        <v>1215</v>
      </c>
      <c r="B321" s="15">
        <f>(F321*'H2H Points'!$E$2)+(G321*'H2H Points'!$E$3)+(H321*'H2H Points'!$E$13)+(I321*'H2H Points'!$E$14)+(L321*'H2H Points'!$E$4)+(M321*'H2H Points'!$E$6)+(O321*'H2H Points'!$E$10)+(P321*'H2H Points'!$E$9)+(R321*'H2H Points'!$E$8)+(S321*'H2H Points'!$E$7)+(U321+'H2H Points'!$E$18)+(V321*'H2H Points'!$E$17)+(W321*'H2H Points'!$E$19)</f>
        <v>137.10000000000002</v>
      </c>
      <c r="C321" s="15">
        <f>ROUND(B321/IF(ISNA(VLOOKUP(A321,'2014 ESPN Draft Results'!$A$2:$D$2000,4,FALSE)),1,IF(VLOOKUP(A321,'2014 ESPN Draft Results'!$A$2:$D$2000,4,FALSE)&lt;1,1,VLOOKUP(A321,'2014 ESPN Draft Results'!$A$2:$D$2000,4,FALSE))),2)</f>
        <v>137.1</v>
      </c>
      <c r="D321" s="15">
        <f>ROUND(B321/IF(ISNA(VLOOKUP(A321,'2014 ESPN Draft Results'!$A$2:$D$2000,4,FALSE)),B321,IF(VLOOKUP(A321,'2014 ESPN Draft Results'!$A$2:$D$2000,4,FALSE)&lt;2,B321,VLOOKUP(A321,'2014 ESPN Draft Results'!$A$2:$D$2000,4,FALSE))),2)</f>
        <v>1</v>
      </c>
      <c r="E321">
        <v>0</v>
      </c>
      <c r="F321">
        <v>0</v>
      </c>
      <c r="G321">
        <v>3</v>
      </c>
      <c r="H321">
        <v>0</v>
      </c>
      <c r="I321">
        <v>0</v>
      </c>
      <c r="J321">
        <v>70</v>
      </c>
      <c r="K321">
        <v>0</v>
      </c>
      <c r="L321">
        <v>1</v>
      </c>
      <c r="M321" s="9">
        <v>70.7</v>
      </c>
      <c r="N321" s="10">
        <v>2.29</v>
      </c>
      <c r="O321">
        <v>70</v>
      </c>
      <c r="P321">
        <v>18</v>
      </c>
      <c r="Q321">
        <v>1</v>
      </c>
      <c r="R321">
        <v>19</v>
      </c>
      <c r="S321">
        <v>40</v>
      </c>
      <c r="T321">
        <v>5</v>
      </c>
      <c r="U321">
        <v>2</v>
      </c>
      <c r="V321">
        <v>2</v>
      </c>
      <c r="W321">
        <v>0</v>
      </c>
    </row>
    <row r="322" spans="1:23">
      <c r="A322" t="s">
        <v>1267</v>
      </c>
      <c r="B322" s="15">
        <f>(F322*'H2H Points'!$E$2)+(G322*'H2H Points'!$E$3)+(H322*'H2H Points'!$E$13)+(I322*'H2H Points'!$E$14)+(L322*'H2H Points'!$E$4)+(M322*'H2H Points'!$E$6)+(O322*'H2H Points'!$E$10)+(P322*'H2H Points'!$E$9)+(R322*'H2H Points'!$E$8)+(S322*'H2H Points'!$E$7)+(U322+'H2H Points'!$E$18)+(V322*'H2H Points'!$E$17)+(W322*'H2H Points'!$E$19)</f>
        <v>120</v>
      </c>
      <c r="C322" s="15">
        <f>ROUND(B322/IF(ISNA(VLOOKUP(A322,'2014 ESPN Draft Results'!$A$2:$D$2000,4,FALSE)),1,IF(VLOOKUP(A322,'2014 ESPN Draft Results'!$A$2:$D$2000,4,FALSE)&lt;1,1,VLOOKUP(A322,'2014 ESPN Draft Results'!$A$2:$D$2000,4,FALSE))),2)</f>
        <v>120</v>
      </c>
      <c r="D322" s="15">
        <f>ROUND(B322/IF(ISNA(VLOOKUP(A322,'2014 ESPN Draft Results'!$A$2:$D$2000,4,FALSE)),B322,IF(VLOOKUP(A322,'2014 ESPN Draft Results'!$A$2:$D$2000,4,FALSE)&lt;2,B322,VLOOKUP(A322,'2014 ESPN Draft Results'!$A$2:$D$2000,4,FALSE))),2)</f>
        <v>1</v>
      </c>
      <c r="E322">
        <v>0</v>
      </c>
      <c r="F322">
        <v>2</v>
      </c>
      <c r="G322">
        <v>2</v>
      </c>
      <c r="H322">
        <v>0</v>
      </c>
      <c r="I322">
        <v>0</v>
      </c>
      <c r="J322">
        <v>44</v>
      </c>
      <c r="K322">
        <v>0</v>
      </c>
      <c r="L322">
        <v>1</v>
      </c>
      <c r="M322" s="9">
        <v>62</v>
      </c>
      <c r="N322" s="10">
        <v>3.19</v>
      </c>
      <c r="O322">
        <v>70</v>
      </c>
      <c r="P322">
        <v>22</v>
      </c>
      <c r="Q322">
        <v>6</v>
      </c>
      <c r="R322">
        <v>23</v>
      </c>
      <c r="S322">
        <v>38</v>
      </c>
      <c r="T322">
        <v>7</v>
      </c>
      <c r="U322">
        <v>2</v>
      </c>
      <c r="V322">
        <v>2</v>
      </c>
      <c r="W322">
        <v>0</v>
      </c>
    </row>
    <row r="323" spans="1:23">
      <c r="A323" t="s">
        <v>924</v>
      </c>
      <c r="B323" s="15">
        <f>(F323*'H2H Points'!$E$2)+(G323*'H2H Points'!$E$3)+(H323*'H2H Points'!$E$13)+(I323*'H2H Points'!$E$14)+(L323*'H2H Points'!$E$4)+(M323*'H2H Points'!$E$6)+(O323*'H2H Points'!$E$10)+(P323*'H2H Points'!$E$9)+(R323*'H2H Points'!$E$8)+(S323*'H2H Points'!$E$7)+(U323+'H2H Points'!$E$18)+(V323*'H2H Points'!$E$17)+(W323*'H2H Points'!$E$19)</f>
        <v>96.100000000000023</v>
      </c>
      <c r="C323" s="15">
        <f>ROUND(B323/IF(ISNA(VLOOKUP(A323,'2014 ESPN Draft Results'!$A$2:$D$2000,4,FALSE)),1,IF(VLOOKUP(A323,'2014 ESPN Draft Results'!$A$2:$D$2000,4,FALSE)&lt;1,1,VLOOKUP(A323,'2014 ESPN Draft Results'!$A$2:$D$2000,4,FALSE))),2)</f>
        <v>96.1</v>
      </c>
      <c r="D323" s="15">
        <f>ROUND(B323/IF(ISNA(VLOOKUP(A323,'2014 ESPN Draft Results'!$A$2:$D$2000,4,FALSE)),B323,IF(VLOOKUP(A323,'2014 ESPN Draft Results'!$A$2:$D$2000,4,FALSE)&lt;2,B323,VLOOKUP(A323,'2014 ESPN Draft Results'!$A$2:$D$2000,4,FALSE))),2)</f>
        <v>1</v>
      </c>
      <c r="E323">
        <v>0</v>
      </c>
      <c r="F323">
        <v>2</v>
      </c>
      <c r="G323">
        <v>3</v>
      </c>
      <c r="H323">
        <v>0</v>
      </c>
      <c r="I323">
        <v>0</v>
      </c>
      <c r="J323">
        <v>15</v>
      </c>
      <c r="K323">
        <v>7</v>
      </c>
      <c r="L323">
        <v>0</v>
      </c>
      <c r="M323" s="9">
        <v>50.7</v>
      </c>
      <c r="N323" s="10">
        <v>2.4900000000000002</v>
      </c>
      <c r="O323">
        <v>57</v>
      </c>
      <c r="P323">
        <v>14</v>
      </c>
      <c r="Q323">
        <v>1</v>
      </c>
      <c r="R323">
        <v>13</v>
      </c>
      <c r="S323">
        <v>30</v>
      </c>
      <c r="T323">
        <v>1</v>
      </c>
      <c r="U323">
        <v>1</v>
      </c>
      <c r="V323">
        <v>2</v>
      </c>
      <c r="W323">
        <v>0</v>
      </c>
    </row>
    <row r="324" spans="1:23">
      <c r="A324" t="s">
        <v>1243</v>
      </c>
      <c r="B324" s="15">
        <f>(F324*'H2H Points'!$E$2)+(G324*'H2H Points'!$E$3)+(H324*'H2H Points'!$E$13)+(I324*'H2H Points'!$E$14)+(L324*'H2H Points'!$E$4)+(M324*'H2H Points'!$E$6)+(O324*'H2H Points'!$E$10)+(P324*'H2H Points'!$E$9)+(R324*'H2H Points'!$E$8)+(S324*'H2H Points'!$E$7)+(U324+'H2H Points'!$E$18)+(V324*'H2H Points'!$E$17)+(W324*'H2H Points'!$E$19)</f>
        <v>126.10000000000002</v>
      </c>
      <c r="C324" s="15">
        <f>ROUND(B324/IF(ISNA(VLOOKUP(A324,'2014 ESPN Draft Results'!$A$2:$D$2000,4,FALSE)),1,IF(VLOOKUP(A324,'2014 ESPN Draft Results'!$A$2:$D$2000,4,FALSE)&lt;1,1,VLOOKUP(A324,'2014 ESPN Draft Results'!$A$2:$D$2000,4,FALSE))),2)</f>
        <v>126.1</v>
      </c>
      <c r="D324" s="15">
        <f>ROUND(B324/IF(ISNA(VLOOKUP(A324,'2014 ESPN Draft Results'!$A$2:$D$2000,4,FALSE)),B324,IF(VLOOKUP(A324,'2014 ESPN Draft Results'!$A$2:$D$2000,4,FALSE)&lt;2,B324,VLOOKUP(A324,'2014 ESPN Draft Results'!$A$2:$D$2000,4,FALSE))),2)</f>
        <v>1</v>
      </c>
      <c r="E324">
        <v>0</v>
      </c>
      <c r="F324">
        <v>2</v>
      </c>
      <c r="G324">
        <v>9</v>
      </c>
      <c r="H324">
        <v>0</v>
      </c>
      <c r="I324">
        <v>0</v>
      </c>
      <c r="J324">
        <v>73</v>
      </c>
      <c r="K324">
        <v>0</v>
      </c>
      <c r="L324">
        <v>2</v>
      </c>
      <c r="M324" s="9">
        <v>66.7</v>
      </c>
      <c r="N324" s="10">
        <v>4.32</v>
      </c>
      <c r="O324">
        <v>66</v>
      </c>
      <c r="P324">
        <v>32</v>
      </c>
      <c r="Q324">
        <v>6</v>
      </c>
      <c r="R324">
        <v>23</v>
      </c>
      <c r="S324">
        <v>63</v>
      </c>
      <c r="T324">
        <v>3</v>
      </c>
      <c r="U324">
        <v>4</v>
      </c>
      <c r="V324">
        <v>3</v>
      </c>
      <c r="W324">
        <v>2</v>
      </c>
    </row>
    <row r="325" spans="1:23">
      <c r="A325" t="s">
        <v>958</v>
      </c>
      <c r="B325" s="15">
        <f>(F325*'H2H Points'!$E$2)+(G325*'H2H Points'!$E$3)+(H325*'H2H Points'!$E$13)+(I325*'H2H Points'!$E$14)+(L325*'H2H Points'!$E$4)+(M325*'H2H Points'!$E$6)+(O325*'H2H Points'!$E$10)+(P325*'H2H Points'!$E$9)+(R325*'H2H Points'!$E$8)+(S325*'H2H Points'!$E$7)+(U325+'H2H Points'!$E$18)+(V325*'H2H Points'!$E$17)+(W325*'H2H Points'!$E$19)</f>
        <v>155.10000000000002</v>
      </c>
      <c r="C325" s="15">
        <f>ROUND(B325/IF(ISNA(VLOOKUP(A325,'2014 ESPN Draft Results'!$A$2:$D$2000,4,FALSE)),1,IF(VLOOKUP(A325,'2014 ESPN Draft Results'!$A$2:$D$2000,4,FALSE)&lt;1,1,VLOOKUP(A325,'2014 ESPN Draft Results'!$A$2:$D$2000,4,FALSE))),2)</f>
        <v>155.1</v>
      </c>
      <c r="D325" s="15">
        <f>ROUND(B325/IF(ISNA(VLOOKUP(A325,'2014 ESPN Draft Results'!$A$2:$D$2000,4,FALSE)),B325,IF(VLOOKUP(A325,'2014 ESPN Draft Results'!$A$2:$D$2000,4,FALSE)&lt;2,B325,VLOOKUP(A325,'2014 ESPN Draft Results'!$A$2:$D$2000,4,FALSE))),2)</f>
        <v>1</v>
      </c>
      <c r="E325">
        <v>1.7</v>
      </c>
      <c r="F325">
        <v>2</v>
      </c>
      <c r="G325">
        <v>6</v>
      </c>
      <c r="H325">
        <v>0</v>
      </c>
      <c r="I325">
        <v>0</v>
      </c>
      <c r="J325">
        <v>43</v>
      </c>
      <c r="K325">
        <v>7</v>
      </c>
      <c r="L325">
        <v>0</v>
      </c>
      <c r="M325" s="9">
        <v>82.7</v>
      </c>
      <c r="N325" s="10">
        <v>3.7</v>
      </c>
      <c r="O325">
        <v>73</v>
      </c>
      <c r="P325">
        <v>34</v>
      </c>
      <c r="Q325">
        <v>8</v>
      </c>
      <c r="R325">
        <v>39</v>
      </c>
      <c r="S325">
        <v>66</v>
      </c>
      <c r="T325">
        <v>7</v>
      </c>
      <c r="U325">
        <v>4</v>
      </c>
      <c r="V325">
        <v>1</v>
      </c>
      <c r="W325">
        <v>0</v>
      </c>
    </row>
    <row r="326" spans="1:23">
      <c r="A326" t="s">
        <v>1216</v>
      </c>
      <c r="B326" s="15">
        <f>(F326*'H2H Points'!$E$2)+(G326*'H2H Points'!$E$3)+(H326*'H2H Points'!$E$13)+(I326*'H2H Points'!$E$14)+(L326*'H2H Points'!$E$4)+(M326*'H2H Points'!$E$6)+(O326*'H2H Points'!$E$10)+(P326*'H2H Points'!$E$9)+(R326*'H2H Points'!$E$8)+(S326*'H2H Points'!$E$7)+(U326+'H2H Points'!$E$18)+(V326*'H2H Points'!$E$17)+(W326*'H2H Points'!$E$19)</f>
        <v>151.10000000000002</v>
      </c>
      <c r="C326" s="15">
        <f>ROUND(B326/IF(ISNA(VLOOKUP(A326,'2014 ESPN Draft Results'!$A$2:$D$2000,4,FALSE)),1,IF(VLOOKUP(A326,'2014 ESPN Draft Results'!$A$2:$D$2000,4,FALSE)&lt;1,1,VLOOKUP(A326,'2014 ESPN Draft Results'!$A$2:$D$2000,4,FALSE))),2)</f>
        <v>151.1</v>
      </c>
      <c r="D326" s="15">
        <f>ROUND(B326/IF(ISNA(VLOOKUP(A326,'2014 ESPN Draft Results'!$A$2:$D$2000,4,FALSE)),B326,IF(VLOOKUP(A326,'2014 ESPN Draft Results'!$A$2:$D$2000,4,FALSE)&lt;2,B326,VLOOKUP(A326,'2014 ESPN Draft Results'!$A$2:$D$2000,4,FALSE))),2)</f>
        <v>1</v>
      </c>
      <c r="E326">
        <v>0</v>
      </c>
      <c r="F326">
        <v>3</v>
      </c>
      <c r="G326">
        <v>4</v>
      </c>
      <c r="H326">
        <v>0</v>
      </c>
      <c r="I326">
        <v>0</v>
      </c>
      <c r="J326">
        <v>25</v>
      </c>
      <c r="K326">
        <v>8</v>
      </c>
      <c r="L326">
        <v>0</v>
      </c>
      <c r="M326" s="9">
        <v>80.7</v>
      </c>
      <c r="N326" s="10">
        <v>5.47</v>
      </c>
      <c r="O326">
        <v>82</v>
      </c>
      <c r="P326">
        <v>49</v>
      </c>
      <c r="Q326">
        <v>15</v>
      </c>
      <c r="R326">
        <v>14</v>
      </c>
      <c r="S326">
        <v>55</v>
      </c>
      <c r="T326">
        <v>3</v>
      </c>
      <c r="U326">
        <v>0</v>
      </c>
      <c r="V326">
        <v>2</v>
      </c>
      <c r="W326">
        <v>0</v>
      </c>
    </row>
    <row r="327" spans="1:23">
      <c r="A327" t="s">
        <v>995</v>
      </c>
      <c r="B327" s="15">
        <f>(F327*'H2H Points'!$E$2)+(G327*'H2H Points'!$E$3)+(H327*'H2H Points'!$E$13)+(I327*'H2H Points'!$E$14)+(L327*'H2H Points'!$E$4)+(M327*'H2H Points'!$E$6)+(O327*'H2H Points'!$E$10)+(P327*'H2H Points'!$E$9)+(R327*'H2H Points'!$E$8)+(S327*'H2H Points'!$E$7)+(U327+'H2H Points'!$E$18)+(V327*'H2H Points'!$E$17)+(W327*'H2H Points'!$E$19)</f>
        <v>116</v>
      </c>
      <c r="C327" s="15">
        <f>ROUND(B327/IF(ISNA(VLOOKUP(A327,'2014 ESPN Draft Results'!$A$2:$D$2000,4,FALSE)),1,IF(VLOOKUP(A327,'2014 ESPN Draft Results'!$A$2:$D$2000,4,FALSE)&lt;1,1,VLOOKUP(A327,'2014 ESPN Draft Results'!$A$2:$D$2000,4,FALSE))),2)</f>
        <v>116</v>
      </c>
      <c r="D327" s="15">
        <f>ROUND(B327/IF(ISNA(VLOOKUP(A327,'2014 ESPN Draft Results'!$A$2:$D$2000,4,FALSE)),B327,IF(VLOOKUP(A327,'2014 ESPN Draft Results'!$A$2:$D$2000,4,FALSE)&lt;2,B327,VLOOKUP(A327,'2014 ESPN Draft Results'!$A$2:$D$2000,4,FALSE))),2)</f>
        <v>1</v>
      </c>
      <c r="E327">
        <v>0</v>
      </c>
      <c r="F327">
        <v>2</v>
      </c>
      <c r="G327">
        <v>3</v>
      </c>
      <c r="H327">
        <v>0</v>
      </c>
      <c r="I327">
        <v>0</v>
      </c>
      <c r="J327">
        <v>63</v>
      </c>
      <c r="K327">
        <v>0</v>
      </c>
      <c r="L327">
        <v>0</v>
      </c>
      <c r="M327" s="9">
        <v>63</v>
      </c>
      <c r="N327" s="10">
        <v>2.57</v>
      </c>
      <c r="O327">
        <v>65</v>
      </c>
      <c r="P327">
        <v>18</v>
      </c>
      <c r="Q327">
        <v>0</v>
      </c>
      <c r="R327">
        <v>27</v>
      </c>
      <c r="S327">
        <v>38</v>
      </c>
      <c r="T327">
        <v>5</v>
      </c>
      <c r="U327">
        <v>4</v>
      </c>
      <c r="V327">
        <v>4</v>
      </c>
      <c r="W327">
        <v>0</v>
      </c>
    </row>
    <row r="328" spans="1:23">
      <c r="A328" t="s">
        <v>888</v>
      </c>
      <c r="B328" s="15">
        <f>(F328*'H2H Points'!$E$2)+(G328*'H2H Points'!$E$3)+(H328*'H2H Points'!$E$13)+(I328*'H2H Points'!$E$14)+(L328*'H2H Points'!$E$4)+(M328*'H2H Points'!$E$6)+(O328*'H2H Points'!$E$10)+(P328*'H2H Points'!$E$9)+(R328*'H2H Points'!$E$8)+(S328*'H2H Points'!$E$7)+(U328+'H2H Points'!$E$18)+(V328*'H2H Points'!$E$17)+(W328*'H2H Points'!$E$19)</f>
        <v>115</v>
      </c>
      <c r="C328" s="15">
        <f>ROUND(B328/IF(ISNA(VLOOKUP(A328,'2014 ESPN Draft Results'!$A$2:$D$2000,4,FALSE)),1,IF(VLOOKUP(A328,'2014 ESPN Draft Results'!$A$2:$D$2000,4,FALSE)&lt;1,1,VLOOKUP(A328,'2014 ESPN Draft Results'!$A$2:$D$2000,4,FALSE))),2)</f>
        <v>115</v>
      </c>
      <c r="D328" s="15">
        <f>ROUND(B328/IF(ISNA(VLOOKUP(A328,'2014 ESPN Draft Results'!$A$2:$D$2000,4,FALSE)),B328,IF(VLOOKUP(A328,'2014 ESPN Draft Results'!$A$2:$D$2000,4,FALSE)&lt;2,B328,VLOOKUP(A328,'2014 ESPN Draft Results'!$A$2:$D$2000,4,FALSE))),2)</f>
        <v>1</v>
      </c>
      <c r="E328">
        <v>0</v>
      </c>
      <c r="F328">
        <v>2</v>
      </c>
      <c r="G328">
        <v>3</v>
      </c>
      <c r="H328">
        <v>0</v>
      </c>
      <c r="I328">
        <v>0</v>
      </c>
      <c r="J328">
        <v>47</v>
      </c>
      <c r="K328">
        <v>0</v>
      </c>
      <c r="L328">
        <v>1</v>
      </c>
      <c r="M328" s="9">
        <v>63</v>
      </c>
      <c r="N328" s="10">
        <v>4</v>
      </c>
      <c r="O328">
        <v>68</v>
      </c>
      <c r="P328">
        <v>28</v>
      </c>
      <c r="Q328">
        <v>5</v>
      </c>
      <c r="R328">
        <v>21</v>
      </c>
      <c r="S328">
        <v>39</v>
      </c>
      <c r="T328">
        <v>4</v>
      </c>
      <c r="U328">
        <v>3</v>
      </c>
      <c r="V328">
        <v>5</v>
      </c>
      <c r="W328">
        <v>0</v>
      </c>
    </row>
    <row r="329" spans="1:23">
      <c r="A329" t="s">
        <v>1308</v>
      </c>
      <c r="B329" s="15">
        <f>(F329*'H2H Points'!$E$2)+(G329*'H2H Points'!$E$3)+(H329*'H2H Points'!$E$13)+(I329*'H2H Points'!$E$14)+(L329*'H2H Points'!$E$4)+(M329*'H2H Points'!$E$6)+(O329*'H2H Points'!$E$10)+(P329*'H2H Points'!$E$9)+(R329*'H2H Points'!$E$8)+(S329*'H2H Points'!$E$7)+(U329+'H2H Points'!$E$18)+(V329*'H2H Points'!$E$17)+(W329*'H2H Points'!$E$19)</f>
        <v>125.10000000000002</v>
      </c>
      <c r="C329" s="15">
        <f>ROUND(B329/IF(ISNA(VLOOKUP(A329,'2014 ESPN Draft Results'!$A$2:$D$2000,4,FALSE)),1,IF(VLOOKUP(A329,'2014 ESPN Draft Results'!$A$2:$D$2000,4,FALSE)&lt;1,1,VLOOKUP(A329,'2014 ESPN Draft Results'!$A$2:$D$2000,4,FALSE))),2)</f>
        <v>125.1</v>
      </c>
      <c r="D329" s="15">
        <f>ROUND(B329/IF(ISNA(VLOOKUP(A329,'2014 ESPN Draft Results'!$A$2:$D$2000,4,FALSE)),B329,IF(VLOOKUP(A329,'2014 ESPN Draft Results'!$A$2:$D$2000,4,FALSE)&lt;2,B329,VLOOKUP(A329,'2014 ESPN Draft Results'!$A$2:$D$2000,4,FALSE))),2)</f>
        <v>1</v>
      </c>
      <c r="E329">
        <v>0</v>
      </c>
      <c r="F329">
        <v>1</v>
      </c>
      <c r="G329">
        <v>4</v>
      </c>
      <c r="H329">
        <v>0</v>
      </c>
      <c r="I329">
        <v>0</v>
      </c>
      <c r="J329">
        <v>38</v>
      </c>
      <c r="K329">
        <v>7</v>
      </c>
      <c r="L329">
        <v>0</v>
      </c>
      <c r="M329" s="9">
        <v>69.7</v>
      </c>
      <c r="N329" s="10">
        <v>4.6500000000000004</v>
      </c>
      <c r="O329">
        <v>74</v>
      </c>
      <c r="P329">
        <v>36</v>
      </c>
      <c r="Q329">
        <v>6</v>
      </c>
      <c r="R329">
        <v>19</v>
      </c>
      <c r="S329">
        <v>55</v>
      </c>
      <c r="T329">
        <v>2</v>
      </c>
      <c r="U329">
        <v>3</v>
      </c>
      <c r="V329">
        <v>0</v>
      </c>
      <c r="W329">
        <v>0</v>
      </c>
    </row>
    <row r="330" spans="1:23">
      <c r="A330" t="s">
        <v>989</v>
      </c>
      <c r="B330" s="15">
        <f>(F330*'H2H Points'!$E$2)+(G330*'H2H Points'!$E$3)+(H330*'H2H Points'!$E$13)+(I330*'H2H Points'!$E$14)+(L330*'H2H Points'!$E$4)+(M330*'H2H Points'!$E$6)+(O330*'H2H Points'!$E$10)+(P330*'H2H Points'!$E$9)+(R330*'H2H Points'!$E$8)+(S330*'H2H Points'!$E$7)+(U330+'H2H Points'!$E$18)+(V330*'H2H Points'!$E$17)+(W330*'H2H Points'!$E$19)</f>
        <v>174.10000000000002</v>
      </c>
      <c r="C330" s="15">
        <f>ROUND(B330/IF(ISNA(VLOOKUP(A330,'2014 ESPN Draft Results'!$A$2:$D$2000,4,FALSE)),1,IF(VLOOKUP(A330,'2014 ESPN Draft Results'!$A$2:$D$2000,4,FALSE)&lt;1,1,VLOOKUP(A330,'2014 ESPN Draft Results'!$A$2:$D$2000,4,FALSE))),2)</f>
        <v>174.1</v>
      </c>
      <c r="D330" s="15">
        <f>ROUND(B330/IF(ISNA(VLOOKUP(A330,'2014 ESPN Draft Results'!$A$2:$D$2000,4,FALSE)),B330,IF(VLOOKUP(A330,'2014 ESPN Draft Results'!$A$2:$D$2000,4,FALSE)&lt;2,B330,VLOOKUP(A330,'2014 ESPN Draft Results'!$A$2:$D$2000,4,FALSE))),2)</f>
        <v>1</v>
      </c>
      <c r="E330">
        <v>0</v>
      </c>
      <c r="F330">
        <v>2</v>
      </c>
      <c r="G330">
        <v>6</v>
      </c>
      <c r="H330">
        <v>0</v>
      </c>
      <c r="I330">
        <v>0</v>
      </c>
      <c r="J330">
        <v>35</v>
      </c>
      <c r="K330">
        <v>9</v>
      </c>
      <c r="L330">
        <v>0</v>
      </c>
      <c r="M330" s="9">
        <v>100.7</v>
      </c>
      <c r="N330" s="10">
        <v>4.47</v>
      </c>
      <c r="O330">
        <v>97</v>
      </c>
      <c r="P330">
        <v>50</v>
      </c>
      <c r="Q330">
        <v>9</v>
      </c>
      <c r="R330">
        <v>46</v>
      </c>
      <c r="S330">
        <v>83</v>
      </c>
      <c r="T330">
        <v>2</v>
      </c>
      <c r="U330">
        <v>8</v>
      </c>
      <c r="V330">
        <v>10</v>
      </c>
      <c r="W330">
        <v>4</v>
      </c>
    </row>
    <row r="331" spans="1:23">
      <c r="A331" t="s">
        <v>892</v>
      </c>
      <c r="B331" s="15">
        <f>(F331*'H2H Points'!$E$2)+(G331*'H2H Points'!$E$3)+(H331*'H2H Points'!$E$13)+(I331*'H2H Points'!$E$14)+(L331*'H2H Points'!$E$4)+(M331*'H2H Points'!$E$6)+(O331*'H2H Points'!$E$10)+(P331*'H2H Points'!$E$9)+(R331*'H2H Points'!$E$8)+(S331*'H2H Points'!$E$7)+(U331+'H2H Points'!$E$18)+(V331*'H2H Points'!$E$17)+(W331*'H2H Points'!$E$19)</f>
        <v>150.89999999999998</v>
      </c>
      <c r="C331" s="15">
        <f>ROUND(B331/IF(ISNA(VLOOKUP(A331,'2014 ESPN Draft Results'!$A$2:$D$2000,4,FALSE)),1,IF(VLOOKUP(A331,'2014 ESPN Draft Results'!$A$2:$D$2000,4,FALSE)&lt;1,1,VLOOKUP(A331,'2014 ESPN Draft Results'!$A$2:$D$2000,4,FALSE))),2)</f>
        <v>150.9</v>
      </c>
      <c r="D331" s="15">
        <f>ROUND(B331/IF(ISNA(VLOOKUP(A331,'2014 ESPN Draft Results'!$A$2:$D$2000,4,FALSE)),B331,IF(VLOOKUP(A331,'2014 ESPN Draft Results'!$A$2:$D$2000,4,FALSE)&lt;2,B331,VLOOKUP(A331,'2014 ESPN Draft Results'!$A$2:$D$2000,4,FALSE))),2)</f>
        <v>1</v>
      </c>
      <c r="E331">
        <v>0</v>
      </c>
      <c r="F331">
        <v>4</v>
      </c>
      <c r="G331">
        <v>5</v>
      </c>
      <c r="H331">
        <v>0</v>
      </c>
      <c r="I331">
        <v>0</v>
      </c>
      <c r="J331">
        <v>45</v>
      </c>
      <c r="K331">
        <v>6</v>
      </c>
      <c r="L331">
        <v>0</v>
      </c>
      <c r="M331" s="9">
        <v>87.3</v>
      </c>
      <c r="N331" s="10">
        <v>3.3</v>
      </c>
      <c r="O331">
        <v>89</v>
      </c>
      <c r="P331">
        <v>32</v>
      </c>
      <c r="Q331">
        <v>5</v>
      </c>
      <c r="R331">
        <v>39</v>
      </c>
      <c r="S331">
        <v>44</v>
      </c>
      <c r="T331">
        <v>8</v>
      </c>
      <c r="U331">
        <v>5</v>
      </c>
      <c r="V331">
        <v>3</v>
      </c>
      <c r="W331">
        <v>0</v>
      </c>
    </row>
    <row r="332" spans="1:23">
      <c r="A332" t="s">
        <v>1033</v>
      </c>
      <c r="B332" s="15">
        <f>(F332*'H2H Points'!$E$2)+(G332*'H2H Points'!$E$3)+(H332*'H2H Points'!$E$13)+(I332*'H2H Points'!$E$14)+(L332*'H2H Points'!$E$4)+(M332*'H2H Points'!$E$6)+(O332*'H2H Points'!$E$10)+(P332*'H2H Points'!$E$9)+(R332*'H2H Points'!$E$8)+(S332*'H2H Points'!$E$7)+(U332+'H2H Points'!$E$18)+(V332*'H2H Points'!$E$17)+(W332*'H2H Points'!$E$19)</f>
        <v>97.100000000000023</v>
      </c>
      <c r="C332" s="15">
        <f>ROUND(B332/IF(ISNA(VLOOKUP(A332,'2014 ESPN Draft Results'!$A$2:$D$2000,4,FALSE)),1,IF(VLOOKUP(A332,'2014 ESPN Draft Results'!$A$2:$D$2000,4,FALSE)&lt;1,1,VLOOKUP(A332,'2014 ESPN Draft Results'!$A$2:$D$2000,4,FALSE))),2)</f>
        <v>97.1</v>
      </c>
      <c r="D332" s="15">
        <f>ROUND(B332/IF(ISNA(VLOOKUP(A332,'2014 ESPN Draft Results'!$A$2:$D$2000,4,FALSE)),B332,IF(VLOOKUP(A332,'2014 ESPN Draft Results'!$A$2:$D$2000,4,FALSE)&lt;2,B332,VLOOKUP(A332,'2014 ESPN Draft Results'!$A$2:$D$2000,4,FALSE))),2)</f>
        <v>1</v>
      </c>
      <c r="E332">
        <v>0</v>
      </c>
      <c r="F332">
        <v>1</v>
      </c>
      <c r="G332">
        <v>4</v>
      </c>
      <c r="H332">
        <v>0</v>
      </c>
      <c r="I332">
        <v>0</v>
      </c>
      <c r="J332">
        <v>62</v>
      </c>
      <c r="K332">
        <v>0</v>
      </c>
      <c r="L332">
        <v>0</v>
      </c>
      <c r="M332" s="9">
        <v>56.7</v>
      </c>
      <c r="N332" s="10">
        <v>3.81</v>
      </c>
      <c r="O332">
        <v>62</v>
      </c>
      <c r="P332">
        <v>24</v>
      </c>
      <c r="Q332">
        <v>6</v>
      </c>
      <c r="R332">
        <v>24</v>
      </c>
      <c r="S332">
        <v>48</v>
      </c>
      <c r="T332">
        <v>1</v>
      </c>
      <c r="U332">
        <v>5</v>
      </c>
      <c r="V332">
        <v>3</v>
      </c>
      <c r="W332">
        <v>0</v>
      </c>
    </row>
    <row r="333" spans="1:23">
      <c r="A333" t="s">
        <v>1368</v>
      </c>
      <c r="B333" s="15">
        <f>(F333*'H2H Points'!$E$2)+(G333*'H2H Points'!$E$3)+(H333*'H2H Points'!$E$13)+(I333*'H2H Points'!$E$14)+(L333*'H2H Points'!$E$4)+(M333*'H2H Points'!$E$6)+(O333*'H2H Points'!$E$10)+(P333*'H2H Points'!$E$9)+(R333*'H2H Points'!$E$8)+(S333*'H2H Points'!$E$7)+(U333+'H2H Points'!$E$18)+(V333*'H2H Points'!$E$17)+(W333*'H2H Points'!$E$19)</f>
        <v>144</v>
      </c>
      <c r="C333" s="15">
        <f>ROUND(B333/IF(ISNA(VLOOKUP(A333,'2014 ESPN Draft Results'!$A$2:$D$2000,4,FALSE)),1,IF(VLOOKUP(A333,'2014 ESPN Draft Results'!$A$2:$D$2000,4,FALSE)&lt;1,1,VLOOKUP(A333,'2014 ESPN Draft Results'!$A$2:$D$2000,4,FALSE))),2)</f>
        <v>144</v>
      </c>
      <c r="D333" s="15">
        <f>ROUND(B333/IF(ISNA(VLOOKUP(A333,'2014 ESPN Draft Results'!$A$2:$D$2000,4,FALSE)),B333,IF(VLOOKUP(A333,'2014 ESPN Draft Results'!$A$2:$D$2000,4,FALSE)&lt;2,B333,VLOOKUP(A333,'2014 ESPN Draft Results'!$A$2:$D$2000,4,FALSE))),2)</f>
        <v>1</v>
      </c>
      <c r="E333">
        <v>0</v>
      </c>
      <c r="F333">
        <v>3</v>
      </c>
      <c r="G333">
        <v>2</v>
      </c>
      <c r="H333">
        <v>0</v>
      </c>
      <c r="I333">
        <v>0</v>
      </c>
      <c r="J333">
        <v>50</v>
      </c>
      <c r="K333">
        <v>4</v>
      </c>
      <c r="L333">
        <v>0</v>
      </c>
      <c r="M333" s="9">
        <v>86</v>
      </c>
      <c r="N333" s="10">
        <v>4.5999999999999996</v>
      </c>
      <c r="O333">
        <v>100</v>
      </c>
      <c r="P333">
        <v>44</v>
      </c>
      <c r="Q333">
        <v>5</v>
      </c>
      <c r="R333">
        <v>28</v>
      </c>
      <c r="S333">
        <v>47</v>
      </c>
      <c r="T333">
        <v>5</v>
      </c>
      <c r="U333">
        <v>0</v>
      </c>
      <c r="V333">
        <v>0</v>
      </c>
      <c r="W333">
        <v>2</v>
      </c>
    </row>
    <row r="334" spans="1:23">
      <c r="A334" t="s">
        <v>1364</v>
      </c>
      <c r="B334" s="15">
        <f>(F334*'H2H Points'!$E$2)+(G334*'H2H Points'!$E$3)+(H334*'H2H Points'!$E$13)+(I334*'H2H Points'!$E$14)+(L334*'H2H Points'!$E$4)+(M334*'H2H Points'!$E$6)+(O334*'H2H Points'!$E$10)+(P334*'H2H Points'!$E$9)+(R334*'H2H Points'!$E$8)+(S334*'H2H Points'!$E$7)+(U334+'H2H Points'!$E$18)+(V334*'H2H Points'!$E$17)+(W334*'H2H Points'!$E$19)</f>
        <v>93.899999999999977</v>
      </c>
      <c r="C334" s="15">
        <f>ROUND(B334/IF(ISNA(VLOOKUP(A334,'2014 ESPN Draft Results'!$A$2:$D$2000,4,FALSE)),1,IF(VLOOKUP(A334,'2014 ESPN Draft Results'!$A$2:$D$2000,4,FALSE)&lt;1,1,VLOOKUP(A334,'2014 ESPN Draft Results'!$A$2:$D$2000,4,FALSE))),2)</f>
        <v>93.9</v>
      </c>
      <c r="D334" s="15">
        <f>ROUND(B334/IF(ISNA(VLOOKUP(A334,'2014 ESPN Draft Results'!$A$2:$D$2000,4,FALSE)),B334,IF(VLOOKUP(A334,'2014 ESPN Draft Results'!$A$2:$D$2000,4,FALSE)&lt;2,B334,VLOOKUP(A334,'2014 ESPN Draft Results'!$A$2:$D$2000,4,FALSE))),2)</f>
        <v>1</v>
      </c>
      <c r="E334">
        <v>0</v>
      </c>
      <c r="F334">
        <v>2</v>
      </c>
      <c r="G334">
        <v>3</v>
      </c>
      <c r="H334">
        <v>0</v>
      </c>
      <c r="I334">
        <v>0</v>
      </c>
      <c r="J334">
        <v>61</v>
      </c>
      <c r="K334">
        <v>0</v>
      </c>
      <c r="L334">
        <v>0</v>
      </c>
      <c r="M334" s="9">
        <v>56.3</v>
      </c>
      <c r="N334" s="10">
        <v>4.1500000000000004</v>
      </c>
      <c r="O334">
        <v>58</v>
      </c>
      <c r="P334">
        <v>26</v>
      </c>
      <c r="Q334">
        <v>2</v>
      </c>
      <c r="R334">
        <v>19</v>
      </c>
      <c r="S334">
        <v>31</v>
      </c>
      <c r="T334">
        <v>4</v>
      </c>
      <c r="U334">
        <v>0</v>
      </c>
      <c r="V334">
        <v>2</v>
      </c>
      <c r="W334">
        <v>0</v>
      </c>
    </row>
    <row r="335" spans="1:23">
      <c r="A335" t="s">
        <v>1020</v>
      </c>
      <c r="B335" s="15">
        <f>(F335*'H2H Points'!$E$2)+(G335*'H2H Points'!$E$3)+(H335*'H2H Points'!$E$13)+(I335*'H2H Points'!$E$14)+(L335*'H2H Points'!$E$4)+(M335*'H2H Points'!$E$6)+(O335*'H2H Points'!$E$10)+(P335*'H2H Points'!$E$9)+(R335*'H2H Points'!$E$8)+(S335*'H2H Points'!$E$7)+(U335+'H2H Points'!$E$18)+(V335*'H2H Points'!$E$17)+(W335*'H2H Points'!$E$19)</f>
        <v>104.10000000000002</v>
      </c>
      <c r="C335" s="15">
        <f>ROUND(B335/IF(ISNA(VLOOKUP(A335,'2014 ESPN Draft Results'!$A$2:$D$2000,4,FALSE)),1,IF(VLOOKUP(A335,'2014 ESPN Draft Results'!$A$2:$D$2000,4,FALSE)&lt;1,1,VLOOKUP(A335,'2014 ESPN Draft Results'!$A$2:$D$2000,4,FALSE))),2)</f>
        <v>104.1</v>
      </c>
      <c r="D335" s="15">
        <f>ROUND(B335/IF(ISNA(VLOOKUP(A335,'2014 ESPN Draft Results'!$A$2:$D$2000,4,FALSE)),B335,IF(VLOOKUP(A335,'2014 ESPN Draft Results'!$A$2:$D$2000,4,FALSE)&lt;2,B335,VLOOKUP(A335,'2014 ESPN Draft Results'!$A$2:$D$2000,4,FALSE))),2)</f>
        <v>1</v>
      </c>
      <c r="E335">
        <v>0</v>
      </c>
      <c r="F335">
        <v>4</v>
      </c>
      <c r="G335">
        <v>7</v>
      </c>
      <c r="H335">
        <v>0</v>
      </c>
      <c r="I335">
        <v>0</v>
      </c>
      <c r="J335">
        <v>66</v>
      </c>
      <c r="K335">
        <v>1</v>
      </c>
      <c r="L335">
        <v>0</v>
      </c>
      <c r="M335" s="9">
        <v>64.7</v>
      </c>
      <c r="N335" s="10">
        <v>4.87</v>
      </c>
      <c r="O335">
        <v>74</v>
      </c>
      <c r="P335">
        <v>35</v>
      </c>
      <c r="Q335">
        <v>5</v>
      </c>
      <c r="R335">
        <v>19</v>
      </c>
      <c r="S335">
        <v>43</v>
      </c>
      <c r="T335">
        <v>2</v>
      </c>
      <c r="U335">
        <v>3</v>
      </c>
      <c r="V335">
        <v>1</v>
      </c>
      <c r="W335">
        <v>0</v>
      </c>
    </row>
    <row r="336" spans="1:23">
      <c r="A336" t="s">
        <v>310</v>
      </c>
      <c r="B336" s="15">
        <f>(F336*'H2H Points'!$E$2)+(G336*'H2H Points'!$E$3)+(H336*'H2H Points'!$E$13)+(I336*'H2H Points'!$E$14)+(L336*'H2H Points'!$E$4)+(M336*'H2H Points'!$E$6)+(O336*'H2H Points'!$E$10)+(P336*'H2H Points'!$E$9)+(R336*'H2H Points'!$E$8)+(S336*'H2H Points'!$E$7)+(U336+'H2H Points'!$E$18)+(V336*'H2H Points'!$E$17)+(W336*'H2H Points'!$E$19)</f>
        <v>98.100000000000023</v>
      </c>
      <c r="C336" s="15">
        <f>ROUND(B336/IF(ISNA(VLOOKUP(A336,'2014 ESPN Draft Results'!$A$2:$D$2000,4,FALSE)),1,IF(VLOOKUP(A336,'2014 ESPN Draft Results'!$A$2:$D$2000,4,FALSE)&lt;1,1,VLOOKUP(A336,'2014 ESPN Draft Results'!$A$2:$D$2000,4,FALSE))),2)</f>
        <v>98.1</v>
      </c>
      <c r="D336" s="15">
        <f>ROUND(B336/IF(ISNA(VLOOKUP(A336,'2014 ESPN Draft Results'!$A$2:$D$2000,4,FALSE)),B336,IF(VLOOKUP(A336,'2014 ESPN Draft Results'!$A$2:$D$2000,4,FALSE)&lt;2,B336,VLOOKUP(A336,'2014 ESPN Draft Results'!$A$2:$D$2000,4,FALSE))),2)</f>
        <v>1</v>
      </c>
      <c r="E336">
        <v>0</v>
      </c>
      <c r="F336">
        <v>1</v>
      </c>
      <c r="G336">
        <v>10</v>
      </c>
      <c r="H336">
        <v>0</v>
      </c>
      <c r="I336">
        <v>0</v>
      </c>
      <c r="J336">
        <v>54</v>
      </c>
      <c r="K336">
        <v>0</v>
      </c>
      <c r="L336">
        <v>0</v>
      </c>
      <c r="M336" s="9">
        <v>62.7</v>
      </c>
      <c r="N336" s="10">
        <v>4.88</v>
      </c>
      <c r="O336">
        <v>56</v>
      </c>
      <c r="P336">
        <v>34</v>
      </c>
      <c r="Q336">
        <v>13</v>
      </c>
      <c r="R336">
        <v>31</v>
      </c>
      <c r="S336">
        <v>75</v>
      </c>
      <c r="T336">
        <v>3</v>
      </c>
      <c r="U336">
        <v>0</v>
      </c>
      <c r="V336">
        <v>1</v>
      </c>
      <c r="W336">
        <v>0</v>
      </c>
    </row>
    <row r="337" spans="1:23">
      <c r="A337" t="s">
        <v>259</v>
      </c>
      <c r="B337" s="15">
        <f>(F337*'H2H Points'!$E$2)+(G337*'H2H Points'!$E$3)+(H337*'H2H Points'!$E$13)+(I337*'H2H Points'!$E$14)+(L337*'H2H Points'!$E$4)+(M337*'H2H Points'!$E$6)+(O337*'H2H Points'!$E$10)+(P337*'H2H Points'!$E$9)+(R337*'H2H Points'!$E$8)+(S337*'H2H Points'!$E$7)+(U337+'H2H Points'!$E$18)+(V337*'H2H Points'!$E$17)+(W337*'H2H Points'!$E$19)</f>
        <v>79</v>
      </c>
      <c r="C337" s="15">
        <f>ROUND(B337/IF(ISNA(VLOOKUP(A337,'2014 ESPN Draft Results'!$A$2:$D$2000,4,FALSE)),1,IF(VLOOKUP(A337,'2014 ESPN Draft Results'!$A$2:$D$2000,4,FALSE)&lt;1,1,VLOOKUP(A337,'2014 ESPN Draft Results'!$A$2:$D$2000,4,FALSE))),2)</f>
        <v>46.47</v>
      </c>
      <c r="D337" s="15">
        <f>ROUND(B337/IF(ISNA(VLOOKUP(A337,'2014 ESPN Draft Results'!$A$2:$D$2000,4,FALSE)),B337,IF(VLOOKUP(A337,'2014 ESPN Draft Results'!$A$2:$D$2000,4,FALSE)&lt;2,B337,VLOOKUP(A337,'2014 ESPN Draft Results'!$A$2:$D$2000,4,FALSE))),2)</f>
        <v>1</v>
      </c>
      <c r="E337">
        <v>0</v>
      </c>
      <c r="F337">
        <v>1</v>
      </c>
      <c r="G337">
        <v>3</v>
      </c>
      <c r="H337">
        <v>0</v>
      </c>
      <c r="I337">
        <v>0</v>
      </c>
      <c r="J337">
        <v>14</v>
      </c>
      <c r="K337">
        <v>8</v>
      </c>
      <c r="L337">
        <v>0</v>
      </c>
      <c r="M337" s="9">
        <v>52</v>
      </c>
      <c r="N337" s="10">
        <v>6.75</v>
      </c>
      <c r="O337">
        <v>53</v>
      </c>
      <c r="P337">
        <v>39</v>
      </c>
      <c r="Q337">
        <v>10</v>
      </c>
      <c r="R337">
        <v>24</v>
      </c>
      <c r="S337">
        <v>47</v>
      </c>
      <c r="T337">
        <v>1</v>
      </c>
      <c r="U337">
        <v>2</v>
      </c>
      <c r="V337">
        <v>2</v>
      </c>
      <c r="W337">
        <v>0</v>
      </c>
    </row>
    <row r="338" spans="1:23">
      <c r="A338" t="s">
        <v>922</v>
      </c>
      <c r="B338" s="15">
        <f>(F338*'H2H Points'!$E$2)+(G338*'H2H Points'!$E$3)+(H338*'H2H Points'!$E$13)+(I338*'H2H Points'!$E$14)+(L338*'H2H Points'!$E$4)+(M338*'H2H Points'!$E$6)+(O338*'H2H Points'!$E$10)+(P338*'H2H Points'!$E$9)+(R338*'H2H Points'!$E$8)+(S338*'H2H Points'!$E$7)+(U338+'H2H Points'!$E$18)+(V338*'H2H Points'!$E$17)+(W338*'H2H Points'!$E$19)</f>
        <v>66.899999999999977</v>
      </c>
      <c r="C338" s="15">
        <f>ROUND(B338/IF(ISNA(VLOOKUP(A338,'2014 ESPN Draft Results'!$A$2:$D$2000,4,FALSE)),1,IF(VLOOKUP(A338,'2014 ESPN Draft Results'!$A$2:$D$2000,4,FALSE)&lt;1,1,VLOOKUP(A338,'2014 ESPN Draft Results'!$A$2:$D$2000,4,FALSE))),2)</f>
        <v>66.900000000000006</v>
      </c>
      <c r="D338" s="15">
        <f>ROUND(B338/IF(ISNA(VLOOKUP(A338,'2014 ESPN Draft Results'!$A$2:$D$2000,4,FALSE)),B338,IF(VLOOKUP(A338,'2014 ESPN Draft Results'!$A$2:$D$2000,4,FALSE)&lt;2,B338,VLOOKUP(A338,'2014 ESPN Draft Results'!$A$2:$D$2000,4,FALSE))),2)</f>
        <v>1</v>
      </c>
      <c r="E338">
        <v>0</v>
      </c>
      <c r="F338">
        <v>1</v>
      </c>
      <c r="G338">
        <v>6</v>
      </c>
      <c r="H338">
        <v>0</v>
      </c>
      <c r="I338">
        <v>0</v>
      </c>
      <c r="J338">
        <v>10</v>
      </c>
      <c r="K338">
        <v>9</v>
      </c>
      <c r="L338">
        <v>0</v>
      </c>
      <c r="M338" s="9">
        <v>52.3</v>
      </c>
      <c r="N338" s="10">
        <v>5.5</v>
      </c>
      <c r="O338">
        <v>66</v>
      </c>
      <c r="P338">
        <v>32</v>
      </c>
      <c r="Q338">
        <v>7</v>
      </c>
      <c r="R338">
        <v>17</v>
      </c>
      <c r="S338">
        <v>48</v>
      </c>
      <c r="T338">
        <v>1</v>
      </c>
      <c r="U338">
        <v>0</v>
      </c>
      <c r="V338">
        <v>0</v>
      </c>
      <c r="W338">
        <v>1</v>
      </c>
    </row>
    <row r="339" spans="1:23">
      <c r="A339" t="s">
        <v>1021</v>
      </c>
      <c r="B339" s="15">
        <f>(F339*'H2H Points'!$E$2)+(G339*'H2H Points'!$E$3)+(H339*'H2H Points'!$E$13)+(I339*'H2H Points'!$E$14)+(L339*'H2H Points'!$E$4)+(M339*'H2H Points'!$E$6)+(O339*'H2H Points'!$E$10)+(P339*'H2H Points'!$E$9)+(R339*'H2H Points'!$E$8)+(S339*'H2H Points'!$E$7)+(U339+'H2H Points'!$E$18)+(V339*'H2H Points'!$E$17)+(W339*'H2H Points'!$E$19)</f>
        <v>64.899999999999977</v>
      </c>
      <c r="C339" s="15">
        <f>ROUND(B339/IF(ISNA(VLOOKUP(A339,'2014 ESPN Draft Results'!$A$2:$D$2000,4,FALSE)),1,IF(VLOOKUP(A339,'2014 ESPN Draft Results'!$A$2:$D$2000,4,FALSE)&lt;1,1,VLOOKUP(A339,'2014 ESPN Draft Results'!$A$2:$D$2000,4,FALSE))),2)</f>
        <v>64.900000000000006</v>
      </c>
      <c r="D339" s="15">
        <f>ROUND(B339/IF(ISNA(VLOOKUP(A339,'2014 ESPN Draft Results'!$A$2:$D$2000,4,FALSE)),B339,IF(VLOOKUP(A339,'2014 ESPN Draft Results'!$A$2:$D$2000,4,FALSE)&lt;2,B339,VLOOKUP(A339,'2014 ESPN Draft Results'!$A$2:$D$2000,4,FALSE))),2)</f>
        <v>1</v>
      </c>
      <c r="E339">
        <v>0</v>
      </c>
      <c r="F339">
        <v>2</v>
      </c>
      <c r="G339">
        <v>4</v>
      </c>
      <c r="H339">
        <v>0</v>
      </c>
      <c r="I339">
        <v>0</v>
      </c>
      <c r="J339">
        <v>60</v>
      </c>
      <c r="K339">
        <v>0</v>
      </c>
      <c r="L339">
        <v>1</v>
      </c>
      <c r="M339" s="9">
        <v>54.3</v>
      </c>
      <c r="N339" s="10">
        <v>5.96</v>
      </c>
      <c r="O339">
        <v>73</v>
      </c>
      <c r="P339">
        <v>36</v>
      </c>
      <c r="Q339">
        <v>8</v>
      </c>
      <c r="R339">
        <v>28</v>
      </c>
      <c r="S339">
        <v>37</v>
      </c>
      <c r="T339">
        <v>1</v>
      </c>
      <c r="U339">
        <v>3</v>
      </c>
      <c r="V339">
        <v>2</v>
      </c>
      <c r="W339">
        <v>1</v>
      </c>
    </row>
    <row r="340" spans="1:23">
      <c r="A340" t="s">
        <v>1298</v>
      </c>
      <c r="B340" s="15">
        <f>(F340*'H2H Points'!$E$2)+(G340*'H2H Points'!$E$3)+(H340*'H2H Points'!$E$13)+(I340*'H2H Points'!$E$14)+(L340*'H2H Points'!$E$4)+(M340*'H2H Points'!$E$6)+(O340*'H2H Points'!$E$10)+(P340*'H2H Points'!$E$9)+(R340*'H2H Points'!$E$8)+(S340*'H2H Points'!$E$7)+(U340+'H2H Points'!$E$18)+(V340*'H2H Points'!$E$17)+(W340*'H2H Points'!$E$19)</f>
        <v>79.100000000000023</v>
      </c>
      <c r="C340" s="15">
        <f>ROUND(B340/IF(ISNA(VLOOKUP(A340,'2014 ESPN Draft Results'!$A$2:$D$2000,4,FALSE)),1,IF(VLOOKUP(A340,'2014 ESPN Draft Results'!$A$2:$D$2000,4,FALSE)&lt;1,1,VLOOKUP(A340,'2014 ESPN Draft Results'!$A$2:$D$2000,4,FALSE))),2)</f>
        <v>79.099999999999994</v>
      </c>
      <c r="D340" s="15">
        <f>ROUND(B340/IF(ISNA(VLOOKUP(A340,'2014 ESPN Draft Results'!$A$2:$D$2000,4,FALSE)),B340,IF(VLOOKUP(A340,'2014 ESPN Draft Results'!$A$2:$D$2000,4,FALSE)&lt;2,B340,VLOOKUP(A340,'2014 ESPN Draft Results'!$A$2:$D$2000,4,FALSE))),2)</f>
        <v>1</v>
      </c>
      <c r="E340">
        <v>0</v>
      </c>
      <c r="F340">
        <v>1</v>
      </c>
      <c r="G340">
        <v>5</v>
      </c>
      <c r="H340">
        <v>0</v>
      </c>
      <c r="I340">
        <v>0</v>
      </c>
      <c r="J340">
        <v>30</v>
      </c>
      <c r="K340">
        <v>8</v>
      </c>
      <c r="L340">
        <v>0</v>
      </c>
      <c r="M340" s="9">
        <v>70.7</v>
      </c>
      <c r="N340" s="10">
        <v>4.84</v>
      </c>
      <c r="O340">
        <v>82</v>
      </c>
      <c r="P340">
        <v>38</v>
      </c>
      <c r="Q340">
        <v>8</v>
      </c>
      <c r="R340">
        <v>28</v>
      </c>
      <c r="S340">
        <v>34</v>
      </c>
      <c r="T340">
        <v>3</v>
      </c>
      <c r="U340">
        <v>2</v>
      </c>
      <c r="V340">
        <v>3</v>
      </c>
      <c r="W340">
        <v>1</v>
      </c>
    </row>
    <row r="341" spans="1:23">
      <c r="A341" t="s">
        <v>1281</v>
      </c>
      <c r="B341" s="15">
        <f>(F341*'H2H Points'!$E$2)+(G341*'H2H Points'!$E$3)+(H341*'H2H Points'!$E$13)+(I341*'H2H Points'!$E$14)+(L341*'H2H Points'!$E$4)+(M341*'H2H Points'!$E$6)+(O341*'H2H Points'!$E$10)+(P341*'H2H Points'!$E$9)+(R341*'H2H Points'!$E$8)+(S341*'H2H Points'!$E$7)+(U341+'H2H Points'!$E$18)+(V341*'H2H Points'!$E$17)+(W341*'H2H Points'!$E$19)</f>
        <v>-9</v>
      </c>
      <c r="C341" s="15">
        <f>ROUND(B341/IF(ISNA(VLOOKUP(A341,'2014 ESPN Draft Results'!$A$2:$D$2000,4,FALSE)),1,IF(VLOOKUP(A341,'2014 ESPN Draft Results'!$A$2:$D$2000,4,FALSE)&lt;1,1,VLOOKUP(A341,'2014 ESPN Draft Results'!$A$2:$D$2000,4,FALSE))),2)</f>
        <v>-9</v>
      </c>
      <c r="D341" s="15">
        <f>ROUND(B341/IF(ISNA(VLOOKUP(A341,'2014 ESPN Draft Results'!$A$2:$D$2000,4,FALSE)),B341,IF(VLOOKUP(A341,'2014 ESPN Draft Results'!$A$2:$D$2000,4,FALSE)&lt;2,B341,VLOOKUP(A341,'2014 ESPN Draft Results'!$A$2:$D$2000,4,FALSE))),2)</f>
        <v>1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2</v>
      </c>
      <c r="K341">
        <v>0</v>
      </c>
      <c r="L341">
        <v>0</v>
      </c>
      <c r="M341" s="9">
        <v>0</v>
      </c>
      <c r="N341" s="10">
        <v>360000</v>
      </c>
      <c r="O341">
        <v>2</v>
      </c>
      <c r="P341">
        <v>4</v>
      </c>
      <c r="Q341">
        <v>0</v>
      </c>
      <c r="R341">
        <v>3</v>
      </c>
      <c r="S341">
        <v>0</v>
      </c>
      <c r="T341">
        <v>0</v>
      </c>
      <c r="U341">
        <v>0</v>
      </c>
      <c r="V341">
        <v>0</v>
      </c>
      <c r="W341">
        <v>0</v>
      </c>
    </row>
    <row r="342" spans="1:23">
      <c r="A342" t="s">
        <v>1321</v>
      </c>
      <c r="B342" s="15">
        <f>(F342*'H2H Points'!$E$2)+(G342*'H2H Points'!$E$3)+(H342*'H2H Points'!$E$13)+(I342*'H2H Points'!$E$14)+(L342*'H2H Points'!$E$4)+(M342*'H2H Points'!$E$6)+(O342*'H2H Points'!$E$10)+(P342*'H2H Points'!$E$9)+(R342*'H2H Points'!$E$8)+(S342*'H2H Points'!$E$7)+(U342+'H2H Points'!$E$18)+(V342*'H2H Points'!$E$17)+(W342*'H2H Points'!$E$19)</f>
        <v>11</v>
      </c>
      <c r="C342" s="15">
        <f>ROUND(B342/IF(ISNA(VLOOKUP(A342,'2014 ESPN Draft Results'!$A$2:$D$2000,4,FALSE)),1,IF(VLOOKUP(A342,'2014 ESPN Draft Results'!$A$2:$D$2000,4,FALSE)&lt;1,1,VLOOKUP(A342,'2014 ESPN Draft Results'!$A$2:$D$2000,4,FALSE))),2)</f>
        <v>11</v>
      </c>
      <c r="D342" s="15">
        <f>ROUND(B342/IF(ISNA(VLOOKUP(A342,'2014 ESPN Draft Results'!$A$2:$D$2000,4,FALSE)),B342,IF(VLOOKUP(A342,'2014 ESPN Draft Results'!$A$2:$D$2000,4,FALSE)&lt;2,B342,VLOOKUP(A342,'2014 ESPN Draft Results'!$A$2:$D$2000,4,FALSE))),2)</f>
        <v>1</v>
      </c>
      <c r="E342">
        <v>0</v>
      </c>
      <c r="F342">
        <v>1</v>
      </c>
      <c r="G342">
        <v>0</v>
      </c>
      <c r="H342">
        <v>0</v>
      </c>
      <c r="I342">
        <v>0</v>
      </c>
      <c r="J342">
        <v>1</v>
      </c>
      <c r="K342">
        <v>0</v>
      </c>
      <c r="L342">
        <v>0</v>
      </c>
      <c r="M342" s="9">
        <v>1</v>
      </c>
      <c r="N342" s="10">
        <v>0</v>
      </c>
      <c r="O342">
        <v>0</v>
      </c>
      <c r="P342">
        <v>0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0</v>
      </c>
    </row>
    <row r="343" spans="1:23">
      <c r="A343" t="s">
        <v>1226</v>
      </c>
      <c r="B343" s="15">
        <f>(F343*'H2H Points'!$E$2)+(G343*'H2H Points'!$E$3)+(H343*'H2H Points'!$E$13)+(I343*'H2H Points'!$E$14)+(L343*'H2H Points'!$E$4)+(M343*'H2H Points'!$E$6)+(O343*'H2H Points'!$E$10)+(P343*'H2H Points'!$E$9)+(R343*'H2H Points'!$E$8)+(S343*'H2H Points'!$E$7)+(U343+'H2H Points'!$E$18)+(V343*'H2H Points'!$E$17)+(W343*'H2H Points'!$E$19)</f>
        <v>10</v>
      </c>
      <c r="C343" s="15">
        <f>ROUND(B343/IF(ISNA(VLOOKUP(A343,'2014 ESPN Draft Results'!$A$2:$D$2000,4,FALSE)),1,IF(VLOOKUP(A343,'2014 ESPN Draft Results'!$A$2:$D$2000,4,FALSE)&lt;1,1,VLOOKUP(A343,'2014 ESPN Draft Results'!$A$2:$D$2000,4,FALSE))),2)</f>
        <v>10</v>
      </c>
      <c r="D343" s="15">
        <f>ROUND(B343/IF(ISNA(VLOOKUP(A343,'2014 ESPN Draft Results'!$A$2:$D$2000,4,FALSE)),B343,IF(VLOOKUP(A343,'2014 ESPN Draft Results'!$A$2:$D$2000,4,FALSE)&lt;2,B343,VLOOKUP(A343,'2014 ESPN Draft Results'!$A$2:$D$2000,4,FALSE))),2)</f>
        <v>1</v>
      </c>
      <c r="E343">
        <v>0</v>
      </c>
      <c r="F343">
        <v>1</v>
      </c>
      <c r="G343">
        <v>0</v>
      </c>
      <c r="H343">
        <v>0</v>
      </c>
      <c r="I343">
        <v>0</v>
      </c>
      <c r="J343">
        <v>1</v>
      </c>
      <c r="K343">
        <v>0</v>
      </c>
      <c r="L343">
        <v>0</v>
      </c>
      <c r="M343" s="9">
        <v>1</v>
      </c>
      <c r="N343" s="10">
        <v>0</v>
      </c>
      <c r="O343">
        <v>0</v>
      </c>
      <c r="P343">
        <v>0</v>
      </c>
      <c r="Q343">
        <v>0</v>
      </c>
      <c r="R343">
        <v>1</v>
      </c>
      <c r="S343">
        <v>1</v>
      </c>
      <c r="T343">
        <v>0</v>
      </c>
      <c r="U343">
        <v>0</v>
      </c>
      <c r="V343">
        <v>0</v>
      </c>
      <c r="W343">
        <v>0</v>
      </c>
    </row>
    <row r="344" spans="1:23">
      <c r="A344" t="s">
        <v>546</v>
      </c>
      <c r="B344" s="15">
        <f>(F344*'H2H Points'!$E$2)+(G344*'H2H Points'!$E$3)+(H344*'H2H Points'!$E$13)+(I344*'H2H Points'!$E$14)+(L344*'H2H Points'!$E$4)+(M344*'H2H Points'!$E$6)+(O344*'H2H Points'!$E$10)+(P344*'H2H Points'!$E$9)+(R344*'H2H Points'!$E$8)+(S344*'H2H Points'!$E$7)+(U344+'H2H Points'!$E$18)+(V344*'H2H Points'!$E$17)+(W344*'H2H Points'!$E$19)</f>
        <v>9</v>
      </c>
      <c r="C344" s="15">
        <f>ROUND(B344/IF(ISNA(VLOOKUP(A344,'2014 ESPN Draft Results'!$A$2:$D$2000,4,FALSE)),1,IF(VLOOKUP(A344,'2014 ESPN Draft Results'!$A$2:$D$2000,4,FALSE)&lt;1,1,VLOOKUP(A344,'2014 ESPN Draft Results'!$A$2:$D$2000,4,FALSE))),2)</f>
        <v>9</v>
      </c>
      <c r="D344" s="15">
        <f>ROUND(B344/IF(ISNA(VLOOKUP(A344,'2014 ESPN Draft Results'!$A$2:$D$2000,4,FALSE)),B344,IF(VLOOKUP(A344,'2014 ESPN Draft Results'!$A$2:$D$2000,4,FALSE)&lt;2,B344,VLOOKUP(A344,'2014 ESPN Draft Results'!$A$2:$D$2000,4,FALSE))),2)</f>
        <v>1</v>
      </c>
      <c r="E344">
        <v>0</v>
      </c>
      <c r="F344">
        <v>1</v>
      </c>
      <c r="G344">
        <v>0</v>
      </c>
      <c r="H344">
        <v>0</v>
      </c>
      <c r="I344">
        <v>0</v>
      </c>
      <c r="J344">
        <v>1</v>
      </c>
      <c r="K344">
        <v>0</v>
      </c>
      <c r="L344">
        <v>0</v>
      </c>
      <c r="M344" s="9">
        <v>1</v>
      </c>
      <c r="N344" s="10">
        <v>0</v>
      </c>
      <c r="O344">
        <v>0</v>
      </c>
      <c r="P344">
        <v>0</v>
      </c>
      <c r="Q344">
        <v>0</v>
      </c>
      <c r="R344">
        <v>1</v>
      </c>
      <c r="S344">
        <v>0</v>
      </c>
      <c r="T344">
        <v>0</v>
      </c>
      <c r="U344">
        <v>0</v>
      </c>
      <c r="V344">
        <v>0</v>
      </c>
      <c r="W344">
        <v>0</v>
      </c>
    </row>
    <row r="345" spans="1:23">
      <c r="A345" t="s">
        <v>1095</v>
      </c>
      <c r="B345" s="15">
        <f>(F345*'H2H Points'!$E$2)+(G345*'H2H Points'!$E$3)+(H345*'H2H Points'!$E$13)+(I345*'H2H Points'!$E$14)+(L345*'H2H Points'!$E$4)+(M345*'H2H Points'!$E$6)+(O345*'H2H Points'!$E$10)+(P345*'H2H Points'!$E$9)+(R345*'H2H Points'!$E$8)+(S345*'H2H Points'!$E$7)+(U345+'H2H Points'!$E$18)+(V345*'H2H Points'!$E$17)+(W345*'H2H Points'!$E$19)</f>
        <v>39</v>
      </c>
      <c r="C345" s="15">
        <f>ROUND(B345/IF(ISNA(VLOOKUP(A345,'2014 ESPN Draft Results'!$A$2:$D$2000,4,FALSE)),1,IF(VLOOKUP(A345,'2014 ESPN Draft Results'!$A$2:$D$2000,4,FALSE)&lt;1,1,VLOOKUP(A345,'2014 ESPN Draft Results'!$A$2:$D$2000,4,FALSE))),2)</f>
        <v>39</v>
      </c>
      <c r="D345" s="15">
        <f>ROUND(B345/IF(ISNA(VLOOKUP(A345,'2014 ESPN Draft Results'!$A$2:$D$2000,4,FALSE)),B345,IF(VLOOKUP(A345,'2014 ESPN Draft Results'!$A$2:$D$2000,4,FALSE)&lt;2,B345,VLOOKUP(A345,'2014 ESPN Draft Results'!$A$2:$D$2000,4,FALSE))),2)</f>
        <v>1</v>
      </c>
      <c r="E345">
        <v>0</v>
      </c>
      <c r="F345">
        <v>1</v>
      </c>
      <c r="G345">
        <v>0</v>
      </c>
      <c r="H345">
        <v>0</v>
      </c>
      <c r="I345">
        <v>0</v>
      </c>
      <c r="J345">
        <v>9</v>
      </c>
      <c r="K345">
        <v>0</v>
      </c>
      <c r="L345">
        <v>1</v>
      </c>
      <c r="M345" s="9">
        <v>7</v>
      </c>
      <c r="N345" s="10">
        <v>0</v>
      </c>
      <c r="O345">
        <v>5</v>
      </c>
      <c r="P345">
        <v>0</v>
      </c>
      <c r="Q345">
        <v>0</v>
      </c>
      <c r="R345">
        <v>0</v>
      </c>
      <c r="S345">
        <v>9</v>
      </c>
      <c r="T345">
        <v>0</v>
      </c>
      <c r="U345">
        <v>0</v>
      </c>
      <c r="V345">
        <v>0</v>
      </c>
      <c r="W345">
        <v>0</v>
      </c>
    </row>
    <row r="346" spans="1:23">
      <c r="A346" t="s">
        <v>232</v>
      </c>
      <c r="B346" s="15">
        <f>(F346*'H2H Points'!$E$2)+(G346*'H2H Points'!$E$3)+(H346*'H2H Points'!$E$13)+(I346*'H2H Points'!$E$14)+(L346*'H2H Points'!$E$4)+(M346*'H2H Points'!$E$6)+(O346*'H2H Points'!$E$10)+(P346*'H2H Points'!$E$9)+(R346*'H2H Points'!$E$8)+(S346*'H2H Points'!$E$7)+(U346+'H2H Points'!$E$18)+(V346*'H2H Points'!$E$17)+(W346*'H2H Points'!$E$19)</f>
        <v>239.89999999999998</v>
      </c>
      <c r="C346" s="15">
        <f>ROUND(B346/IF(ISNA(VLOOKUP(A346,'2014 ESPN Draft Results'!$A$2:$D$2000,4,FALSE)),1,IF(VLOOKUP(A346,'2014 ESPN Draft Results'!$A$2:$D$2000,4,FALSE)&lt;1,1,VLOOKUP(A346,'2014 ESPN Draft Results'!$A$2:$D$2000,4,FALSE))),2)</f>
        <v>239.9</v>
      </c>
      <c r="D346" s="15">
        <f>ROUND(B346/IF(ISNA(VLOOKUP(A346,'2014 ESPN Draft Results'!$A$2:$D$2000,4,FALSE)),B346,IF(VLOOKUP(A346,'2014 ESPN Draft Results'!$A$2:$D$2000,4,FALSE)&lt;2,B346,VLOOKUP(A346,'2014 ESPN Draft Results'!$A$2:$D$2000,4,FALSE))),2)</f>
        <v>1</v>
      </c>
      <c r="E346">
        <v>0</v>
      </c>
      <c r="F346">
        <v>2</v>
      </c>
      <c r="G346">
        <v>4</v>
      </c>
      <c r="H346">
        <v>0</v>
      </c>
      <c r="I346">
        <v>0</v>
      </c>
      <c r="J346">
        <v>48</v>
      </c>
      <c r="K346">
        <v>0</v>
      </c>
      <c r="L346">
        <v>18</v>
      </c>
      <c r="M346" s="9">
        <v>44.3</v>
      </c>
      <c r="N346" s="10">
        <v>3.25</v>
      </c>
      <c r="O346">
        <v>38</v>
      </c>
      <c r="P346">
        <v>16</v>
      </c>
      <c r="Q346">
        <v>2</v>
      </c>
      <c r="R346">
        <v>6</v>
      </c>
      <c r="S346">
        <v>48</v>
      </c>
      <c r="T346">
        <v>2</v>
      </c>
      <c r="U346">
        <v>1</v>
      </c>
      <c r="V346">
        <v>2</v>
      </c>
      <c r="W346">
        <v>0</v>
      </c>
    </row>
    <row r="347" spans="1:23">
      <c r="A347" t="s">
        <v>1081</v>
      </c>
      <c r="B347" s="15">
        <f>(F347*'H2H Points'!$E$2)+(G347*'H2H Points'!$E$3)+(H347*'H2H Points'!$E$13)+(I347*'H2H Points'!$E$14)+(L347*'H2H Points'!$E$4)+(M347*'H2H Points'!$E$6)+(O347*'H2H Points'!$E$10)+(P347*'H2H Points'!$E$9)+(R347*'H2H Points'!$E$8)+(S347*'H2H Points'!$E$7)+(U347+'H2H Points'!$E$18)+(V347*'H2H Points'!$E$17)+(W347*'H2H Points'!$E$19)</f>
        <v>48</v>
      </c>
      <c r="C347" s="15">
        <f>ROUND(B347/IF(ISNA(VLOOKUP(A347,'2014 ESPN Draft Results'!$A$2:$D$2000,4,FALSE)),1,IF(VLOOKUP(A347,'2014 ESPN Draft Results'!$A$2:$D$2000,4,FALSE)&lt;1,1,VLOOKUP(A347,'2014 ESPN Draft Results'!$A$2:$D$2000,4,FALSE))),2)</f>
        <v>48</v>
      </c>
      <c r="D347" s="15">
        <f>ROUND(B347/IF(ISNA(VLOOKUP(A347,'2014 ESPN Draft Results'!$A$2:$D$2000,4,FALSE)),B347,IF(VLOOKUP(A347,'2014 ESPN Draft Results'!$A$2:$D$2000,4,FALSE)&lt;2,B347,VLOOKUP(A347,'2014 ESPN Draft Results'!$A$2:$D$2000,4,FALSE))),2)</f>
        <v>1</v>
      </c>
      <c r="E347">
        <v>0</v>
      </c>
      <c r="F347">
        <v>1</v>
      </c>
      <c r="G347">
        <v>0</v>
      </c>
      <c r="H347">
        <v>0</v>
      </c>
      <c r="I347">
        <v>0</v>
      </c>
      <c r="J347">
        <v>9</v>
      </c>
      <c r="K347">
        <v>0</v>
      </c>
      <c r="L347">
        <v>1</v>
      </c>
      <c r="M347" s="9">
        <v>9</v>
      </c>
      <c r="N347" s="10">
        <v>2</v>
      </c>
      <c r="O347">
        <v>4</v>
      </c>
      <c r="P347">
        <v>2</v>
      </c>
      <c r="Q347">
        <v>1</v>
      </c>
      <c r="R347">
        <v>2</v>
      </c>
      <c r="S347">
        <v>14</v>
      </c>
      <c r="T347">
        <v>0</v>
      </c>
      <c r="U347">
        <v>1</v>
      </c>
      <c r="V347">
        <v>0</v>
      </c>
      <c r="W347">
        <v>0</v>
      </c>
    </row>
    <row r="348" spans="1:23">
      <c r="A348" t="s">
        <v>1174</v>
      </c>
      <c r="B348" s="15">
        <f>(F348*'H2H Points'!$E$2)+(G348*'H2H Points'!$E$3)+(H348*'H2H Points'!$E$13)+(I348*'H2H Points'!$E$14)+(L348*'H2H Points'!$E$4)+(M348*'H2H Points'!$E$6)+(O348*'H2H Points'!$E$10)+(P348*'H2H Points'!$E$9)+(R348*'H2H Points'!$E$8)+(S348*'H2H Points'!$E$7)+(U348+'H2H Points'!$E$18)+(V348*'H2H Points'!$E$17)+(W348*'H2H Points'!$E$19)</f>
        <v>36.900000000000006</v>
      </c>
      <c r="C348" s="15">
        <f>ROUND(B348/IF(ISNA(VLOOKUP(A348,'2014 ESPN Draft Results'!$A$2:$D$2000,4,FALSE)),1,IF(VLOOKUP(A348,'2014 ESPN Draft Results'!$A$2:$D$2000,4,FALSE)&lt;1,1,VLOOKUP(A348,'2014 ESPN Draft Results'!$A$2:$D$2000,4,FALSE))),2)</f>
        <v>36.9</v>
      </c>
      <c r="D348" s="15">
        <f>ROUND(B348/IF(ISNA(VLOOKUP(A348,'2014 ESPN Draft Results'!$A$2:$D$2000,4,FALSE)),B348,IF(VLOOKUP(A348,'2014 ESPN Draft Results'!$A$2:$D$2000,4,FALSE)&lt;2,B348,VLOOKUP(A348,'2014 ESPN Draft Results'!$A$2:$D$2000,4,FALSE))),2)</f>
        <v>1</v>
      </c>
      <c r="E348">
        <v>0</v>
      </c>
      <c r="F348">
        <v>1</v>
      </c>
      <c r="G348">
        <v>0</v>
      </c>
      <c r="H348">
        <v>0</v>
      </c>
      <c r="I348">
        <v>0</v>
      </c>
      <c r="J348">
        <v>9</v>
      </c>
      <c r="K348">
        <v>0</v>
      </c>
      <c r="L348">
        <v>0</v>
      </c>
      <c r="M348" s="9">
        <v>8.3000000000000007</v>
      </c>
      <c r="N348" s="10">
        <v>0</v>
      </c>
      <c r="O348">
        <v>2</v>
      </c>
      <c r="P348">
        <v>0</v>
      </c>
      <c r="Q348">
        <v>0</v>
      </c>
      <c r="R348">
        <v>3</v>
      </c>
      <c r="S348">
        <v>10</v>
      </c>
      <c r="T348">
        <v>0</v>
      </c>
      <c r="U348">
        <v>0</v>
      </c>
      <c r="V348">
        <v>0</v>
      </c>
      <c r="W348">
        <v>0</v>
      </c>
    </row>
    <row r="349" spans="1:23">
      <c r="A349" t="s">
        <v>1249</v>
      </c>
      <c r="B349" s="15">
        <f>(F349*'H2H Points'!$E$2)+(G349*'H2H Points'!$E$3)+(H349*'H2H Points'!$E$13)+(I349*'H2H Points'!$E$14)+(L349*'H2H Points'!$E$4)+(M349*'H2H Points'!$E$6)+(O349*'H2H Points'!$E$10)+(P349*'H2H Points'!$E$9)+(R349*'H2H Points'!$E$8)+(S349*'H2H Points'!$E$7)+(U349+'H2H Points'!$E$18)+(V349*'H2H Points'!$E$17)+(W349*'H2H Points'!$E$19)</f>
        <v>3.0999999999999996</v>
      </c>
      <c r="C349" s="15">
        <f>ROUND(B349/IF(ISNA(VLOOKUP(A349,'2014 ESPN Draft Results'!$A$2:$D$2000,4,FALSE)),1,IF(VLOOKUP(A349,'2014 ESPN Draft Results'!$A$2:$D$2000,4,FALSE)&lt;1,1,VLOOKUP(A349,'2014 ESPN Draft Results'!$A$2:$D$2000,4,FALSE))),2)</f>
        <v>3.1</v>
      </c>
      <c r="D349" s="15">
        <f>ROUND(B349/IF(ISNA(VLOOKUP(A349,'2014 ESPN Draft Results'!$A$2:$D$2000,4,FALSE)),B349,IF(VLOOKUP(A349,'2014 ESPN Draft Results'!$A$2:$D$2000,4,FALSE)&lt;2,B349,VLOOKUP(A349,'2014 ESPN Draft Results'!$A$2:$D$2000,4,FALSE))),2)</f>
        <v>1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1</v>
      </c>
      <c r="K349">
        <v>0</v>
      </c>
      <c r="L349">
        <v>0</v>
      </c>
      <c r="M349" s="9">
        <v>0.7</v>
      </c>
      <c r="N349" s="10">
        <v>0</v>
      </c>
      <c r="O349">
        <v>0</v>
      </c>
      <c r="P349">
        <v>0</v>
      </c>
      <c r="Q349">
        <v>0</v>
      </c>
      <c r="R349">
        <v>1</v>
      </c>
      <c r="S349">
        <v>0</v>
      </c>
      <c r="T349">
        <v>0</v>
      </c>
      <c r="U349">
        <v>2</v>
      </c>
      <c r="V349">
        <v>0</v>
      </c>
      <c r="W349">
        <v>0</v>
      </c>
    </row>
    <row r="350" spans="1:23">
      <c r="A350" t="s">
        <v>1265</v>
      </c>
      <c r="B350" s="15">
        <f>(F350*'H2H Points'!$E$2)+(G350*'H2H Points'!$E$3)+(H350*'H2H Points'!$E$13)+(I350*'H2H Points'!$E$14)+(L350*'H2H Points'!$E$4)+(M350*'H2H Points'!$E$6)+(O350*'H2H Points'!$E$10)+(P350*'H2H Points'!$E$9)+(R350*'H2H Points'!$E$8)+(S350*'H2H Points'!$E$7)+(U350+'H2H Points'!$E$18)+(V350*'H2H Points'!$E$17)+(W350*'H2H Points'!$E$19)</f>
        <v>183.10000000000002</v>
      </c>
      <c r="C350" s="15">
        <f>ROUND(B350/IF(ISNA(VLOOKUP(A350,'2014 ESPN Draft Results'!$A$2:$D$2000,4,FALSE)),1,IF(VLOOKUP(A350,'2014 ESPN Draft Results'!$A$2:$D$2000,4,FALSE)&lt;1,1,VLOOKUP(A350,'2014 ESPN Draft Results'!$A$2:$D$2000,4,FALSE))),2)</f>
        <v>183.1</v>
      </c>
      <c r="D350" s="15">
        <f>ROUND(B350/IF(ISNA(VLOOKUP(A350,'2014 ESPN Draft Results'!$A$2:$D$2000,4,FALSE)),B350,IF(VLOOKUP(A350,'2014 ESPN Draft Results'!$A$2:$D$2000,4,FALSE)&lt;2,B350,VLOOKUP(A350,'2014 ESPN Draft Results'!$A$2:$D$2000,4,FALSE))),2)</f>
        <v>1</v>
      </c>
      <c r="E350">
        <v>0</v>
      </c>
      <c r="F350">
        <v>3</v>
      </c>
      <c r="G350">
        <v>1</v>
      </c>
      <c r="H350">
        <v>0</v>
      </c>
      <c r="I350">
        <v>0</v>
      </c>
      <c r="J350">
        <v>44</v>
      </c>
      <c r="K350">
        <v>0</v>
      </c>
      <c r="L350">
        <v>1</v>
      </c>
      <c r="M350" s="9">
        <v>45.7</v>
      </c>
      <c r="N350" s="10">
        <v>1.18</v>
      </c>
      <c r="O350">
        <v>25</v>
      </c>
      <c r="P350">
        <v>6</v>
      </c>
      <c r="Q350">
        <v>1</v>
      </c>
      <c r="R350">
        <v>11</v>
      </c>
      <c r="S350">
        <v>64</v>
      </c>
      <c r="T350">
        <v>1</v>
      </c>
      <c r="U350">
        <v>1</v>
      </c>
      <c r="V350">
        <v>0</v>
      </c>
      <c r="W350">
        <v>0</v>
      </c>
    </row>
    <row r="351" spans="1:23">
      <c r="A351" t="s">
        <v>1314</v>
      </c>
      <c r="B351" s="15">
        <f>(F351*'H2H Points'!$E$2)+(G351*'H2H Points'!$E$3)+(H351*'H2H Points'!$E$13)+(I351*'H2H Points'!$E$14)+(L351*'H2H Points'!$E$4)+(M351*'H2H Points'!$E$6)+(O351*'H2H Points'!$E$10)+(P351*'H2H Points'!$E$9)+(R351*'H2H Points'!$E$8)+(S351*'H2H Points'!$E$7)+(U351+'H2H Points'!$E$18)+(V351*'H2H Points'!$E$17)+(W351*'H2H Points'!$E$19)</f>
        <v>8</v>
      </c>
      <c r="C351" s="15">
        <f>ROUND(B351/IF(ISNA(VLOOKUP(A351,'2014 ESPN Draft Results'!$A$2:$D$2000,4,FALSE)),1,IF(VLOOKUP(A351,'2014 ESPN Draft Results'!$A$2:$D$2000,4,FALSE)&lt;1,1,VLOOKUP(A351,'2014 ESPN Draft Results'!$A$2:$D$2000,4,FALSE))),2)</f>
        <v>8</v>
      </c>
      <c r="D351" s="15">
        <f>ROUND(B351/IF(ISNA(VLOOKUP(A351,'2014 ESPN Draft Results'!$A$2:$D$2000,4,FALSE)),B351,IF(VLOOKUP(A351,'2014 ESPN Draft Results'!$A$2:$D$2000,4,FALSE)&lt;2,B351,VLOOKUP(A351,'2014 ESPN Draft Results'!$A$2:$D$2000,4,FALSE))),2)</f>
        <v>1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1</v>
      </c>
      <c r="K351">
        <v>0</v>
      </c>
      <c r="L351">
        <v>0</v>
      </c>
      <c r="M351" s="9">
        <v>2</v>
      </c>
      <c r="N351" s="10">
        <v>0</v>
      </c>
      <c r="O351">
        <v>0</v>
      </c>
      <c r="P351">
        <v>0</v>
      </c>
      <c r="Q351">
        <v>0</v>
      </c>
      <c r="R351">
        <v>0</v>
      </c>
      <c r="S351">
        <v>2</v>
      </c>
      <c r="T351">
        <v>0</v>
      </c>
      <c r="U351">
        <v>0</v>
      </c>
      <c r="V351">
        <v>0</v>
      </c>
      <c r="W351">
        <v>0</v>
      </c>
    </row>
    <row r="352" spans="1:23">
      <c r="A352" t="s">
        <v>593</v>
      </c>
      <c r="B352" s="15">
        <f>(F352*'H2H Points'!$E$2)+(G352*'H2H Points'!$E$3)+(H352*'H2H Points'!$E$13)+(I352*'H2H Points'!$E$14)+(L352*'H2H Points'!$E$4)+(M352*'H2H Points'!$E$6)+(O352*'H2H Points'!$E$10)+(P352*'H2H Points'!$E$9)+(R352*'H2H Points'!$E$8)+(S352*'H2H Points'!$E$7)+(U352+'H2H Points'!$E$18)+(V352*'H2H Points'!$E$17)+(W352*'H2H Points'!$E$19)</f>
        <v>4</v>
      </c>
      <c r="C352" s="15">
        <f>ROUND(B352/IF(ISNA(VLOOKUP(A352,'2014 ESPN Draft Results'!$A$2:$D$2000,4,FALSE)),1,IF(VLOOKUP(A352,'2014 ESPN Draft Results'!$A$2:$D$2000,4,FALSE)&lt;1,1,VLOOKUP(A352,'2014 ESPN Draft Results'!$A$2:$D$2000,4,FALSE))),2)</f>
        <v>4</v>
      </c>
      <c r="D352" s="15">
        <f>ROUND(B352/IF(ISNA(VLOOKUP(A352,'2014 ESPN Draft Results'!$A$2:$D$2000,4,FALSE)),B352,IF(VLOOKUP(A352,'2014 ESPN Draft Results'!$A$2:$D$2000,4,FALSE)&lt;2,B352,VLOOKUP(A352,'2014 ESPN Draft Results'!$A$2:$D$2000,4,FALSE))),2)</f>
        <v>1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1</v>
      </c>
      <c r="K352">
        <v>0</v>
      </c>
      <c r="L352">
        <v>0</v>
      </c>
      <c r="M352" s="9">
        <v>1</v>
      </c>
      <c r="N352" s="10">
        <v>0</v>
      </c>
      <c r="O352">
        <v>0</v>
      </c>
      <c r="P352">
        <v>0</v>
      </c>
      <c r="Q352">
        <v>0</v>
      </c>
      <c r="R352">
        <v>0</v>
      </c>
      <c r="S352">
        <v>1</v>
      </c>
      <c r="T352">
        <v>0</v>
      </c>
      <c r="U352">
        <v>0</v>
      </c>
      <c r="V352">
        <v>0</v>
      </c>
      <c r="W352">
        <v>0</v>
      </c>
    </row>
    <row r="353" spans="1:23">
      <c r="A353" t="s">
        <v>1343</v>
      </c>
      <c r="B353" s="15">
        <f>(F353*'H2H Points'!$E$2)+(G353*'H2H Points'!$E$3)+(H353*'H2H Points'!$E$13)+(I353*'H2H Points'!$E$14)+(L353*'H2H Points'!$E$4)+(M353*'H2H Points'!$E$6)+(O353*'H2H Points'!$E$10)+(P353*'H2H Points'!$E$9)+(R353*'H2H Points'!$E$8)+(S353*'H2H Points'!$E$7)+(U353+'H2H Points'!$E$18)+(V353*'H2H Points'!$E$17)+(W353*'H2H Points'!$E$19)</f>
        <v>4</v>
      </c>
      <c r="C353" s="15">
        <f>ROUND(B353/IF(ISNA(VLOOKUP(A353,'2014 ESPN Draft Results'!$A$2:$D$2000,4,FALSE)),1,IF(VLOOKUP(A353,'2014 ESPN Draft Results'!$A$2:$D$2000,4,FALSE)&lt;1,1,VLOOKUP(A353,'2014 ESPN Draft Results'!$A$2:$D$2000,4,FALSE))),2)</f>
        <v>4</v>
      </c>
      <c r="D353" s="15">
        <f>ROUND(B353/IF(ISNA(VLOOKUP(A353,'2014 ESPN Draft Results'!$A$2:$D$2000,4,FALSE)),B353,IF(VLOOKUP(A353,'2014 ESPN Draft Results'!$A$2:$D$2000,4,FALSE)&lt;2,B353,VLOOKUP(A353,'2014 ESPN Draft Results'!$A$2:$D$2000,4,FALSE))),2)</f>
        <v>1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1</v>
      </c>
      <c r="K353">
        <v>0</v>
      </c>
      <c r="L353">
        <v>0</v>
      </c>
      <c r="M353" s="9">
        <v>1</v>
      </c>
      <c r="N353" s="10">
        <v>0</v>
      </c>
      <c r="O353">
        <v>0</v>
      </c>
      <c r="P353">
        <v>0</v>
      </c>
      <c r="Q353">
        <v>0</v>
      </c>
      <c r="R353">
        <v>1</v>
      </c>
      <c r="S353">
        <v>2</v>
      </c>
      <c r="T353">
        <v>0</v>
      </c>
      <c r="U353">
        <v>0</v>
      </c>
      <c r="V353">
        <v>0</v>
      </c>
      <c r="W353">
        <v>0</v>
      </c>
    </row>
    <row r="354" spans="1:23">
      <c r="A354" t="s">
        <v>897</v>
      </c>
      <c r="B354" s="15">
        <f>(F354*'H2H Points'!$E$2)+(G354*'H2H Points'!$E$3)+(H354*'H2H Points'!$E$13)+(I354*'H2H Points'!$E$14)+(L354*'H2H Points'!$E$4)+(M354*'H2H Points'!$E$6)+(O354*'H2H Points'!$E$10)+(P354*'H2H Points'!$E$9)+(R354*'H2H Points'!$E$8)+(S354*'H2H Points'!$E$7)+(U354+'H2H Points'!$E$18)+(V354*'H2H Points'!$E$17)+(W354*'H2H Points'!$E$19)</f>
        <v>124</v>
      </c>
      <c r="C354" s="15">
        <f>ROUND(B354/IF(ISNA(VLOOKUP(A354,'2014 ESPN Draft Results'!$A$2:$D$2000,4,FALSE)),1,IF(VLOOKUP(A354,'2014 ESPN Draft Results'!$A$2:$D$2000,4,FALSE)&lt;1,1,VLOOKUP(A354,'2014 ESPN Draft Results'!$A$2:$D$2000,4,FALSE))),2)</f>
        <v>124</v>
      </c>
      <c r="D354" s="15">
        <f>ROUND(B354/IF(ISNA(VLOOKUP(A354,'2014 ESPN Draft Results'!$A$2:$D$2000,4,FALSE)),B354,IF(VLOOKUP(A354,'2014 ESPN Draft Results'!$A$2:$D$2000,4,FALSE)&lt;2,B354,VLOOKUP(A354,'2014 ESPN Draft Results'!$A$2:$D$2000,4,FALSE))),2)</f>
        <v>1</v>
      </c>
      <c r="E354">
        <v>0</v>
      </c>
      <c r="F354">
        <v>2</v>
      </c>
      <c r="G354">
        <v>2</v>
      </c>
      <c r="H354">
        <v>0</v>
      </c>
      <c r="I354">
        <v>0</v>
      </c>
      <c r="J354">
        <v>24</v>
      </c>
      <c r="K354">
        <v>0</v>
      </c>
      <c r="L354">
        <v>3</v>
      </c>
      <c r="M354" s="9">
        <v>33</v>
      </c>
      <c r="N354" s="10">
        <v>1.0900000000000001</v>
      </c>
      <c r="O354">
        <v>14</v>
      </c>
      <c r="P354">
        <v>4</v>
      </c>
      <c r="Q354">
        <v>1</v>
      </c>
      <c r="R354">
        <v>9</v>
      </c>
      <c r="S354">
        <v>27</v>
      </c>
      <c r="T354">
        <v>0</v>
      </c>
      <c r="U354">
        <v>1</v>
      </c>
      <c r="V354">
        <v>1</v>
      </c>
      <c r="W354">
        <v>0</v>
      </c>
    </row>
    <row r="355" spans="1:23">
      <c r="A355" t="s">
        <v>1251</v>
      </c>
      <c r="B355" s="15">
        <f>(F355*'H2H Points'!$E$2)+(G355*'H2H Points'!$E$3)+(H355*'H2H Points'!$E$13)+(I355*'H2H Points'!$E$14)+(L355*'H2H Points'!$E$4)+(M355*'H2H Points'!$E$6)+(O355*'H2H Points'!$E$10)+(P355*'H2H Points'!$E$9)+(R355*'H2H Points'!$E$8)+(S355*'H2H Points'!$E$7)+(U355+'H2H Points'!$E$18)+(V355*'H2H Points'!$E$17)+(W355*'H2H Points'!$E$19)</f>
        <v>15.899999999999999</v>
      </c>
      <c r="C355" s="15">
        <f>ROUND(B355/IF(ISNA(VLOOKUP(A355,'2014 ESPN Draft Results'!$A$2:$D$2000,4,FALSE)),1,IF(VLOOKUP(A355,'2014 ESPN Draft Results'!$A$2:$D$2000,4,FALSE)&lt;1,1,VLOOKUP(A355,'2014 ESPN Draft Results'!$A$2:$D$2000,4,FALSE))),2)</f>
        <v>15.9</v>
      </c>
      <c r="D355" s="15">
        <f>ROUND(B355/IF(ISNA(VLOOKUP(A355,'2014 ESPN Draft Results'!$A$2:$D$2000,4,FALSE)),B355,IF(VLOOKUP(A355,'2014 ESPN Draft Results'!$A$2:$D$2000,4,FALSE)&lt;2,B355,VLOOKUP(A355,'2014 ESPN Draft Results'!$A$2:$D$2000,4,FALSE))),2)</f>
        <v>1</v>
      </c>
      <c r="E355">
        <v>0</v>
      </c>
      <c r="F355">
        <v>1</v>
      </c>
      <c r="G355">
        <v>0</v>
      </c>
      <c r="H355">
        <v>0</v>
      </c>
      <c r="I355">
        <v>0</v>
      </c>
      <c r="J355">
        <v>7</v>
      </c>
      <c r="K355">
        <v>0</v>
      </c>
      <c r="L355">
        <v>0</v>
      </c>
      <c r="M355" s="9">
        <v>4.3</v>
      </c>
      <c r="N355" s="10">
        <v>2.08</v>
      </c>
      <c r="O355">
        <v>4</v>
      </c>
      <c r="P355">
        <v>1</v>
      </c>
      <c r="Q355">
        <v>0</v>
      </c>
      <c r="R355">
        <v>1</v>
      </c>
      <c r="S355">
        <v>2</v>
      </c>
      <c r="T355">
        <v>0</v>
      </c>
      <c r="U355">
        <v>0</v>
      </c>
      <c r="V355">
        <v>0</v>
      </c>
      <c r="W355">
        <v>0</v>
      </c>
    </row>
    <row r="356" spans="1:23">
      <c r="A356" t="s">
        <v>1153</v>
      </c>
      <c r="B356" s="15">
        <f>(F356*'H2H Points'!$E$2)+(G356*'H2H Points'!$E$3)+(H356*'H2H Points'!$E$13)+(I356*'H2H Points'!$E$14)+(L356*'H2H Points'!$E$4)+(M356*'H2H Points'!$E$6)+(O356*'H2H Points'!$E$10)+(P356*'H2H Points'!$E$9)+(R356*'H2H Points'!$E$8)+(S356*'H2H Points'!$E$7)+(U356+'H2H Points'!$E$18)+(V356*'H2H Points'!$E$17)+(W356*'H2H Points'!$E$19)</f>
        <v>33.900000000000006</v>
      </c>
      <c r="C356" s="15">
        <f>ROUND(B356/IF(ISNA(VLOOKUP(A356,'2014 ESPN Draft Results'!$A$2:$D$2000,4,FALSE)),1,IF(VLOOKUP(A356,'2014 ESPN Draft Results'!$A$2:$D$2000,4,FALSE)&lt;1,1,VLOOKUP(A356,'2014 ESPN Draft Results'!$A$2:$D$2000,4,FALSE))),2)</f>
        <v>33.9</v>
      </c>
      <c r="D356" s="15">
        <f>ROUND(B356/IF(ISNA(VLOOKUP(A356,'2014 ESPN Draft Results'!$A$2:$D$2000,4,FALSE)),B356,IF(VLOOKUP(A356,'2014 ESPN Draft Results'!$A$2:$D$2000,4,FALSE)&lt;2,B356,VLOOKUP(A356,'2014 ESPN Draft Results'!$A$2:$D$2000,4,FALSE))),2)</f>
        <v>1</v>
      </c>
      <c r="E356">
        <v>0</v>
      </c>
      <c r="F356">
        <v>1</v>
      </c>
      <c r="G356">
        <v>0</v>
      </c>
      <c r="H356">
        <v>0</v>
      </c>
      <c r="I356">
        <v>0</v>
      </c>
      <c r="J356">
        <v>9</v>
      </c>
      <c r="K356">
        <v>0</v>
      </c>
      <c r="L356">
        <v>0</v>
      </c>
      <c r="M356" s="9">
        <v>9.3000000000000007</v>
      </c>
      <c r="N356" s="10">
        <v>0.96</v>
      </c>
      <c r="O356">
        <v>6</v>
      </c>
      <c r="P356">
        <v>1</v>
      </c>
      <c r="Q356">
        <v>0</v>
      </c>
      <c r="R356">
        <v>2</v>
      </c>
      <c r="S356">
        <v>8</v>
      </c>
      <c r="T356">
        <v>0</v>
      </c>
      <c r="U356">
        <v>0</v>
      </c>
      <c r="V356">
        <v>0</v>
      </c>
      <c r="W356">
        <v>0</v>
      </c>
    </row>
    <row r="357" spans="1:23">
      <c r="A357" t="s">
        <v>1019</v>
      </c>
      <c r="B357" s="15">
        <f>(F357*'H2H Points'!$E$2)+(G357*'H2H Points'!$E$3)+(H357*'H2H Points'!$E$13)+(I357*'H2H Points'!$E$14)+(L357*'H2H Points'!$E$4)+(M357*'H2H Points'!$E$6)+(O357*'H2H Points'!$E$10)+(P357*'H2H Points'!$E$9)+(R357*'H2H Points'!$E$8)+(S357*'H2H Points'!$E$7)+(U357+'H2H Points'!$E$18)+(V357*'H2H Points'!$E$17)+(W357*'H2H Points'!$E$19)</f>
        <v>159.10000000000002</v>
      </c>
      <c r="C357" s="15">
        <f>ROUND(B357/IF(ISNA(VLOOKUP(A357,'2014 ESPN Draft Results'!$A$2:$D$2000,4,FALSE)),1,IF(VLOOKUP(A357,'2014 ESPN Draft Results'!$A$2:$D$2000,4,FALSE)&lt;1,1,VLOOKUP(A357,'2014 ESPN Draft Results'!$A$2:$D$2000,4,FALSE))),2)</f>
        <v>159.1</v>
      </c>
      <c r="D357" s="15">
        <f>ROUND(B357/IF(ISNA(VLOOKUP(A357,'2014 ESPN Draft Results'!$A$2:$D$2000,4,FALSE)),B357,IF(VLOOKUP(A357,'2014 ESPN Draft Results'!$A$2:$D$2000,4,FALSE)&lt;2,B357,VLOOKUP(A357,'2014 ESPN Draft Results'!$A$2:$D$2000,4,FALSE))),2)</f>
        <v>1</v>
      </c>
      <c r="E357">
        <v>0</v>
      </c>
      <c r="F357">
        <v>3</v>
      </c>
      <c r="G357">
        <v>3</v>
      </c>
      <c r="H357">
        <v>0</v>
      </c>
      <c r="I357">
        <v>0</v>
      </c>
      <c r="J357">
        <v>50</v>
      </c>
      <c r="K357">
        <v>0</v>
      </c>
      <c r="L357">
        <v>3</v>
      </c>
      <c r="M357" s="9">
        <v>43.7</v>
      </c>
      <c r="N357" s="10">
        <v>1.44</v>
      </c>
      <c r="O357">
        <v>29</v>
      </c>
      <c r="P357">
        <v>7</v>
      </c>
      <c r="Q357">
        <v>2</v>
      </c>
      <c r="R357">
        <v>17</v>
      </c>
      <c r="S357">
        <v>53</v>
      </c>
      <c r="T357">
        <v>0</v>
      </c>
      <c r="U357">
        <v>3</v>
      </c>
      <c r="V357">
        <v>2</v>
      </c>
      <c r="W357">
        <v>1</v>
      </c>
    </row>
    <row r="358" spans="1:23">
      <c r="A358" t="s">
        <v>1331</v>
      </c>
      <c r="B358" s="15">
        <f>(F358*'H2H Points'!$E$2)+(G358*'H2H Points'!$E$3)+(H358*'H2H Points'!$E$13)+(I358*'H2H Points'!$E$14)+(L358*'H2H Points'!$E$4)+(M358*'H2H Points'!$E$6)+(O358*'H2H Points'!$E$10)+(P358*'H2H Points'!$E$9)+(R358*'H2H Points'!$E$8)+(S358*'H2H Points'!$E$7)+(U358+'H2H Points'!$E$18)+(V358*'H2H Points'!$E$17)+(W358*'H2H Points'!$E$19)</f>
        <v>25</v>
      </c>
      <c r="C358" s="15">
        <f>ROUND(B358/IF(ISNA(VLOOKUP(A358,'2014 ESPN Draft Results'!$A$2:$D$2000,4,FALSE)),1,IF(VLOOKUP(A358,'2014 ESPN Draft Results'!$A$2:$D$2000,4,FALSE)&lt;1,1,VLOOKUP(A358,'2014 ESPN Draft Results'!$A$2:$D$2000,4,FALSE))),2)</f>
        <v>25</v>
      </c>
      <c r="D358" s="15">
        <f>ROUND(B358/IF(ISNA(VLOOKUP(A358,'2014 ESPN Draft Results'!$A$2:$D$2000,4,FALSE)),B358,IF(VLOOKUP(A358,'2014 ESPN Draft Results'!$A$2:$D$2000,4,FALSE)&lt;2,B358,VLOOKUP(A358,'2014 ESPN Draft Results'!$A$2:$D$2000,4,FALSE))),2)</f>
        <v>1</v>
      </c>
      <c r="E358">
        <v>0</v>
      </c>
      <c r="F358">
        <v>1</v>
      </c>
      <c r="G358">
        <v>0</v>
      </c>
      <c r="H358">
        <v>0</v>
      </c>
      <c r="I358">
        <v>0</v>
      </c>
      <c r="J358">
        <v>6</v>
      </c>
      <c r="K358">
        <v>0</v>
      </c>
      <c r="L358">
        <v>0</v>
      </c>
      <c r="M358" s="9">
        <v>7</v>
      </c>
      <c r="N358" s="10">
        <v>0</v>
      </c>
      <c r="O358">
        <v>2</v>
      </c>
      <c r="P358">
        <v>0</v>
      </c>
      <c r="Q358">
        <v>0</v>
      </c>
      <c r="R358">
        <v>7</v>
      </c>
      <c r="S358">
        <v>6</v>
      </c>
      <c r="T358">
        <v>0</v>
      </c>
      <c r="U358">
        <v>0</v>
      </c>
      <c r="V358">
        <v>0</v>
      </c>
      <c r="W358">
        <v>0</v>
      </c>
    </row>
    <row r="359" spans="1:23">
      <c r="A359" t="s">
        <v>1348</v>
      </c>
      <c r="B359" s="15">
        <f>(F359*'H2H Points'!$E$2)+(G359*'H2H Points'!$E$3)+(H359*'H2H Points'!$E$13)+(I359*'H2H Points'!$E$14)+(L359*'H2H Points'!$E$4)+(M359*'H2H Points'!$E$6)+(O359*'H2H Points'!$E$10)+(P359*'H2H Points'!$E$9)+(R359*'H2H Points'!$E$8)+(S359*'H2H Points'!$E$7)+(U359+'H2H Points'!$E$18)+(V359*'H2H Points'!$E$17)+(W359*'H2H Points'!$E$19)</f>
        <v>31</v>
      </c>
      <c r="C359" s="15">
        <f>ROUND(B359/IF(ISNA(VLOOKUP(A359,'2014 ESPN Draft Results'!$A$2:$D$2000,4,FALSE)),1,IF(VLOOKUP(A359,'2014 ESPN Draft Results'!$A$2:$D$2000,4,FALSE)&lt;1,1,VLOOKUP(A359,'2014 ESPN Draft Results'!$A$2:$D$2000,4,FALSE))),2)</f>
        <v>31</v>
      </c>
      <c r="D359" s="15">
        <f>ROUND(B359/IF(ISNA(VLOOKUP(A359,'2014 ESPN Draft Results'!$A$2:$D$2000,4,FALSE)),B359,IF(VLOOKUP(A359,'2014 ESPN Draft Results'!$A$2:$D$2000,4,FALSE)&lt;2,B359,VLOOKUP(A359,'2014 ESPN Draft Results'!$A$2:$D$2000,4,FALSE))),2)</f>
        <v>1</v>
      </c>
      <c r="E359">
        <v>0</v>
      </c>
      <c r="F359">
        <v>1</v>
      </c>
      <c r="G359">
        <v>0</v>
      </c>
      <c r="H359">
        <v>0</v>
      </c>
      <c r="I359">
        <v>0</v>
      </c>
      <c r="J359">
        <v>7</v>
      </c>
      <c r="K359">
        <v>0</v>
      </c>
      <c r="L359">
        <v>0</v>
      </c>
      <c r="M359" s="9">
        <v>9</v>
      </c>
      <c r="N359" s="10">
        <v>1</v>
      </c>
      <c r="O359">
        <v>4</v>
      </c>
      <c r="P359">
        <v>1</v>
      </c>
      <c r="Q359">
        <v>0</v>
      </c>
      <c r="R359">
        <v>2</v>
      </c>
      <c r="S359">
        <v>4</v>
      </c>
      <c r="T359">
        <v>0</v>
      </c>
      <c r="U359">
        <v>0</v>
      </c>
      <c r="V359">
        <v>0</v>
      </c>
      <c r="W359">
        <v>0</v>
      </c>
    </row>
    <row r="360" spans="1:23">
      <c r="A360" t="s">
        <v>957</v>
      </c>
      <c r="B360" s="15">
        <f>(F360*'H2H Points'!$E$2)+(G360*'H2H Points'!$E$3)+(H360*'H2H Points'!$E$13)+(I360*'H2H Points'!$E$14)+(L360*'H2H Points'!$E$4)+(M360*'H2H Points'!$E$6)+(O360*'H2H Points'!$E$10)+(P360*'H2H Points'!$E$9)+(R360*'H2H Points'!$E$8)+(S360*'H2H Points'!$E$7)+(U360+'H2H Points'!$E$18)+(V360*'H2H Points'!$E$17)+(W360*'H2H Points'!$E$19)</f>
        <v>107.89999999999999</v>
      </c>
      <c r="C360" s="15">
        <f>ROUND(B360/IF(ISNA(VLOOKUP(A360,'2014 ESPN Draft Results'!$A$2:$D$2000,4,FALSE)),1,IF(VLOOKUP(A360,'2014 ESPN Draft Results'!$A$2:$D$2000,4,FALSE)&lt;1,1,VLOOKUP(A360,'2014 ESPN Draft Results'!$A$2:$D$2000,4,FALSE))),2)</f>
        <v>107.9</v>
      </c>
      <c r="D360" s="15">
        <f>ROUND(B360/IF(ISNA(VLOOKUP(A360,'2014 ESPN Draft Results'!$A$2:$D$2000,4,FALSE)),B360,IF(VLOOKUP(A360,'2014 ESPN Draft Results'!$A$2:$D$2000,4,FALSE)&lt;2,B360,VLOOKUP(A360,'2014 ESPN Draft Results'!$A$2:$D$2000,4,FALSE))),2)</f>
        <v>1</v>
      </c>
      <c r="E360">
        <v>0</v>
      </c>
      <c r="F360">
        <v>4</v>
      </c>
      <c r="G360">
        <v>0</v>
      </c>
      <c r="H360">
        <v>0</v>
      </c>
      <c r="I360">
        <v>0</v>
      </c>
      <c r="J360">
        <v>24</v>
      </c>
      <c r="K360">
        <v>0</v>
      </c>
      <c r="L360">
        <v>0</v>
      </c>
      <c r="M360" s="9">
        <v>32.299999999999997</v>
      </c>
      <c r="N360" s="10">
        <v>2.78</v>
      </c>
      <c r="O360">
        <v>24</v>
      </c>
      <c r="P360">
        <v>10</v>
      </c>
      <c r="Q360">
        <v>1</v>
      </c>
      <c r="R360">
        <v>11</v>
      </c>
      <c r="S360">
        <v>27</v>
      </c>
      <c r="T360">
        <v>3</v>
      </c>
      <c r="U360">
        <v>1</v>
      </c>
      <c r="V360">
        <v>0</v>
      </c>
      <c r="W360">
        <v>0</v>
      </c>
    </row>
    <row r="361" spans="1:23">
      <c r="A361" t="s">
        <v>1155</v>
      </c>
      <c r="B361" s="15">
        <f>(F361*'H2H Points'!$E$2)+(G361*'H2H Points'!$E$3)+(H361*'H2H Points'!$E$13)+(I361*'H2H Points'!$E$14)+(L361*'H2H Points'!$E$4)+(M361*'H2H Points'!$E$6)+(O361*'H2H Points'!$E$10)+(P361*'H2H Points'!$E$9)+(R361*'H2H Points'!$E$8)+(S361*'H2H Points'!$E$7)+(U361+'H2H Points'!$E$18)+(V361*'H2H Points'!$E$17)+(W361*'H2H Points'!$E$19)</f>
        <v>10</v>
      </c>
      <c r="C361" s="15">
        <f>ROUND(B361/IF(ISNA(VLOOKUP(A361,'2014 ESPN Draft Results'!$A$2:$D$2000,4,FALSE)),1,IF(VLOOKUP(A361,'2014 ESPN Draft Results'!$A$2:$D$2000,4,FALSE)&lt;1,1,VLOOKUP(A361,'2014 ESPN Draft Results'!$A$2:$D$2000,4,FALSE))),2)</f>
        <v>10</v>
      </c>
      <c r="D361" s="15">
        <f>ROUND(B361/IF(ISNA(VLOOKUP(A361,'2014 ESPN Draft Results'!$A$2:$D$2000,4,FALSE)),B361,IF(VLOOKUP(A361,'2014 ESPN Draft Results'!$A$2:$D$2000,4,FALSE)&lt;2,B361,VLOOKUP(A361,'2014 ESPN Draft Results'!$A$2:$D$2000,4,FALSE))),2)</f>
        <v>1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2</v>
      </c>
      <c r="K361">
        <v>0</v>
      </c>
      <c r="L361">
        <v>0</v>
      </c>
      <c r="M361" s="9">
        <v>3</v>
      </c>
      <c r="N361" s="10">
        <v>0</v>
      </c>
      <c r="O361">
        <v>2</v>
      </c>
      <c r="P361">
        <v>0</v>
      </c>
      <c r="Q361">
        <v>0</v>
      </c>
      <c r="R361">
        <v>2</v>
      </c>
      <c r="S361">
        <v>5</v>
      </c>
      <c r="T361">
        <v>0</v>
      </c>
      <c r="U361">
        <v>0</v>
      </c>
      <c r="V361">
        <v>0</v>
      </c>
      <c r="W361">
        <v>0</v>
      </c>
    </row>
    <row r="362" spans="1:23">
      <c r="A362" t="s">
        <v>1324</v>
      </c>
      <c r="B362" s="15">
        <f>(F362*'H2H Points'!$E$2)+(G362*'H2H Points'!$E$3)+(H362*'H2H Points'!$E$13)+(I362*'H2H Points'!$E$14)+(L362*'H2H Points'!$E$4)+(M362*'H2H Points'!$E$6)+(O362*'H2H Points'!$E$10)+(P362*'H2H Points'!$E$9)+(R362*'H2H Points'!$E$8)+(S362*'H2H Points'!$E$7)+(U362+'H2H Points'!$E$18)+(V362*'H2H Points'!$E$17)+(W362*'H2H Points'!$E$19)</f>
        <v>66</v>
      </c>
      <c r="C362" s="15">
        <f>ROUND(B362/IF(ISNA(VLOOKUP(A362,'2014 ESPN Draft Results'!$A$2:$D$2000,4,FALSE)),1,IF(VLOOKUP(A362,'2014 ESPN Draft Results'!$A$2:$D$2000,4,FALSE)&lt;1,1,VLOOKUP(A362,'2014 ESPN Draft Results'!$A$2:$D$2000,4,FALSE))),2)</f>
        <v>66</v>
      </c>
      <c r="D362" s="15">
        <f>ROUND(B362/IF(ISNA(VLOOKUP(A362,'2014 ESPN Draft Results'!$A$2:$D$2000,4,FALSE)),B362,IF(VLOOKUP(A362,'2014 ESPN Draft Results'!$A$2:$D$2000,4,FALSE)&lt;2,B362,VLOOKUP(A362,'2014 ESPN Draft Results'!$A$2:$D$2000,4,FALSE))),2)</f>
        <v>1</v>
      </c>
      <c r="E362">
        <v>0</v>
      </c>
      <c r="F362">
        <v>1</v>
      </c>
      <c r="G362">
        <v>0</v>
      </c>
      <c r="H362">
        <v>0</v>
      </c>
      <c r="I362">
        <v>0</v>
      </c>
      <c r="J362">
        <v>21</v>
      </c>
      <c r="K362">
        <v>0</v>
      </c>
      <c r="L362">
        <v>1</v>
      </c>
      <c r="M362" s="9">
        <v>20</v>
      </c>
      <c r="N362" s="10">
        <v>2.25</v>
      </c>
      <c r="O362">
        <v>15</v>
      </c>
      <c r="P362">
        <v>5</v>
      </c>
      <c r="Q362">
        <v>3</v>
      </c>
      <c r="R362">
        <v>4</v>
      </c>
      <c r="S362">
        <v>15</v>
      </c>
      <c r="T362">
        <v>0</v>
      </c>
      <c r="U362">
        <v>3</v>
      </c>
      <c r="V362">
        <v>2</v>
      </c>
      <c r="W362">
        <v>0</v>
      </c>
    </row>
    <row r="363" spans="1:23">
      <c r="A363" t="s">
        <v>1116</v>
      </c>
      <c r="B363" s="15">
        <f>(F363*'H2H Points'!$E$2)+(G363*'H2H Points'!$E$3)+(H363*'H2H Points'!$E$13)+(I363*'H2H Points'!$E$14)+(L363*'H2H Points'!$E$4)+(M363*'H2H Points'!$E$6)+(O363*'H2H Points'!$E$10)+(P363*'H2H Points'!$E$9)+(R363*'H2H Points'!$E$8)+(S363*'H2H Points'!$E$7)+(U363+'H2H Points'!$E$18)+(V363*'H2H Points'!$E$17)+(W363*'H2H Points'!$E$19)</f>
        <v>89.9</v>
      </c>
      <c r="C363" s="15">
        <f>ROUND(B363/IF(ISNA(VLOOKUP(A363,'2014 ESPN Draft Results'!$A$2:$D$2000,4,FALSE)),1,IF(VLOOKUP(A363,'2014 ESPN Draft Results'!$A$2:$D$2000,4,FALSE)&lt;1,1,VLOOKUP(A363,'2014 ESPN Draft Results'!$A$2:$D$2000,4,FALSE))),2)</f>
        <v>89.9</v>
      </c>
      <c r="D363" s="15">
        <f>ROUND(B363/IF(ISNA(VLOOKUP(A363,'2014 ESPN Draft Results'!$A$2:$D$2000,4,FALSE)),B363,IF(VLOOKUP(A363,'2014 ESPN Draft Results'!$A$2:$D$2000,4,FALSE)&lt;2,B363,VLOOKUP(A363,'2014 ESPN Draft Results'!$A$2:$D$2000,4,FALSE))),2)</f>
        <v>1</v>
      </c>
      <c r="E363">
        <v>0</v>
      </c>
      <c r="F363">
        <v>1</v>
      </c>
      <c r="G363">
        <v>0</v>
      </c>
      <c r="H363">
        <v>0</v>
      </c>
      <c r="I363">
        <v>0</v>
      </c>
      <c r="J363">
        <v>47</v>
      </c>
      <c r="K363">
        <v>0</v>
      </c>
      <c r="L363">
        <v>0</v>
      </c>
      <c r="M363" s="9">
        <v>27.3</v>
      </c>
      <c r="N363" s="10">
        <v>1.32</v>
      </c>
      <c r="O363">
        <v>19</v>
      </c>
      <c r="P363">
        <v>4</v>
      </c>
      <c r="Q363">
        <v>2</v>
      </c>
      <c r="R363">
        <v>6</v>
      </c>
      <c r="S363">
        <v>28</v>
      </c>
      <c r="T363">
        <v>0</v>
      </c>
      <c r="U363">
        <v>2</v>
      </c>
      <c r="V363">
        <v>0</v>
      </c>
      <c r="W363">
        <v>0</v>
      </c>
    </row>
    <row r="364" spans="1:23">
      <c r="A364" t="s">
        <v>1039</v>
      </c>
      <c r="B364" s="15">
        <f>(F364*'H2H Points'!$E$2)+(G364*'H2H Points'!$E$3)+(H364*'H2H Points'!$E$13)+(I364*'H2H Points'!$E$14)+(L364*'H2H Points'!$E$4)+(M364*'H2H Points'!$E$6)+(O364*'H2H Points'!$E$10)+(P364*'H2H Points'!$E$9)+(R364*'H2H Points'!$E$8)+(S364*'H2H Points'!$E$7)+(U364+'H2H Points'!$E$18)+(V364*'H2H Points'!$E$17)+(W364*'H2H Points'!$E$19)</f>
        <v>68.099999999999994</v>
      </c>
      <c r="C364" s="15">
        <f>ROUND(B364/IF(ISNA(VLOOKUP(A364,'2014 ESPN Draft Results'!$A$2:$D$2000,4,FALSE)),1,IF(VLOOKUP(A364,'2014 ESPN Draft Results'!$A$2:$D$2000,4,FALSE)&lt;1,1,VLOOKUP(A364,'2014 ESPN Draft Results'!$A$2:$D$2000,4,FALSE))),2)</f>
        <v>68.099999999999994</v>
      </c>
      <c r="D364" s="15">
        <f>ROUND(B364/IF(ISNA(VLOOKUP(A364,'2014 ESPN Draft Results'!$A$2:$D$2000,4,FALSE)),B364,IF(VLOOKUP(A364,'2014 ESPN Draft Results'!$A$2:$D$2000,4,FALSE)&lt;2,B364,VLOOKUP(A364,'2014 ESPN Draft Results'!$A$2:$D$2000,4,FALSE))),2)</f>
        <v>1</v>
      </c>
      <c r="E364">
        <v>0</v>
      </c>
      <c r="F364">
        <v>3</v>
      </c>
      <c r="G364">
        <v>0</v>
      </c>
      <c r="H364">
        <v>0</v>
      </c>
      <c r="I364">
        <v>0</v>
      </c>
      <c r="J364">
        <v>5</v>
      </c>
      <c r="K364">
        <v>3</v>
      </c>
      <c r="L364">
        <v>0</v>
      </c>
      <c r="M364" s="9">
        <v>20.7</v>
      </c>
      <c r="N364" s="10">
        <v>3.05</v>
      </c>
      <c r="O364">
        <v>13</v>
      </c>
      <c r="P364">
        <v>7</v>
      </c>
      <c r="Q364">
        <v>2</v>
      </c>
      <c r="R364">
        <v>12</v>
      </c>
      <c r="S364">
        <v>17</v>
      </c>
      <c r="T364">
        <v>1</v>
      </c>
      <c r="U364">
        <v>1</v>
      </c>
      <c r="V364">
        <v>1</v>
      </c>
      <c r="W364">
        <v>0</v>
      </c>
    </row>
    <row r="365" spans="1:23">
      <c r="A365" t="s">
        <v>1138</v>
      </c>
      <c r="B365" s="15">
        <f>(F365*'H2H Points'!$E$2)+(G365*'H2H Points'!$E$3)+(H365*'H2H Points'!$E$13)+(I365*'H2H Points'!$E$14)+(L365*'H2H Points'!$E$4)+(M365*'H2H Points'!$E$6)+(O365*'H2H Points'!$E$10)+(P365*'H2H Points'!$E$9)+(R365*'H2H Points'!$E$8)+(S365*'H2H Points'!$E$7)+(U365+'H2H Points'!$E$18)+(V365*'H2H Points'!$E$17)+(W365*'H2H Points'!$E$19)</f>
        <v>33.900000000000006</v>
      </c>
      <c r="C365" s="15">
        <f>ROUND(B365/IF(ISNA(VLOOKUP(A365,'2014 ESPN Draft Results'!$A$2:$D$2000,4,FALSE)),1,IF(VLOOKUP(A365,'2014 ESPN Draft Results'!$A$2:$D$2000,4,FALSE)&lt;1,1,VLOOKUP(A365,'2014 ESPN Draft Results'!$A$2:$D$2000,4,FALSE))),2)</f>
        <v>33.9</v>
      </c>
      <c r="D365" s="15">
        <f>ROUND(B365/IF(ISNA(VLOOKUP(A365,'2014 ESPN Draft Results'!$A$2:$D$2000,4,FALSE)),B365,IF(VLOOKUP(A365,'2014 ESPN Draft Results'!$A$2:$D$2000,4,FALSE)&lt;2,B365,VLOOKUP(A365,'2014 ESPN Draft Results'!$A$2:$D$2000,4,FALSE))),2)</f>
        <v>1</v>
      </c>
      <c r="E365">
        <v>0</v>
      </c>
      <c r="F365">
        <v>2</v>
      </c>
      <c r="G365">
        <v>0</v>
      </c>
      <c r="H365">
        <v>0</v>
      </c>
      <c r="I365">
        <v>0</v>
      </c>
      <c r="J365">
        <v>6</v>
      </c>
      <c r="K365">
        <v>1</v>
      </c>
      <c r="L365">
        <v>0</v>
      </c>
      <c r="M365" s="9">
        <v>10.3</v>
      </c>
      <c r="N365" s="10">
        <v>2.61</v>
      </c>
      <c r="O365">
        <v>10</v>
      </c>
      <c r="P365">
        <v>3</v>
      </c>
      <c r="Q365">
        <v>0</v>
      </c>
      <c r="R365">
        <v>2</v>
      </c>
      <c r="S365">
        <v>4</v>
      </c>
      <c r="T365">
        <v>0</v>
      </c>
      <c r="U365">
        <v>0</v>
      </c>
      <c r="V365">
        <v>0</v>
      </c>
      <c r="W365">
        <v>1</v>
      </c>
    </row>
    <row r="366" spans="1:23">
      <c r="A366" t="s">
        <v>1114</v>
      </c>
      <c r="B366" s="15">
        <f>(F366*'H2H Points'!$E$2)+(G366*'H2H Points'!$E$3)+(H366*'H2H Points'!$E$13)+(I366*'H2H Points'!$E$14)+(L366*'H2H Points'!$E$4)+(M366*'H2H Points'!$E$6)+(O366*'H2H Points'!$E$10)+(P366*'H2H Points'!$E$9)+(R366*'H2H Points'!$E$8)+(S366*'H2H Points'!$E$7)+(U366+'H2H Points'!$E$18)+(V366*'H2H Points'!$E$17)+(W366*'H2H Points'!$E$19)</f>
        <v>98</v>
      </c>
      <c r="C366" s="15">
        <f>ROUND(B366/IF(ISNA(VLOOKUP(A366,'2014 ESPN Draft Results'!$A$2:$D$2000,4,FALSE)),1,IF(VLOOKUP(A366,'2014 ESPN Draft Results'!$A$2:$D$2000,4,FALSE)&lt;1,1,VLOOKUP(A366,'2014 ESPN Draft Results'!$A$2:$D$2000,4,FALSE))),2)</f>
        <v>98</v>
      </c>
      <c r="D366" s="15">
        <f>ROUND(B366/IF(ISNA(VLOOKUP(A366,'2014 ESPN Draft Results'!$A$2:$D$2000,4,FALSE)),B366,IF(VLOOKUP(A366,'2014 ESPN Draft Results'!$A$2:$D$2000,4,FALSE)&lt;2,B366,VLOOKUP(A366,'2014 ESPN Draft Results'!$A$2:$D$2000,4,FALSE))),2)</f>
        <v>1</v>
      </c>
      <c r="E366">
        <v>0</v>
      </c>
      <c r="F366">
        <v>4</v>
      </c>
      <c r="G366">
        <v>1</v>
      </c>
      <c r="H366">
        <v>0</v>
      </c>
      <c r="I366">
        <v>0</v>
      </c>
      <c r="J366">
        <v>43</v>
      </c>
      <c r="K366">
        <v>0</v>
      </c>
      <c r="L366">
        <v>0</v>
      </c>
      <c r="M366" s="9">
        <v>30</v>
      </c>
      <c r="N366" s="10">
        <v>1.8</v>
      </c>
      <c r="O366">
        <v>26</v>
      </c>
      <c r="P366">
        <v>6</v>
      </c>
      <c r="Q366">
        <v>2</v>
      </c>
      <c r="R366">
        <v>8</v>
      </c>
      <c r="S366">
        <v>28</v>
      </c>
      <c r="T366">
        <v>2</v>
      </c>
      <c r="U366">
        <v>0</v>
      </c>
      <c r="V366">
        <v>3</v>
      </c>
      <c r="W366">
        <v>1</v>
      </c>
    </row>
    <row r="367" spans="1:23">
      <c r="A367" t="s">
        <v>1075</v>
      </c>
      <c r="B367" s="15">
        <f>(F367*'H2H Points'!$E$2)+(G367*'H2H Points'!$E$3)+(H367*'H2H Points'!$E$13)+(I367*'H2H Points'!$E$14)+(L367*'H2H Points'!$E$4)+(M367*'H2H Points'!$E$6)+(O367*'H2H Points'!$E$10)+(P367*'H2H Points'!$E$9)+(R367*'H2H Points'!$E$8)+(S367*'H2H Points'!$E$7)+(U367+'H2H Points'!$E$18)+(V367*'H2H Points'!$E$17)+(W367*'H2H Points'!$E$19)</f>
        <v>59.900000000000006</v>
      </c>
      <c r="C367" s="15">
        <f>ROUND(B367/IF(ISNA(VLOOKUP(A367,'2014 ESPN Draft Results'!$A$2:$D$2000,4,FALSE)),1,IF(VLOOKUP(A367,'2014 ESPN Draft Results'!$A$2:$D$2000,4,FALSE)&lt;1,1,VLOOKUP(A367,'2014 ESPN Draft Results'!$A$2:$D$2000,4,FALSE))),2)</f>
        <v>59.9</v>
      </c>
      <c r="D367" s="15">
        <f>ROUND(B367/IF(ISNA(VLOOKUP(A367,'2014 ESPN Draft Results'!$A$2:$D$2000,4,FALSE)),B367,IF(VLOOKUP(A367,'2014 ESPN Draft Results'!$A$2:$D$2000,4,FALSE)&lt;2,B367,VLOOKUP(A367,'2014 ESPN Draft Results'!$A$2:$D$2000,4,FALSE))),2)</f>
        <v>1</v>
      </c>
      <c r="E367">
        <v>0</v>
      </c>
      <c r="F367">
        <v>2</v>
      </c>
      <c r="G367">
        <v>1</v>
      </c>
      <c r="H367">
        <v>0</v>
      </c>
      <c r="I367">
        <v>0</v>
      </c>
      <c r="J367">
        <v>5</v>
      </c>
      <c r="K367">
        <v>4</v>
      </c>
      <c r="L367">
        <v>0</v>
      </c>
      <c r="M367" s="9">
        <v>18.3</v>
      </c>
      <c r="N367" s="10">
        <v>2.95</v>
      </c>
      <c r="O367">
        <v>14</v>
      </c>
      <c r="P367">
        <v>6</v>
      </c>
      <c r="Q367">
        <v>5</v>
      </c>
      <c r="R367">
        <v>4</v>
      </c>
      <c r="S367">
        <v>20</v>
      </c>
      <c r="T367">
        <v>1</v>
      </c>
      <c r="U367">
        <v>0</v>
      </c>
      <c r="V367">
        <v>0</v>
      </c>
      <c r="W367">
        <v>0</v>
      </c>
    </row>
    <row r="368" spans="1:23">
      <c r="A368" t="s">
        <v>1169</v>
      </c>
      <c r="B368" s="15">
        <f>(F368*'H2H Points'!$E$2)+(G368*'H2H Points'!$E$3)+(H368*'H2H Points'!$E$13)+(I368*'H2H Points'!$E$14)+(L368*'H2H Points'!$E$4)+(M368*'H2H Points'!$E$6)+(O368*'H2H Points'!$E$10)+(P368*'H2H Points'!$E$9)+(R368*'H2H Points'!$E$8)+(S368*'H2H Points'!$E$7)+(U368+'H2H Points'!$E$18)+(V368*'H2H Points'!$E$17)+(W368*'H2H Points'!$E$19)</f>
        <v>12.100000000000001</v>
      </c>
      <c r="C368" s="15">
        <f>ROUND(B368/IF(ISNA(VLOOKUP(A368,'2014 ESPN Draft Results'!$A$2:$D$2000,4,FALSE)),1,IF(VLOOKUP(A368,'2014 ESPN Draft Results'!$A$2:$D$2000,4,FALSE)&lt;1,1,VLOOKUP(A368,'2014 ESPN Draft Results'!$A$2:$D$2000,4,FALSE))),2)</f>
        <v>12.1</v>
      </c>
      <c r="D368" s="15">
        <f>ROUND(B368/IF(ISNA(VLOOKUP(A368,'2014 ESPN Draft Results'!$A$2:$D$2000,4,FALSE)),B368,IF(VLOOKUP(A368,'2014 ESPN Draft Results'!$A$2:$D$2000,4,FALSE)&lt;2,B368,VLOOKUP(A368,'2014 ESPN Draft Results'!$A$2:$D$2000,4,FALSE))),2)</f>
        <v>1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6</v>
      </c>
      <c r="K368">
        <v>0</v>
      </c>
      <c r="L368">
        <v>0</v>
      </c>
      <c r="M368" s="9">
        <v>3.7</v>
      </c>
      <c r="N368" s="10">
        <v>2.4500000000000002</v>
      </c>
      <c r="O368">
        <v>3</v>
      </c>
      <c r="P368">
        <v>1</v>
      </c>
      <c r="Q368">
        <v>1</v>
      </c>
      <c r="R368">
        <v>0</v>
      </c>
      <c r="S368">
        <v>4</v>
      </c>
      <c r="T368">
        <v>0</v>
      </c>
      <c r="U368">
        <v>1</v>
      </c>
      <c r="V368">
        <v>0</v>
      </c>
      <c r="W368">
        <v>0</v>
      </c>
    </row>
    <row r="369" spans="1:23">
      <c r="A369" t="s">
        <v>1094</v>
      </c>
      <c r="B369" s="15">
        <f>(F369*'H2H Points'!$E$2)+(G369*'H2H Points'!$E$3)+(H369*'H2H Points'!$E$13)+(I369*'H2H Points'!$E$14)+(L369*'H2H Points'!$E$4)+(M369*'H2H Points'!$E$6)+(O369*'H2H Points'!$E$10)+(P369*'H2H Points'!$E$9)+(R369*'H2H Points'!$E$8)+(S369*'H2H Points'!$E$7)+(U369+'H2H Points'!$E$18)+(V369*'H2H Points'!$E$17)+(W369*'H2H Points'!$E$19)</f>
        <v>132.10000000000002</v>
      </c>
      <c r="C369" s="15">
        <f>ROUND(B369/IF(ISNA(VLOOKUP(A369,'2014 ESPN Draft Results'!$A$2:$D$2000,4,FALSE)),1,IF(VLOOKUP(A369,'2014 ESPN Draft Results'!$A$2:$D$2000,4,FALSE)&lt;1,1,VLOOKUP(A369,'2014 ESPN Draft Results'!$A$2:$D$2000,4,FALSE))),2)</f>
        <v>132.1</v>
      </c>
      <c r="D369" s="15">
        <f>ROUND(B369/IF(ISNA(VLOOKUP(A369,'2014 ESPN Draft Results'!$A$2:$D$2000,4,FALSE)),B369,IF(VLOOKUP(A369,'2014 ESPN Draft Results'!$A$2:$D$2000,4,FALSE)&lt;2,B369,VLOOKUP(A369,'2014 ESPN Draft Results'!$A$2:$D$2000,4,FALSE))),2)</f>
        <v>1</v>
      </c>
      <c r="E369">
        <v>0</v>
      </c>
      <c r="F369">
        <v>3</v>
      </c>
      <c r="G369">
        <v>0</v>
      </c>
      <c r="H369">
        <v>0</v>
      </c>
      <c r="I369">
        <v>0</v>
      </c>
      <c r="J369">
        <v>50</v>
      </c>
      <c r="K369">
        <v>0</v>
      </c>
      <c r="L369">
        <v>0</v>
      </c>
      <c r="M369" s="9">
        <v>40.700000000000003</v>
      </c>
      <c r="N369" s="10">
        <v>2.66</v>
      </c>
      <c r="O369">
        <v>33</v>
      </c>
      <c r="P369">
        <v>12</v>
      </c>
      <c r="Q369">
        <v>1</v>
      </c>
      <c r="R369">
        <v>20</v>
      </c>
      <c r="S369">
        <v>49</v>
      </c>
      <c r="T369">
        <v>2</v>
      </c>
      <c r="U369">
        <v>6</v>
      </c>
      <c r="V369">
        <v>1</v>
      </c>
      <c r="W369">
        <v>1</v>
      </c>
    </row>
    <row r="370" spans="1:23">
      <c r="A370" t="s">
        <v>1166</v>
      </c>
      <c r="B370" s="15">
        <f>(F370*'H2H Points'!$E$2)+(G370*'H2H Points'!$E$3)+(H370*'H2H Points'!$E$13)+(I370*'H2H Points'!$E$14)+(L370*'H2H Points'!$E$4)+(M370*'H2H Points'!$E$6)+(O370*'H2H Points'!$E$10)+(P370*'H2H Points'!$E$9)+(R370*'H2H Points'!$E$8)+(S370*'H2H Points'!$E$7)+(U370+'H2H Points'!$E$18)+(V370*'H2H Points'!$E$17)+(W370*'H2H Points'!$E$19)</f>
        <v>90.9</v>
      </c>
      <c r="C370" s="15">
        <f>ROUND(B370/IF(ISNA(VLOOKUP(A370,'2014 ESPN Draft Results'!$A$2:$D$2000,4,FALSE)),1,IF(VLOOKUP(A370,'2014 ESPN Draft Results'!$A$2:$D$2000,4,FALSE)&lt;1,1,VLOOKUP(A370,'2014 ESPN Draft Results'!$A$2:$D$2000,4,FALSE))),2)</f>
        <v>90.9</v>
      </c>
      <c r="D370" s="15">
        <f>ROUND(B370/IF(ISNA(VLOOKUP(A370,'2014 ESPN Draft Results'!$A$2:$D$2000,4,FALSE)),B370,IF(VLOOKUP(A370,'2014 ESPN Draft Results'!$A$2:$D$2000,4,FALSE)&lt;2,B370,VLOOKUP(A370,'2014 ESPN Draft Results'!$A$2:$D$2000,4,FALSE))),2)</f>
        <v>1</v>
      </c>
      <c r="E370">
        <v>0</v>
      </c>
      <c r="F370">
        <v>4</v>
      </c>
      <c r="G370">
        <v>0</v>
      </c>
      <c r="H370">
        <v>0</v>
      </c>
      <c r="I370">
        <v>0</v>
      </c>
      <c r="J370">
        <v>40</v>
      </c>
      <c r="K370">
        <v>0</v>
      </c>
      <c r="L370">
        <v>0</v>
      </c>
      <c r="M370" s="9">
        <v>28.3</v>
      </c>
      <c r="N370" s="10">
        <v>2.86</v>
      </c>
      <c r="O370">
        <v>24</v>
      </c>
      <c r="P370">
        <v>9</v>
      </c>
      <c r="Q370">
        <v>4</v>
      </c>
      <c r="R370">
        <v>16</v>
      </c>
      <c r="S370">
        <v>26</v>
      </c>
      <c r="T370">
        <v>2</v>
      </c>
      <c r="U370">
        <v>1</v>
      </c>
      <c r="V370">
        <v>0</v>
      </c>
      <c r="W370">
        <v>0</v>
      </c>
    </row>
    <row r="371" spans="1:23">
      <c r="A371" t="s">
        <v>1178</v>
      </c>
      <c r="B371" s="15">
        <f>(F371*'H2H Points'!$E$2)+(G371*'H2H Points'!$E$3)+(H371*'H2H Points'!$E$13)+(I371*'H2H Points'!$E$14)+(L371*'H2H Points'!$E$4)+(M371*'H2H Points'!$E$6)+(O371*'H2H Points'!$E$10)+(P371*'H2H Points'!$E$9)+(R371*'H2H Points'!$E$8)+(S371*'H2H Points'!$E$7)+(U371+'H2H Points'!$E$18)+(V371*'H2H Points'!$E$17)+(W371*'H2H Points'!$E$19)</f>
        <v>38.900000000000006</v>
      </c>
      <c r="C371" s="15">
        <f>ROUND(B371/IF(ISNA(VLOOKUP(A371,'2014 ESPN Draft Results'!$A$2:$D$2000,4,FALSE)),1,IF(VLOOKUP(A371,'2014 ESPN Draft Results'!$A$2:$D$2000,4,FALSE)&lt;1,1,VLOOKUP(A371,'2014 ESPN Draft Results'!$A$2:$D$2000,4,FALSE))),2)</f>
        <v>38.9</v>
      </c>
      <c r="D371" s="15">
        <f>ROUND(B371/IF(ISNA(VLOOKUP(A371,'2014 ESPN Draft Results'!$A$2:$D$2000,4,FALSE)),B371,IF(VLOOKUP(A371,'2014 ESPN Draft Results'!$A$2:$D$2000,4,FALSE)&lt;2,B371,VLOOKUP(A371,'2014 ESPN Draft Results'!$A$2:$D$2000,4,FALSE))),2)</f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15</v>
      </c>
      <c r="K371">
        <v>0</v>
      </c>
      <c r="L371">
        <v>0</v>
      </c>
      <c r="M371" s="9">
        <v>12.3</v>
      </c>
      <c r="N371" s="10">
        <v>0.73</v>
      </c>
      <c r="O371">
        <v>10</v>
      </c>
      <c r="P371">
        <v>1</v>
      </c>
      <c r="Q371">
        <v>0</v>
      </c>
      <c r="R371">
        <v>3</v>
      </c>
      <c r="S371">
        <v>15</v>
      </c>
      <c r="T371">
        <v>0</v>
      </c>
      <c r="U371">
        <v>1</v>
      </c>
      <c r="V371">
        <v>0</v>
      </c>
      <c r="W371">
        <v>0</v>
      </c>
    </row>
    <row r="372" spans="1:23">
      <c r="A372" t="s">
        <v>1093</v>
      </c>
      <c r="B372" s="15">
        <f>(F372*'H2H Points'!$E$2)+(G372*'H2H Points'!$E$3)+(H372*'H2H Points'!$E$13)+(I372*'H2H Points'!$E$14)+(L372*'H2H Points'!$E$4)+(M372*'H2H Points'!$E$6)+(O372*'H2H Points'!$E$10)+(P372*'H2H Points'!$E$9)+(R372*'H2H Points'!$E$8)+(S372*'H2H Points'!$E$7)+(U372+'H2H Points'!$E$18)+(V372*'H2H Points'!$E$17)+(W372*'H2H Points'!$E$19)</f>
        <v>72.900000000000006</v>
      </c>
      <c r="C372" s="15">
        <f>ROUND(B372/IF(ISNA(VLOOKUP(A372,'2014 ESPN Draft Results'!$A$2:$D$2000,4,FALSE)),1,IF(VLOOKUP(A372,'2014 ESPN Draft Results'!$A$2:$D$2000,4,FALSE)&lt;1,1,VLOOKUP(A372,'2014 ESPN Draft Results'!$A$2:$D$2000,4,FALSE))),2)</f>
        <v>72.900000000000006</v>
      </c>
      <c r="D372" s="15">
        <f>ROUND(B372/IF(ISNA(VLOOKUP(A372,'2014 ESPN Draft Results'!$A$2:$D$2000,4,FALSE)),B372,IF(VLOOKUP(A372,'2014 ESPN Draft Results'!$A$2:$D$2000,4,FALSE)&lt;2,B372,VLOOKUP(A372,'2014 ESPN Draft Results'!$A$2:$D$2000,4,FALSE))),2)</f>
        <v>1</v>
      </c>
      <c r="E372">
        <v>0</v>
      </c>
      <c r="F372">
        <v>1</v>
      </c>
      <c r="G372">
        <v>0</v>
      </c>
      <c r="H372">
        <v>0</v>
      </c>
      <c r="I372">
        <v>0</v>
      </c>
      <c r="J372">
        <v>35</v>
      </c>
      <c r="K372">
        <v>0</v>
      </c>
      <c r="L372">
        <v>0</v>
      </c>
      <c r="M372" s="9">
        <v>23.3</v>
      </c>
      <c r="N372" s="10">
        <v>2.7</v>
      </c>
      <c r="O372">
        <v>18</v>
      </c>
      <c r="P372">
        <v>7</v>
      </c>
      <c r="Q372">
        <v>3</v>
      </c>
      <c r="R372">
        <v>6</v>
      </c>
      <c r="S372">
        <v>27</v>
      </c>
      <c r="T372">
        <v>2</v>
      </c>
      <c r="U372">
        <v>0</v>
      </c>
      <c r="V372">
        <v>0</v>
      </c>
      <c r="W372">
        <v>0</v>
      </c>
    </row>
    <row r="373" spans="1:23">
      <c r="A373" t="s">
        <v>1099</v>
      </c>
      <c r="B373" s="15">
        <f>(F373*'H2H Points'!$E$2)+(G373*'H2H Points'!$E$3)+(H373*'H2H Points'!$E$13)+(I373*'H2H Points'!$E$14)+(L373*'H2H Points'!$E$4)+(M373*'H2H Points'!$E$6)+(O373*'H2H Points'!$E$10)+(P373*'H2H Points'!$E$9)+(R373*'H2H Points'!$E$8)+(S373*'H2H Points'!$E$7)+(U373+'H2H Points'!$E$18)+(V373*'H2H Points'!$E$17)+(W373*'H2H Points'!$E$19)</f>
        <v>73</v>
      </c>
      <c r="C373" s="15">
        <f>ROUND(B373/IF(ISNA(VLOOKUP(A373,'2014 ESPN Draft Results'!$A$2:$D$2000,4,FALSE)),1,IF(VLOOKUP(A373,'2014 ESPN Draft Results'!$A$2:$D$2000,4,FALSE)&lt;1,1,VLOOKUP(A373,'2014 ESPN Draft Results'!$A$2:$D$2000,4,FALSE))),2)</f>
        <v>73</v>
      </c>
      <c r="D373" s="15">
        <f>ROUND(B373/IF(ISNA(VLOOKUP(A373,'2014 ESPN Draft Results'!$A$2:$D$2000,4,FALSE)),B373,IF(VLOOKUP(A373,'2014 ESPN Draft Results'!$A$2:$D$2000,4,FALSE)&lt;2,B373,VLOOKUP(A373,'2014 ESPN Draft Results'!$A$2:$D$2000,4,FALSE))),2)</f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30</v>
      </c>
      <c r="K373">
        <v>0</v>
      </c>
      <c r="L373">
        <v>1</v>
      </c>
      <c r="M373" s="9">
        <v>24</v>
      </c>
      <c r="N373" s="10">
        <v>2.63</v>
      </c>
      <c r="O373">
        <v>19</v>
      </c>
      <c r="P373">
        <v>7</v>
      </c>
      <c r="Q373">
        <v>1</v>
      </c>
      <c r="R373">
        <v>7</v>
      </c>
      <c r="S373">
        <v>28</v>
      </c>
      <c r="T373">
        <v>1</v>
      </c>
      <c r="U373">
        <v>1</v>
      </c>
      <c r="V373">
        <v>2</v>
      </c>
      <c r="W373">
        <v>1</v>
      </c>
    </row>
    <row r="374" spans="1:23">
      <c r="A374" t="s">
        <v>1168</v>
      </c>
      <c r="B374" s="15">
        <f>(F374*'H2H Points'!$E$2)+(G374*'H2H Points'!$E$3)+(H374*'H2H Points'!$E$13)+(I374*'H2H Points'!$E$14)+(L374*'H2H Points'!$E$4)+(M374*'H2H Points'!$E$6)+(O374*'H2H Points'!$E$10)+(P374*'H2H Points'!$E$9)+(R374*'H2H Points'!$E$8)+(S374*'H2H Points'!$E$7)+(U374+'H2H Points'!$E$18)+(V374*'H2H Points'!$E$17)+(W374*'H2H Points'!$E$19)</f>
        <v>57</v>
      </c>
      <c r="C374" s="15">
        <f>ROUND(B374/IF(ISNA(VLOOKUP(A374,'2014 ESPN Draft Results'!$A$2:$D$2000,4,FALSE)),1,IF(VLOOKUP(A374,'2014 ESPN Draft Results'!$A$2:$D$2000,4,FALSE)&lt;1,1,VLOOKUP(A374,'2014 ESPN Draft Results'!$A$2:$D$2000,4,FALSE))),2)</f>
        <v>57</v>
      </c>
      <c r="D374" s="15">
        <f>ROUND(B374/IF(ISNA(VLOOKUP(A374,'2014 ESPN Draft Results'!$A$2:$D$2000,4,FALSE)),B374,IF(VLOOKUP(A374,'2014 ESPN Draft Results'!$A$2:$D$2000,4,FALSE)&lt;2,B374,VLOOKUP(A374,'2014 ESPN Draft Results'!$A$2:$D$2000,4,FALSE))),2)</f>
        <v>1</v>
      </c>
      <c r="E374">
        <v>0</v>
      </c>
      <c r="F374">
        <v>2</v>
      </c>
      <c r="G374">
        <v>1</v>
      </c>
      <c r="H374">
        <v>0</v>
      </c>
      <c r="I374">
        <v>0</v>
      </c>
      <c r="J374">
        <v>30</v>
      </c>
      <c r="K374">
        <v>0</v>
      </c>
      <c r="L374">
        <v>0</v>
      </c>
      <c r="M374" s="9">
        <v>19</v>
      </c>
      <c r="N374" s="10">
        <v>0.95</v>
      </c>
      <c r="O374">
        <v>14</v>
      </c>
      <c r="P374">
        <v>2</v>
      </c>
      <c r="Q374">
        <v>0</v>
      </c>
      <c r="R374">
        <v>8</v>
      </c>
      <c r="S374">
        <v>14</v>
      </c>
      <c r="T374">
        <v>1</v>
      </c>
      <c r="U374">
        <v>2</v>
      </c>
      <c r="V374">
        <v>1</v>
      </c>
      <c r="W374">
        <v>0</v>
      </c>
    </row>
    <row r="375" spans="1:23">
      <c r="A375" t="s">
        <v>1208</v>
      </c>
      <c r="B375" s="15">
        <f>(F375*'H2H Points'!$E$2)+(G375*'H2H Points'!$E$3)+(H375*'H2H Points'!$E$13)+(I375*'H2H Points'!$E$14)+(L375*'H2H Points'!$E$4)+(M375*'H2H Points'!$E$6)+(O375*'H2H Points'!$E$10)+(P375*'H2H Points'!$E$9)+(R375*'H2H Points'!$E$8)+(S375*'H2H Points'!$E$7)+(U375+'H2H Points'!$E$18)+(V375*'H2H Points'!$E$17)+(W375*'H2H Points'!$E$19)</f>
        <v>56.099999999999994</v>
      </c>
      <c r="C375" s="15">
        <f>ROUND(B375/IF(ISNA(VLOOKUP(A375,'2014 ESPN Draft Results'!$A$2:$D$2000,4,FALSE)),1,IF(VLOOKUP(A375,'2014 ESPN Draft Results'!$A$2:$D$2000,4,FALSE)&lt;1,1,VLOOKUP(A375,'2014 ESPN Draft Results'!$A$2:$D$2000,4,FALSE))),2)</f>
        <v>56.1</v>
      </c>
      <c r="D375" s="15">
        <f>ROUND(B375/IF(ISNA(VLOOKUP(A375,'2014 ESPN Draft Results'!$A$2:$D$2000,4,FALSE)),B375,IF(VLOOKUP(A375,'2014 ESPN Draft Results'!$A$2:$D$2000,4,FALSE)&lt;2,B375,VLOOKUP(A375,'2014 ESPN Draft Results'!$A$2:$D$2000,4,FALSE))),2)</f>
        <v>1</v>
      </c>
      <c r="E375">
        <v>1.9</v>
      </c>
      <c r="F375">
        <v>2</v>
      </c>
      <c r="G375">
        <v>1</v>
      </c>
      <c r="H375">
        <v>0</v>
      </c>
      <c r="I375">
        <v>0</v>
      </c>
      <c r="J375">
        <v>22</v>
      </c>
      <c r="K375">
        <v>0</v>
      </c>
      <c r="L375">
        <v>0</v>
      </c>
      <c r="M375" s="9">
        <v>18.7</v>
      </c>
      <c r="N375" s="10">
        <v>2.89</v>
      </c>
      <c r="O375">
        <v>16</v>
      </c>
      <c r="P375">
        <v>6</v>
      </c>
      <c r="Q375">
        <v>1</v>
      </c>
      <c r="R375">
        <v>8</v>
      </c>
      <c r="S375">
        <v>21</v>
      </c>
      <c r="T375">
        <v>1</v>
      </c>
      <c r="U375">
        <v>0</v>
      </c>
      <c r="V375">
        <v>0</v>
      </c>
      <c r="W375">
        <v>0</v>
      </c>
    </row>
    <row r="376" spans="1:23">
      <c r="A376" t="s">
        <v>1068</v>
      </c>
      <c r="B376" s="15">
        <f>(F376*'H2H Points'!$E$2)+(G376*'H2H Points'!$E$3)+(H376*'H2H Points'!$E$13)+(I376*'H2H Points'!$E$14)+(L376*'H2H Points'!$E$4)+(M376*'H2H Points'!$E$6)+(O376*'H2H Points'!$E$10)+(P376*'H2H Points'!$E$9)+(R376*'H2H Points'!$E$8)+(S376*'H2H Points'!$E$7)+(U376+'H2H Points'!$E$18)+(V376*'H2H Points'!$E$17)+(W376*'H2H Points'!$E$19)</f>
        <v>35.099999999999994</v>
      </c>
      <c r="C376" s="15">
        <f>ROUND(B376/IF(ISNA(VLOOKUP(A376,'2014 ESPN Draft Results'!$A$2:$D$2000,4,FALSE)),1,IF(VLOOKUP(A376,'2014 ESPN Draft Results'!$A$2:$D$2000,4,FALSE)&lt;1,1,VLOOKUP(A376,'2014 ESPN Draft Results'!$A$2:$D$2000,4,FALSE))),2)</f>
        <v>35.1</v>
      </c>
      <c r="D376" s="15">
        <f>ROUND(B376/IF(ISNA(VLOOKUP(A376,'2014 ESPN Draft Results'!$A$2:$D$2000,4,FALSE)),B376,IF(VLOOKUP(A376,'2014 ESPN Draft Results'!$A$2:$D$2000,4,FALSE)&lt;2,B376,VLOOKUP(A376,'2014 ESPN Draft Results'!$A$2:$D$2000,4,FALSE))),2)</f>
        <v>1</v>
      </c>
      <c r="E376">
        <v>0</v>
      </c>
      <c r="F376">
        <v>1</v>
      </c>
      <c r="G376">
        <v>0</v>
      </c>
      <c r="H376">
        <v>0</v>
      </c>
      <c r="I376">
        <v>0</v>
      </c>
      <c r="J376">
        <v>13</v>
      </c>
      <c r="K376">
        <v>0</v>
      </c>
      <c r="L376">
        <v>0</v>
      </c>
      <c r="M376" s="9">
        <v>11.7</v>
      </c>
      <c r="N376" s="10">
        <v>4.63</v>
      </c>
      <c r="O376">
        <v>11</v>
      </c>
      <c r="P376">
        <v>6</v>
      </c>
      <c r="Q376">
        <v>4</v>
      </c>
      <c r="R376">
        <v>0</v>
      </c>
      <c r="S376">
        <v>11</v>
      </c>
      <c r="T376">
        <v>0</v>
      </c>
      <c r="U376">
        <v>0</v>
      </c>
      <c r="V376">
        <v>1</v>
      </c>
      <c r="W376">
        <v>0</v>
      </c>
    </row>
    <row r="377" spans="1:23">
      <c r="A377" t="s">
        <v>1125</v>
      </c>
      <c r="B377" s="15">
        <f>(F377*'H2H Points'!$E$2)+(G377*'H2H Points'!$E$3)+(H377*'H2H Points'!$E$13)+(I377*'H2H Points'!$E$14)+(L377*'H2H Points'!$E$4)+(M377*'H2H Points'!$E$6)+(O377*'H2H Points'!$E$10)+(P377*'H2H Points'!$E$9)+(R377*'H2H Points'!$E$8)+(S377*'H2H Points'!$E$7)+(U377+'H2H Points'!$E$18)+(V377*'H2H Points'!$E$17)+(W377*'H2H Points'!$E$19)</f>
        <v>30</v>
      </c>
      <c r="C377" s="15">
        <f>ROUND(B377/IF(ISNA(VLOOKUP(A377,'2014 ESPN Draft Results'!$A$2:$D$2000,4,FALSE)),1,IF(VLOOKUP(A377,'2014 ESPN Draft Results'!$A$2:$D$2000,4,FALSE)&lt;1,1,VLOOKUP(A377,'2014 ESPN Draft Results'!$A$2:$D$2000,4,FALSE))),2)</f>
        <v>30</v>
      </c>
      <c r="D377" s="15">
        <f>ROUND(B377/IF(ISNA(VLOOKUP(A377,'2014 ESPN Draft Results'!$A$2:$D$2000,4,FALSE)),B377,IF(VLOOKUP(A377,'2014 ESPN Draft Results'!$A$2:$D$2000,4,FALSE)&lt;2,B377,VLOOKUP(A377,'2014 ESPN Draft Results'!$A$2:$D$2000,4,FALSE))),2)</f>
        <v>1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8</v>
      </c>
      <c r="K377">
        <v>0</v>
      </c>
      <c r="L377">
        <v>0</v>
      </c>
      <c r="M377" s="9">
        <v>10</v>
      </c>
      <c r="N377" s="10">
        <v>1.8</v>
      </c>
      <c r="O377">
        <v>6</v>
      </c>
      <c r="P377">
        <v>2</v>
      </c>
      <c r="Q377">
        <v>2</v>
      </c>
      <c r="R377">
        <v>1</v>
      </c>
      <c r="S377">
        <v>9</v>
      </c>
      <c r="T377">
        <v>0</v>
      </c>
      <c r="U377">
        <v>0</v>
      </c>
      <c r="V377">
        <v>0</v>
      </c>
      <c r="W377">
        <v>0</v>
      </c>
    </row>
    <row r="378" spans="1:23">
      <c r="A378" t="s">
        <v>1183</v>
      </c>
      <c r="B378" s="15">
        <f>(F378*'H2H Points'!$E$2)+(G378*'H2H Points'!$E$3)+(H378*'H2H Points'!$E$13)+(I378*'H2H Points'!$E$14)+(L378*'H2H Points'!$E$4)+(M378*'H2H Points'!$E$6)+(O378*'H2H Points'!$E$10)+(P378*'H2H Points'!$E$9)+(R378*'H2H Points'!$E$8)+(S378*'H2H Points'!$E$7)+(U378+'H2H Points'!$E$18)+(V378*'H2H Points'!$E$17)+(W378*'H2H Points'!$E$19)</f>
        <v>24</v>
      </c>
      <c r="C378" s="15">
        <f>ROUND(B378/IF(ISNA(VLOOKUP(A378,'2014 ESPN Draft Results'!$A$2:$D$2000,4,FALSE)),1,IF(VLOOKUP(A378,'2014 ESPN Draft Results'!$A$2:$D$2000,4,FALSE)&lt;1,1,VLOOKUP(A378,'2014 ESPN Draft Results'!$A$2:$D$2000,4,FALSE))),2)</f>
        <v>24</v>
      </c>
      <c r="D378" s="15">
        <f>ROUND(B378/IF(ISNA(VLOOKUP(A378,'2014 ESPN Draft Results'!$A$2:$D$2000,4,FALSE)),B378,IF(VLOOKUP(A378,'2014 ESPN Draft Results'!$A$2:$D$2000,4,FALSE)&lt;2,B378,VLOOKUP(A378,'2014 ESPN Draft Results'!$A$2:$D$2000,4,FALSE))),2)</f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10</v>
      </c>
      <c r="K378">
        <v>0</v>
      </c>
      <c r="L378">
        <v>0</v>
      </c>
      <c r="M378" s="9">
        <v>8</v>
      </c>
      <c r="N378" s="10">
        <v>1.1299999999999999</v>
      </c>
      <c r="O378">
        <v>3</v>
      </c>
      <c r="P378">
        <v>1</v>
      </c>
      <c r="Q378">
        <v>0</v>
      </c>
      <c r="R378">
        <v>5</v>
      </c>
      <c r="S378">
        <v>9</v>
      </c>
      <c r="T378">
        <v>1</v>
      </c>
      <c r="U378">
        <v>1</v>
      </c>
      <c r="V378">
        <v>1</v>
      </c>
      <c r="W378">
        <v>0</v>
      </c>
    </row>
    <row r="379" spans="1:23">
      <c r="A379" t="s">
        <v>1353</v>
      </c>
      <c r="B379" s="15">
        <f>(F379*'H2H Points'!$E$2)+(G379*'H2H Points'!$E$3)+(H379*'H2H Points'!$E$13)+(I379*'H2H Points'!$E$14)+(L379*'H2H Points'!$E$4)+(M379*'H2H Points'!$E$6)+(O379*'H2H Points'!$E$10)+(P379*'H2H Points'!$E$9)+(R379*'H2H Points'!$E$8)+(S379*'H2H Points'!$E$7)+(U379+'H2H Points'!$E$18)+(V379*'H2H Points'!$E$17)+(W379*'H2H Points'!$E$19)</f>
        <v>12</v>
      </c>
      <c r="C379" s="15">
        <f>ROUND(B379/IF(ISNA(VLOOKUP(A379,'2014 ESPN Draft Results'!$A$2:$D$2000,4,FALSE)),1,IF(VLOOKUP(A379,'2014 ESPN Draft Results'!$A$2:$D$2000,4,FALSE)&lt;1,1,VLOOKUP(A379,'2014 ESPN Draft Results'!$A$2:$D$2000,4,FALSE))),2)</f>
        <v>12</v>
      </c>
      <c r="D379" s="15">
        <f>ROUND(B379/IF(ISNA(VLOOKUP(A379,'2014 ESPN Draft Results'!$A$2:$D$2000,4,FALSE)),B379,IF(VLOOKUP(A379,'2014 ESPN Draft Results'!$A$2:$D$2000,4,FALSE)&lt;2,B379,VLOOKUP(A379,'2014 ESPN Draft Results'!$A$2:$D$2000,4,FALSE))),2)</f>
        <v>1</v>
      </c>
      <c r="E379">
        <v>0</v>
      </c>
      <c r="F379">
        <v>1</v>
      </c>
      <c r="G379">
        <v>0</v>
      </c>
      <c r="H379">
        <v>0</v>
      </c>
      <c r="I379">
        <v>0</v>
      </c>
      <c r="J379">
        <v>3</v>
      </c>
      <c r="K379">
        <v>0</v>
      </c>
      <c r="L379">
        <v>0</v>
      </c>
      <c r="M379" s="9">
        <v>4</v>
      </c>
      <c r="N379" s="10">
        <v>6.75</v>
      </c>
      <c r="O379">
        <v>6</v>
      </c>
      <c r="P379">
        <v>3</v>
      </c>
      <c r="Q379">
        <v>0</v>
      </c>
      <c r="R379">
        <v>1</v>
      </c>
      <c r="S379">
        <v>3</v>
      </c>
      <c r="T379">
        <v>0</v>
      </c>
      <c r="U379">
        <v>0</v>
      </c>
      <c r="V379">
        <v>0</v>
      </c>
      <c r="W379">
        <v>0</v>
      </c>
    </row>
    <row r="380" spans="1:23">
      <c r="A380" t="s">
        <v>562</v>
      </c>
      <c r="B380" s="15">
        <f>(F380*'H2H Points'!$E$2)+(G380*'H2H Points'!$E$3)+(H380*'H2H Points'!$E$13)+(I380*'H2H Points'!$E$14)+(L380*'H2H Points'!$E$4)+(M380*'H2H Points'!$E$6)+(O380*'H2H Points'!$E$10)+(P380*'H2H Points'!$E$9)+(R380*'H2H Points'!$E$8)+(S380*'H2H Points'!$E$7)+(U380+'H2H Points'!$E$18)+(V380*'H2H Points'!$E$17)+(W380*'H2H Points'!$E$19)</f>
        <v>3</v>
      </c>
      <c r="C380" s="15">
        <f>ROUND(B380/IF(ISNA(VLOOKUP(A380,'2014 ESPN Draft Results'!$A$2:$D$2000,4,FALSE)),1,IF(VLOOKUP(A380,'2014 ESPN Draft Results'!$A$2:$D$2000,4,FALSE)&lt;1,1,VLOOKUP(A380,'2014 ESPN Draft Results'!$A$2:$D$2000,4,FALSE))),2)</f>
        <v>3</v>
      </c>
      <c r="D380" s="15">
        <f>ROUND(B380/IF(ISNA(VLOOKUP(A380,'2014 ESPN Draft Results'!$A$2:$D$2000,4,FALSE)),B380,IF(VLOOKUP(A380,'2014 ESPN Draft Results'!$A$2:$D$2000,4,FALSE)&lt;2,B380,VLOOKUP(A380,'2014 ESPN Draft Results'!$A$2:$D$2000,4,FALSE))),2)</f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1</v>
      </c>
      <c r="K380">
        <v>0</v>
      </c>
      <c r="L380">
        <v>0</v>
      </c>
      <c r="M380" s="9">
        <v>1</v>
      </c>
      <c r="N380" s="1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</row>
    <row r="381" spans="1:23">
      <c r="A381" t="s">
        <v>565</v>
      </c>
      <c r="B381" s="15">
        <f>(F381*'H2H Points'!$E$2)+(G381*'H2H Points'!$E$3)+(H381*'H2H Points'!$E$13)+(I381*'H2H Points'!$E$14)+(L381*'H2H Points'!$E$4)+(M381*'H2H Points'!$E$6)+(O381*'H2H Points'!$E$10)+(P381*'H2H Points'!$E$9)+(R381*'H2H Points'!$E$8)+(S381*'H2H Points'!$E$7)+(U381+'H2H Points'!$E$18)+(V381*'H2H Points'!$E$17)+(W381*'H2H Points'!$E$19)</f>
        <v>3</v>
      </c>
      <c r="C381" s="15">
        <f>ROUND(B381/IF(ISNA(VLOOKUP(A381,'2014 ESPN Draft Results'!$A$2:$D$2000,4,FALSE)),1,IF(VLOOKUP(A381,'2014 ESPN Draft Results'!$A$2:$D$2000,4,FALSE)&lt;1,1,VLOOKUP(A381,'2014 ESPN Draft Results'!$A$2:$D$2000,4,FALSE))),2)</f>
        <v>3</v>
      </c>
      <c r="D381" s="15">
        <f>ROUND(B381/IF(ISNA(VLOOKUP(A381,'2014 ESPN Draft Results'!$A$2:$D$2000,4,FALSE)),B381,IF(VLOOKUP(A381,'2014 ESPN Draft Results'!$A$2:$D$2000,4,FALSE)&lt;2,B381,VLOOKUP(A381,'2014 ESPN Draft Results'!$A$2:$D$2000,4,FALSE))),2)</f>
        <v>1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2</v>
      </c>
      <c r="K381">
        <v>0</v>
      </c>
      <c r="L381">
        <v>0</v>
      </c>
      <c r="M381" s="9">
        <v>1</v>
      </c>
      <c r="N381" s="10">
        <v>0</v>
      </c>
      <c r="O381">
        <v>1</v>
      </c>
      <c r="P381">
        <v>0</v>
      </c>
      <c r="Q381">
        <v>0</v>
      </c>
      <c r="R381">
        <v>0</v>
      </c>
      <c r="S381">
        <v>1</v>
      </c>
      <c r="T381">
        <v>0</v>
      </c>
      <c r="U381">
        <v>0</v>
      </c>
      <c r="V381">
        <v>0</v>
      </c>
      <c r="W381">
        <v>0</v>
      </c>
    </row>
    <row r="382" spans="1:23">
      <c r="A382" t="s">
        <v>1187</v>
      </c>
      <c r="B382" s="15">
        <f>(F382*'H2H Points'!$E$2)+(G382*'H2H Points'!$E$3)+(H382*'H2H Points'!$E$13)+(I382*'H2H Points'!$E$14)+(L382*'H2H Points'!$E$4)+(M382*'H2H Points'!$E$6)+(O382*'H2H Points'!$E$10)+(P382*'H2H Points'!$E$9)+(R382*'H2H Points'!$E$8)+(S382*'H2H Points'!$E$7)+(U382+'H2H Points'!$E$18)+(V382*'H2H Points'!$E$17)+(W382*'H2H Points'!$E$19)</f>
        <v>2.0999999999999996</v>
      </c>
      <c r="C382" s="15">
        <f>ROUND(B382/IF(ISNA(VLOOKUP(A382,'2014 ESPN Draft Results'!$A$2:$D$2000,4,FALSE)),1,IF(VLOOKUP(A382,'2014 ESPN Draft Results'!$A$2:$D$2000,4,FALSE)&lt;1,1,VLOOKUP(A382,'2014 ESPN Draft Results'!$A$2:$D$2000,4,FALSE))),2)</f>
        <v>2.1</v>
      </c>
      <c r="D382" s="15">
        <f>ROUND(B382/IF(ISNA(VLOOKUP(A382,'2014 ESPN Draft Results'!$A$2:$D$2000,4,FALSE)),B382,IF(VLOOKUP(A382,'2014 ESPN Draft Results'!$A$2:$D$2000,4,FALSE)&lt;2,B382,VLOOKUP(A382,'2014 ESPN Draft Results'!$A$2:$D$2000,4,FALSE))),2)</f>
        <v>1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2</v>
      </c>
      <c r="K382">
        <v>0</v>
      </c>
      <c r="L382">
        <v>0</v>
      </c>
      <c r="M382" s="9">
        <v>0.7</v>
      </c>
      <c r="N382" s="10">
        <v>0</v>
      </c>
      <c r="O382">
        <v>1</v>
      </c>
      <c r="P382">
        <v>0</v>
      </c>
      <c r="Q382">
        <v>0</v>
      </c>
      <c r="R382">
        <v>0</v>
      </c>
      <c r="S382">
        <v>1</v>
      </c>
      <c r="T382">
        <v>0</v>
      </c>
      <c r="U382">
        <v>0</v>
      </c>
      <c r="V382">
        <v>0</v>
      </c>
      <c r="W382">
        <v>0</v>
      </c>
    </row>
    <row r="383" spans="1:23">
      <c r="A383" t="s">
        <v>567</v>
      </c>
      <c r="B383" s="15">
        <f>(F383*'H2H Points'!$E$2)+(G383*'H2H Points'!$E$3)+(H383*'H2H Points'!$E$13)+(I383*'H2H Points'!$E$14)+(L383*'H2H Points'!$E$4)+(M383*'H2H Points'!$E$6)+(O383*'H2H Points'!$E$10)+(P383*'H2H Points'!$E$9)+(R383*'H2H Points'!$E$8)+(S383*'H2H Points'!$E$7)+(U383+'H2H Points'!$E$18)+(V383*'H2H Points'!$E$17)+(W383*'H2H Points'!$E$19)</f>
        <v>0.89999999999999991</v>
      </c>
      <c r="C383" s="15">
        <f>ROUND(B383/IF(ISNA(VLOOKUP(A383,'2014 ESPN Draft Results'!$A$2:$D$2000,4,FALSE)),1,IF(VLOOKUP(A383,'2014 ESPN Draft Results'!$A$2:$D$2000,4,FALSE)&lt;1,1,VLOOKUP(A383,'2014 ESPN Draft Results'!$A$2:$D$2000,4,FALSE))),2)</f>
        <v>0.9</v>
      </c>
      <c r="D383" s="15">
        <f>ROUND(B383/IF(ISNA(VLOOKUP(A383,'2014 ESPN Draft Results'!$A$2:$D$2000,4,FALSE)),B383,IF(VLOOKUP(A383,'2014 ESPN Draft Results'!$A$2:$D$2000,4,FALSE)&lt;2,B383,VLOOKUP(A383,'2014 ESPN Draft Results'!$A$2:$D$2000,4,FALSE))),2)</f>
        <v>1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1</v>
      </c>
      <c r="K383">
        <v>0</v>
      </c>
      <c r="L383">
        <v>0</v>
      </c>
      <c r="M383" s="9">
        <v>0.3</v>
      </c>
      <c r="N383" s="10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</row>
    <row r="384" spans="1:23">
      <c r="A384" t="s">
        <v>462</v>
      </c>
      <c r="B384" s="15">
        <f>(F384*'H2H Points'!$E$2)+(G384*'H2H Points'!$E$3)+(H384*'H2H Points'!$E$13)+(I384*'H2H Points'!$E$14)+(L384*'H2H Points'!$E$4)+(M384*'H2H Points'!$E$6)+(O384*'H2H Points'!$E$10)+(P384*'H2H Points'!$E$9)+(R384*'H2H Points'!$E$8)+(S384*'H2H Points'!$E$7)+(U384+'H2H Points'!$E$18)+(V384*'H2H Points'!$E$17)+(W384*'H2H Points'!$E$19)</f>
        <v>0.89999999999999991</v>
      </c>
      <c r="C384" s="15">
        <f>ROUND(B384/IF(ISNA(VLOOKUP(A384,'2014 ESPN Draft Results'!$A$2:$D$2000,4,FALSE)),1,IF(VLOOKUP(A384,'2014 ESPN Draft Results'!$A$2:$D$2000,4,FALSE)&lt;1,1,VLOOKUP(A384,'2014 ESPN Draft Results'!$A$2:$D$2000,4,FALSE))),2)</f>
        <v>0.9</v>
      </c>
      <c r="D384" s="15">
        <f>ROUND(B384/IF(ISNA(VLOOKUP(A384,'2014 ESPN Draft Results'!$A$2:$D$2000,4,FALSE)),B384,IF(VLOOKUP(A384,'2014 ESPN Draft Results'!$A$2:$D$2000,4,FALSE)&lt;2,B384,VLOOKUP(A384,'2014 ESPN Draft Results'!$A$2:$D$2000,4,FALSE))),2)</f>
        <v>1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1</v>
      </c>
      <c r="K384">
        <v>0</v>
      </c>
      <c r="L384">
        <v>0</v>
      </c>
      <c r="M384" s="9">
        <v>0.3</v>
      </c>
      <c r="N384" s="10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</row>
    <row r="385" spans="1:23">
      <c r="A385" t="s">
        <v>1052</v>
      </c>
      <c r="B385" s="15">
        <f>(F385*'H2H Points'!$E$2)+(G385*'H2H Points'!$E$3)+(H385*'H2H Points'!$E$13)+(I385*'H2H Points'!$E$14)+(L385*'H2H Points'!$E$4)+(M385*'H2H Points'!$E$6)+(O385*'H2H Points'!$E$10)+(P385*'H2H Points'!$E$9)+(R385*'H2H Points'!$E$8)+(S385*'H2H Points'!$E$7)+(U385+'H2H Points'!$E$18)+(V385*'H2H Points'!$E$17)+(W385*'H2H Points'!$E$19)</f>
        <v>139.89999999999998</v>
      </c>
      <c r="C385" s="15">
        <f>ROUND(B385/IF(ISNA(VLOOKUP(A385,'2014 ESPN Draft Results'!$A$2:$D$2000,4,FALSE)),1,IF(VLOOKUP(A385,'2014 ESPN Draft Results'!$A$2:$D$2000,4,FALSE)&lt;1,1,VLOOKUP(A385,'2014 ESPN Draft Results'!$A$2:$D$2000,4,FALSE))),2)</f>
        <v>139.9</v>
      </c>
      <c r="D385" s="15">
        <f>ROUND(B385/IF(ISNA(VLOOKUP(A385,'2014 ESPN Draft Results'!$A$2:$D$2000,4,FALSE)),B385,IF(VLOOKUP(A385,'2014 ESPN Draft Results'!$A$2:$D$2000,4,FALSE)&lt;2,B385,VLOOKUP(A385,'2014 ESPN Draft Results'!$A$2:$D$2000,4,FALSE))),2)</f>
        <v>1</v>
      </c>
      <c r="E385">
        <v>0</v>
      </c>
      <c r="F385">
        <v>4</v>
      </c>
      <c r="G385">
        <v>1</v>
      </c>
      <c r="H385">
        <v>0</v>
      </c>
      <c r="I385">
        <v>0</v>
      </c>
      <c r="J385">
        <v>61</v>
      </c>
      <c r="K385">
        <v>0</v>
      </c>
      <c r="L385">
        <v>0</v>
      </c>
      <c r="M385" s="9">
        <v>47.3</v>
      </c>
      <c r="N385" s="10">
        <v>2.66</v>
      </c>
      <c r="O385">
        <v>40</v>
      </c>
      <c r="P385">
        <v>14</v>
      </c>
      <c r="Q385">
        <v>3</v>
      </c>
      <c r="R385">
        <v>18</v>
      </c>
      <c r="S385">
        <v>46</v>
      </c>
      <c r="T385">
        <v>2</v>
      </c>
      <c r="U385">
        <v>3</v>
      </c>
      <c r="V385">
        <v>2</v>
      </c>
      <c r="W385">
        <v>0</v>
      </c>
    </row>
    <row r="386" spans="1:23">
      <c r="A386" t="s">
        <v>1165</v>
      </c>
      <c r="B386" s="15">
        <f>(F386*'H2H Points'!$E$2)+(G386*'H2H Points'!$E$3)+(H386*'H2H Points'!$E$13)+(I386*'H2H Points'!$E$14)+(L386*'H2H Points'!$E$4)+(M386*'H2H Points'!$E$6)+(O386*'H2H Points'!$E$10)+(P386*'H2H Points'!$E$9)+(R386*'H2H Points'!$E$8)+(S386*'H2H Points'!$E$7)+(U386+'H2H Points'!$E$18)+(V386*'H2H Points'!$E$17)+(W386*'H2H Points'!$E$19)</f>
        <v>41</v>
      </c>
      <c r="C386" s="15">
        <f>ROUND(B386/IF(ISNA(VLOOKUP(A386,'2014 ESPN Draft Results'!$A$2:$D$2000,4,FALSE)),1,IF(VLOOKUP(A386,'2014 ESPN Draft Results'!$A$2:$D$2000,4,FALSE)&lt;1,1,VLOOKUP(A386,'2014 ESPN Draft Results'!$A$2:$D$2000,4,FALSE))),2)</f>
        <v>41</v>
      </c>
      <c r="D386" s="15">
        <f>ROUND(B386/IF(ISNA(VLOOKUP(A386,'2014 ESPN Draft Results'!$A$2:$D$2000,4,FALSE)),B386,IF(VLOOKUP(A386,'2014 ESPN Draft Results'!$A$2:$D$2000,4,FALSE)&lt;2,B386,VLOOKUP(A386,'2014 ESPN Draft Results'!$A$2:$D$2000,4,FALSE))),2)</f>
        <v>1</v>
      </c>
      <c r="E386">
        <v>0</v>
      </c>
      <c r="F386">
        <v>1</v>
      </c>
      <c r="G386">
        <v>0</v>
      </c>
      <c r="H386">
        <v>0</v>
      </c>
      <c r="I386">
        <v>0</v>
      </c>
      <c r="J386">
        <v>19</v>
      </c>
      <c r="K386">
        <v>0</v>
      </c>
      <c r="L386">
        <v>0</v>
      </c>
      <c r="M386" s="9">
        <v>14</v>
      </c>
      <c r="N386" s="10">
        <v>3.86</v>
      </c>
      <c r="O386">
        <v>12</v>
      </c>
      <c r="P386">
        <v>6</v>
      </c>
      <c r="Q386">
        <v>1</v>
      </c>
      <c r="R386">
        <v>4</v>
      </c>
      <c r="S386">
        <v>14</v>
      </c>
      <c r="T386">
        <v>0</v>
      </c>
      <c r="U386">
        <v>0</v>
      </c>
      <c r="V386">
        <v>0</v>
      </c>
      <c r="W386">
        <v>0</v>
      </c>
    </row>
    <row r="387" spans="1:23">
      <c r="A387" t="s">
        <v>269</v>
      </c>
      <c r="B387" s="15">
        <f>(F387*'H2H Points'!$E$2)+(G387*'H2H Points'!$E$3)+(H387*'H2H Points'!$E$13)+(I387*'H2H Points'!$E$14)+(L387*'H2H Points'!$E$4)+(M387*'H2H Points'!$E$6)+(O387*'H2H Points'!$E$10)+(P387*'H2H Points'!$E$9)+(R387*'H2H Points'!$E$8)+(S387*'H2H Points'!$E$7)+(U387+'H2H Points'!$E$18)+(V387*'H2H Points'!$E$17)+(W387*'H2H Points'!$E$19)</f>
        <v>134</v>
      </c>
      <c r="C387" s="15">
        <f>ROUND(B387/IF(ISNA(VLOOKUP(A387,'2014 ESPN Draft Results'!$A$2:$D$2000,4,FALSE)),1,IF(VLOOKUP(A387,'2014 ESPN Draft Results'!$A$2:$D$2000,4,FALSE)&lt;1,1,VLOOKUP(A387,'2014 ESPN Draft Results'!$A$2:$D$2000,4,FALSE))),2)</f>
        <v>70.53</v>
      </c>
      <c r="D387" s="15">
        <f>ROUND(B387/IF(ISNA(VLOOKUP(A387,'2014 ESPN Draft Results'!$A$2:$D$2000,4,FALSE)),B387,IF(VLOOKUP(A387,'2014 ESPN Draft Results'!$A$2:$D$2000,4,FALSE)&lt;2,B387,VLOOKUP(A387,'2014 ESPN Draft Results'!$A$2:$D$2000,4,FALSE))),2)</f>
        <v>1</v>
      </c>
      <c r="E387">
        <v>0</v>
      </c>
      <c r="F387">
        <v>4</v>
      </c>
      <c r="G387">
        <v>1</v>
      </c>
      <c r="H387">
        <v>0</v>
      </c>
      <c r="I387">
        <v>0</v>
      </c>
      <c r="J387">
        <v>46</v>
      </c>
      <c r="K387">
        <v>0</v>
      </c>
      <c r="L387">
        <v>1</v>
      </c>
      <c r="M387" s="9">
        <v>46</v>
      </c>
      <c r="N387" s="10">
        <v>4.5</v>
      </c>
      <c r="O387">
        <v>37</v>
      </c>
      <c r="P387">
        <v>23</v>
      </c>
      <c r="Q387">
        <v>6</v>
      </c>
      <c r="R387">
        <v>27</v>
      </c>
      <c r="S387">
        <v>50</v>
      </c>
      <c r="T387">
        <v>1</v>
      </c>
      <c r="U387">
        <v>6</v>
      </c>
      <c r="V387">
        <v>3</v>
      </c>
      <c r="W387">
        <v>0</v>
      </c>
    </row>
    <row r="388" spans="1:23">
      <c r="A388" t="s">
        <v>1058</v>
      </c>
      <c r="B388" s="15">
        <f>(F388*'H2H Points'!$E$2)+(G388*'H2H Points'!$E$3)+(H388*'H2H Points'!$E$13)+(I388*'H2H Points'!$E$14)+(L388*'H2H Points'!$E$4)+(M388*'H2H Points'!$E$6)+(O388*'H2H Points'!$E$10)+(P388*'H2H Points'!$E$9)+(R388*'H2H Points'!$E$8)+(S388*'H2H Points'!$E$7)+(U388+'H2H Points'!$E$18)+(V388*'H2H Points'!$E$17)+(W388*'H2H Points'!$E$19)</f>
        <v>90</v>
      </c>
      <c r="C388" s="15">
        <f>ROUND(B388/IF(ISNA(VLOOKUP(A388,'2014 ESPN Draft Results'!$A$2:$D$2000,4,FALSE)),1,IF(VLOOKUP(A388,'2014 ESPN Draft Results'!$A$2:$D$2000,4,FALSE)&lt;1,1,VLOOKUP(A388,'2014 ESPN Draft Results'!$A$2:$D$2000,4,FALSE))),2)</f>
        <v>90</v>
      </c>
      <c r="D388" s="15">
        <f>ROUND(B388/IF(ISNA(VLOOKUP(A388,'2014 ESPN Draft Results'!$A$2:$D$2000,4,FALSE)),B388,IF(VLOOKUP(A388,'2014 ESPN Draft Results'!$A$2:$D$2000,4,FALSE)&lt;2,B388,VLOOKUP(A388,'2014 ESPN Draft Results'!$A$2:$D$2000,4,FALSE))),2)</f>
        <v>1</v>
      </c>
      <c r="E388">
        <v>0</v>
      </c>
      <c r="F388">
        <v>1</v>
      </c>
      <c r="G388">
        <v>1</v>
      </c>
      <c r="H388">
        <v>0</v>
      </c>
      <c r="I388">
        <v>0</v>
      </c>
      <c r="J388">
        <v>27</v>
      </c>
      <c r="K388">
        <v>0</v>
      </c>
      <c r="L388">
        <v>0</v>
      </c>
      <c r="M388" s="9">
        <v>31</v>
      </c>
      <c r="N388" s="10">
        <v>1.45</v>
      </c>
      <c r="O388">
        <v>23</v>
      </c>
      <c r="P388">
        <v>5</v>
      </c>
      <c r="Q388">
        <v>2</v>
      </c>
      <c r="R388">
        <v>5</v>
      </c>
      <c r="S388">
        <v>28</v>
      </c>
      <c r="T388">
        <v>0</v>
      </c>
      <c r="U388">
        <v>0</v>
      </c>
      <c r="V388">
        <v>0</v>
      </c>
      <c r="W388">
        <v>0</v>
      </c>
    </row>
    <row r="389" spans="1:23">
      <c r="A389" t="s">
        <v>1175</v>
      </c>
      <c r="B389" s="15">
        <f>(F389*'H2H Points'!$E$2)+(G389*'H2H Points'!$E$3)+(H389*'H2H Points'!$E$13)+(I389*'H2H Points'!$E$14)+(L389*'H2H Points'!$E$4)+(M389*'H2H Points'!$E$6)+(O389*'H2H Points'!$E$10)+(P389*'H2H Points'!$E$9)+(R389*'H2H Points'!$E$8)+(S389*'H2H Points'!$E$7)+(U389+'H2H Points'!$E$18)+(V389*'H2H Points'!$E$17)+(W389*'H2H Points'!$E$19)</f>
        <v>68.099999999999994</v>
      </c>
      <c r="C389" s="15">
        <f>ROUND(B389/IF(ISNA(VLOOKUP(A389,'2014 ESPN Draft Results'!$A$2:$D$2000,4,FALSE)),1,IF(VLOOKUP(A389,'2014 ESPN Draft Results'!$A$2:$D$2000,4,FALSE)&lt;1,1,VLOOKUP(A389,'2014 ESPN Draft Results'!$A$2:$D$2000,4,FALSE))),2)</f>
        <v>68.099999999999994</v>
      </c>
      <c r="D389" s="15">
        <f>ROUND(B389/IF(ISNA(VLOOKUP(A389,'2014 ESPN Draft Results'!$A$2:$D$2000,4,FALSE)),B389,IF(VLOOKUP(A389,'2014 ESPN Draft Results'!$A$2:$D$2000,4,FALSE)&lt;2,B389,VLOOKUP(A389,'2014 ESPN Draft Results'!$A$2:$D$2000,4,FALSE))),2)</f>
        <v>1</v>
      </c>
      <c r="E389">
        <v>0</v>
      </c>
      <c r="F389">
        <v>2</v>
      </c>
      <c r="G389">
        <v>1</v>
      </c>
      <c r="H389">
        <v>0</v>
      </c>
      <c r="I389">
        <v>0</v>
      </c>
      <c r="J389">
        <v>25</v>
      </c>
      <c r="K389">
        <v>0</v>
      </c>
      <c r="L389">
        <v>0</v>
      </c>
      <c r="M389" s="9">
        <v>23.7</v>
      </c>
      <c r="N389" s="10">
        <v>3.04</v>
      </c>
      <c r="O389">
        <v>11</v>
      </c>
      <c r="P389">
        <v>8</v>
      </c>
      <c r="Q389">
        <v>1</v>
      </c>
      <c r="R389">
        <v>20</v>
      </c>
      <c r="S389">
        <v>26</v>
      </c>
      <c r="T389">
        <v>1</v>
      </c>
      <c r="U389">
        <v>3</v>
      </c>
      <c r="V389">
        <v>2</v>
      </c>
      <c r="W389">
        <v>0</v>
      </c>
    </row>
    <row r="390" spans="1:23">
      <c r="A390" t="s">
        <v>384</v>
      </c>
      <c r="B390" s="15">
        <f>(F390*'H2H Points'!$E$2)+(G390*'H2H Points'!$E$3)+(H390*'H2H Points'!$E$13)+(I390*'H2H Points'!$E$14)+(L390*'H2H Points'!$E$4)+(M390*'H2H Points'!$E$6)+(O390*'H2H Points'!$E$10)+(P390*'H2H Points'!$E$9)+(R390*'H2H Points'!$E$8)+(S390*'H2H Points'!$E$7)+(U390+'H2H Points'!$E$18)+(V390*'H2H Points'!$E$17)+(W390*'H2H Points'!$E$19)</f>
        <v>106</v>
      </c>
      <c r="C390" s="15">
        <f>ROUND(B390/IF(ISNA(VLOOKUP(A390,'2014 ESPN Draft Results'!$A$2:$D$2000,4,FALSE)),1,IF(VLOOKUP(A390,'2014 ESPN Draft Results'!$A$2:$D$2000,4,FALSE)&lt;1,1,VLOOKUP(A390,'2014 ESPN Draft Results'!$A$2:$D$2000,4,FALSE))),2)</f>
        <v>106</v>
      </c>
      <c r="D390" s="15">
        <f>ROUND(B390/IF(ISNA(VLOOKUP(A390,'2014 ESPN Draft Results'!$A$2:$D$2000,4,FALSE)),B390,IF(VLOOKUP(A390,'2014 ESPN Draft Results'!$A$2:$D$2000,4,FALSE)&lt;2,B390,VLOOKUP(A390,'2014 ESPN Draft Results'!$A$2:$D$2000,4,FALSE))),2)</f>
        <v>1</v>
      </c>
      <c r="E390">
        <v>0</v>
      </c>
      <c r="F390">
        <v>2</v>
      </c>
      <c r="G390">
        <v>0</v>
      </c>
      <c r="H390">
        <v>0</v>
      </c>
      <c r="I390">
        <v>0</v>
      </c>
      <c r="J390">
        <v>6</v>
      </c>
      <c r="K390">
        <v>5</v>
      </c>
      <c r="L390">
        <v>0</v>
      </c>
      <c r="M390" s="9">
        <v>37</v>
      </c>
      <c r="N390" s="10">
        <v>1.46</v>
      </c>
      <c r="O390">
        <v>34</v>
      </c>
      <c r="P390">
        <v>6</v>
      </c>
      <c r="Q390">
        <v>0</v>
      </c>
      <c r="R390">
        <v>5</v>
      </c>
      <c r="S390">
        <v>25</v>
      </c>
      <c r="T390">
        <v>1</v>
      </c>
      <c r="U390">
        <v>1</v>
      </c>
      <c r="V390">
        <v>0</v>
      </c>
      <c r="W390">
        <v>0</v>
      </c>
    </row>
    <row r="391" spans="1:23">
      <c r="A391" t="s">
        <v>1171</v>
      </c>
      <c r="B391" s="15">
        <f>(F391*'H2H Points'!$E$2)+(G391*'H2H Points'!$E$3)+(H391*'H2H Points'!$E$13)+(I391*'H2H Points'!$E$14)+(L391*'H2H Points'!$E$4)+(M391*'H2H Points'!$E$6)+(O391*'H2H Points'!$E$10)+(P391*'H2H Points'!$E$9)+(R391*'H2H Points'!$E$8)+(S391*'H2H Points'!$E$7)+(U391+'H2H Points'!$E$18)+(V391*'H2H Points'!$E$17)+(W391*'H2H Points'!$E$19)</f>
        <v>17</v>
      </c>
      <c r="C391" s="15">
        <f>ROUND(B391/IF(ISNA(VLOOKUP(A391,'2014 ESPN Draft Results'!$A$2:$D$2000,4,FALSE)),1,IF(VLOOKUP(A391,'2014 ESPN Draft Results'!$A$2:$D$2000,4,FALSE)&lt;1,1,VLOOKUP(A391,'2014 ESPN Draft Results'!$A$2:$D$2000,4,FALSE))),2)</f>
        <v>17</v>
      </c>
      <c r="D391" s="15">
        <f>ROUND(B391/IF(ISNA(VLOOKUP(A391,'2014 ESPN Draft Results'!$A$2:$D$2000,4,FALSE)),B391,IF(VLOOKUP(A391,'2014 ESPN Draft Results'!$A$2:$D$2000,4,FALSE)&lt;2,B391,VLOOKUP(A391,'2014 ESPN Draft Results'!$A$2:$D$2000,4,FALSE))),2)</f>
        <v>1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7</v>
      </c>
      <c r="K391">
        <v>0</v>
      </c>
      <c r="L391">
        <v>0</v>
      </c>
      <c r="M391" s="9">
        <v>6</v>
      </c>
      <c r="N391" s="10">
        <v>1.5</v>
      </c>
      <c r="O391">
        <v>5</v>
      </c>
      <c r="P391">
        <v>1</v>
      </c>
      <c r="Q391">
        <v>0</v>
      </c>
      <c r="R391">
        <v>2</v>
      </c>
      <c r="S391">
        <v>9</v>
      </c>
      <c r="T391">
        <v>0</v>
      </c>
      <c r="U391">
        <v>1</v>
      </c>
      <c r="V391">
        <v>3</v>
      </c>
      <c r="W391">
        <v>0</v>
      </c>
    </row>
    <row r="392" spans="1:23">
      <c r="A392" t="s">
        <v>1142</v>
      </c>
      <c r="B392" s="15">
        <f>(F392*'H2H Points'!$E$2)+(G392*'H2H Points'!$E$3)+(H392*'H2H Points'!$E$13)+(I392*'H2H Points'!$E$14)+(L392*'H2H Points'!$E$4)+(M392*'H2H Points'!$E$6)+(O392*'H2H Points'!$E$10)+(P392*'H2H Points'!$E$9)+(R392*'H2H Points'!$E$8)+(S392*'H2H Points'!$E$7)+(U392+'H2H Points'!$E$18)+(V392*'H2H Points'!$E$17)+(W392*'H2H Points'!$E$19)</f>
        <v>16.100000000000001</v>
      </c>
      <c r="C392" s="15">
        <f>ROUND(B392/IF(ISNA(VLOOKUP(A392,'2014 ESPN Draft Results'!$A$2:$D$2000,4,FALSE)),1,IF(VLOOKUP(A392,'2014 ESPN Draft Results'!$A$2:$D$2000,4,FALSE)&lt;1,1,VLOOKUP(A392,'2014 ESPN Draft Results'!$A$2:$D$2000,4,FALSE))),2)</f>
        <v>16.100000000000001</v>
      </c>
      <c r="D392" s="15">
        <f>ROUND(B392/IF(ISNA(VLOOKUP(A392,'2014 ESPN Draft Results'!$A$2:$D$2000,4,FALSE)),B392,IF(VLOOKUP(A392,'2014 ESPN Draft Results'!$A$2:$D$2000,4,FALSE)&lt;2,B392,VLOOKUP(A392,'2014 ESPN Draft Results'!$A$2:$D$2000,4,FALSE))),2)</f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5</v>
      </c>
      <c r="K392">
        <v>0</v>
      </c>
      <c r="L392">
        <v>0</v>
      </c>
      <c r="M392" s="9">
        <v>5.7</v>
      </c>
      <c r="N392" s="10">
        <v>3.18</v>
      </c>
      <c r="O392">
        <v>4</v>
      </c>
      <c r="P392">
        <v>2</v>
      </c>
      <c r="Q392">
        <v>0</v>
      </c>
      <c r="R392">
        <v>3</v>
      </c>
      <c r="S392">
        <v>8</v>
      </c>
      <c r="T392">
        <v>0</v>
      </c>
      <c r="U392">
        <v>0</v>
      </c>
      <c r="V392">
        <v>0</v>
      </c>
      <c r="W392">
        <v>0</v>
      </c>
    </row>
    <row r="393" spans="1:23">
      <c r="A393" t="s">
        <v>1111</v>
      </c>
      <c r="B393" s="15">
        <f>(F393*'H2H Points'!$E$2)+(G393*'H2H Points'!$E$3)+(H393*'H2H Points'!$E$13)+(I393*'H2H Points'!$E$14)+(L393*'H2H Points'!$E$4)+(M393*'H2H Points'!$E$6)+(O393*'H2H Points'!$E$10)+(P393*'H2H Points'!$E$9)+(R393*'H2H Points'!$E$8)+(S393*'H2H Points'!$E$7)+(U393+'H2H Points'!$E$18)+(V393*'H2H Points'!$E$17)+(W393*'H2H Points'!$E$19)</f>
        <v>59.900000000000006</v>
      </c>
      <c r="C393" s="15">
        <f>ROUND(B393/IF(ISNA(VLOOKUP(A393,'2014 ESPN Draft Results'!$A$2:$D$2000,4,FALSE)),1,IF(VLOOKUP(A393,'2014 ESPN Draft Results'!$A$2:$D$2000,4,FALSE)&lt;1,1,VLOOKUP(A393,'2014 ESPN Draft Results'!$A$2:$D$2000,4,FALSE))),2)</f>
        <v>59.9</v>
      </c>
      <c r="D393" s="15">
        <f>ROUND(B393/IF(ISNA(VLOOKUP(A393,'2014 ESPN Draft Results'!$A$2:$D$2000,4,FALSE)),B393,IF(VLOOKUP(A393,'2014 ESPN Draft Results'!$A$2:$D$2000,4,FALSE)&lt;2,B393,VLOOKUP(A393,'2014 ESPN Draft Results'!$A$2:$D$2000,4,FALSE))),2)</f>
        <v>1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20</v>
      </c>
      <c r="K393">
        <v>0</v>
      </c>
      <c r="L393">
        <v>0</v>
      </c>
      <c r="M393" s="9">
        <v>21.3</v>
      </c>
      <c r="N393" s="10">
        <v>2.95</v>
      </c>
      <c r="O393">
        <v>10</v>
      </c>
      <c r="P393">
        <v>7</v>
      </c>
      <c r="Q393">
        <v>1</v>
      </c>
      <c r="R393">
        <v>18</v>
      </c>
      <c r="S393">
        <v>28</v>
      </c>
      <c r="T393">
        <v>0</v>
      </c>
      <c r="U393">
        <v>4</v>
      </c>
      <c r="V393">
        <v>1</v>
      </c>
      <c r="W393">
        <v>0</v>
      </c>
    </row>
    <row r="394" spans="1:23">
      <c r="A394" t="s">
        <v>1096</v>
      </c>
      <c r="B394" s="15">
        <f>(F394*'H2H Points'!$E$2)+(G394*'H2H Points'!$E$3)+(H394*'H2H Points'!$E$13)+(I394*'H2H Points'!$E$14)+(L394*'H2H Points'!$E$4)+(M394*'H2H Points'!$E$6)+(O394*'H2H Points'!$E$10)+(P394*'H2H Points'!$E$9)+(R394*'H2H Points'!$E$8)+(S394*'H2H Points'!$E$7)+(U394+'H2H Points'!$E$18)+(V394*'H2H Points'!$E$17)+(W394*'H2H Points'!$E$19)</f>
        <v>59</v>
      </c>
      <c r="C394" s="15">
        <f>ROUND(B394/IF(ISNA(VLOOKUP(A394,'2014 ESPN Draft Results'!$A$2:$D$2000,4,FALSE)),1,IF(VLOOKUP(A394,'2014 ESPN Draft Results'!$A$2:$D$2000,4,FALSE)&lt;1,1,VLOOKUP(A394,'2014 ESPN Draft Results'!$A$2:$D$2000,4,FALSE))),2)</f>
        <v>59</v>
      </c>
      <c r="D394" s="15">
        <f>ROUND(B394/IF(ISNA(VLOOKUP(A394,'2014 ESPN Draft Results'!$A$2:$D$2000,4,FALSE)),B394,IF(VLOOKUP(A394,'2014 ESPN Draft Results'!$A$2:$D$2000,4,FALSE)&lt;2,B394,VLOOKUP(A394,'2014 ESPN Draft Results'!$A$2:$D$2000,4,FALSE))),2)</f>
        <v>1</v>
      </c>
      <c r="E394">
        <v>0</v>
      </c>
      <c r="F394">
        <v>3</v>
      </c>
      <c r="G394">
        <v>0</v>
      </c>
      <c r="H394">
        <v>0</v>
      </c>
      <c r="I394">
        <v>0</v>
      </c>
      <c r="J394">
        <v>18</v>
      </c>
      <c r="K394">
        <v>0</v>
      </c>
      <c r="L394">
        <v>0</v>
      </c>
      <c r="M394" s="9">
        <v>21</v>
      </c>
      <c r="N394" s="10">
        <v>3</v>
      </c>
      <c r="O394">
        <v>24</v>
      </c>
      <c r="P394">
        <v>7</v>
      </c>
      <c r="Q394">
        <v>1</v>
      </c>
      <c r="R394">
        <v>10</v>
      </c>
      <c r="S394">
        <v>16</v>
      </c>
      <c r="T394">
        <v>3</v>
      </c>
      <c r="U394">
        <v>0</v>
      </c>
      <c r="V394">
        <v>0</v>
      </c>
      <c r="W394">
        <v>0</v>
      </c>
    </row>
    <row r="395" spans="1:23">
      <c r="A395" t="s">
        <v>1381</v>
      </c>
      <c r="B395" s="15">
        <f>(F395*'H2H Points'!$E$2)+(G395*'H2H Points'!$E$3)+(H395*'H2H Points'!$E$13)+(I395*'H2H Points'!$E$14)+(L395*'H2H Points'!$E$4)+(M395*'H2H Points'!$E$6)+(O395*'H2H Points'!$E$10)+(P395*'H2H Points'!$E$9)+(R395*'H2H Points'!$E$8)+(S395*'H2H Points'!$E$7)+(U395+'H2H Points'!$E$18)+(V395*'H2H Points'!$E$17)+(W395*'H2H Points'!$E$19)</f>
        <v>78.900000000000006</v>
      </c>
      <c r="C395" s="15">
        <f>ROUND(B395/IF(ISNA(VLOOKUP(A395,'2014 ESPN Draft Results'!$A$2:$D$2000,4,FALSE)),1,IF(VLOOKUP(A395,'2014 ESPN Draft Results'!$A$2:$D$2000,4,FALSE)&lt;1,1,VLOOKUP(A395,'2014 ESPN Draft Results'!$A$2:$D$2000,4,FALSE))),2)</f>
        <v>78.900000000000006</v>
      </c>
      <c r="D395" s="15">
        <f>ROUND(B395/IF(ISNA(VLOOKUP(A395,'2014 ESPN Draft Results'!$A$2:$D$2000,4,FALSE)),B395,IF(VLOOKUP(A395,'2014 ESPN Draft Results'!$A$2:$D$2000,4,FALSE)&lt;2,B395,VLOOKUP(A395,'2014 ESPN Draft Results'!$A$2:$D$2000,4,FALSE))),2)</f>
        <v>1</v>
      </c>
      <c r="E395">
        <v>0</v>
      </c>
      <c r="F395">
        <v>1</v>
      </c>
      <c r="G395">
        <v>0</v>
      </c>
      <c r="H395">
        <v>0</v>
      </c>
      <c r="I395">
        <v>0</v>
      </c>
      <c r="J395">
        <v>18</v>
      </c>
      <c r="K395">
        <v>0</v>
      </c>
      <c r="L395">
        <v>0</v>
      </c>
      <c r="M395" s="9">
        <v>28.3</v>
      </c>
      <c r="N395" s="10">
        <v>1.91</v>
      </c>
      <c r="O395">
        <v>20</v>
      </c>
      <c r="P395">
        <v>6</v>
      </c>
      <c r="Q395">
        <v>3</v>
      </c>
      <c r="R395">
        <v>5</v>
      </c>
      <c r="S395">
        <v>19</v>
      </c>
      <c r="T395">
        <v>0</v>
      </c>
      <c r="U395">
        <v>1</v>
      </c>
      <c r="V395">
        <v>2</v>
      </c>
      <c r="W395">
        <v>0</v>
      </c>
    </row>
    <row r="396" spans="1:23">
      <c r="A396" t="s">
        <v>909</v>
      </c>
      <c r="B396" s="15">
        <f>(F396*'H2H Points'!$E$2)+(G396*'H2H Points'!$E$3)+(H396*'H2H Points'!$E$13)+(I396*'H2H Points'!$E$14)+(L396*'H2H Points'!$E$4)+(M396*'H2H Points'!$E$6)+(O396*'H2H Points'!$E$10)+(P396*'H2H Points'!$E$9)+(R396*'H2H Points'!$E$8)+(S396*'H2H Points'!$E$7)+(U396+'H2H Points'!$E$18)+(V396*'H2H Points'!$E$17)+(W396*'H2H Points'!$E$19)</f>
        <v>13.100000000000001</v>
      </c>
      <c r="C396" s="15">
        <f>ROUND(B396/IF(ISNA(VLOOKUP(A396,'2014 ESPN Draft Results'!$A$2:$D$2000,4,FALSE)),1,IF(VLOOKUP(A396,'2014 ESPN Draft Results'!$A$2:$D$2000,4,FALSE)&lt;1,1,VLOOKUP(A396,'2014 ESPN Draft Results'!$A$2:$D$2000,4,FALSE))),2)</f>
        <v>13.1</v>
      </c>
      <c r="D396" s="15">
        <f>ROUND(B396/IF(ISNA(VLOOKUP(A396,'2014 ESPN Draft Results'!$A$2:$D$2000,4,FALSE)),B396,IF(VLOOKUP(A396,'2014 ESPN Draft Results'!$A$2:$D$2000,4,FALSE)&lt;2,B396,VLOOKUP(A396,'2014 ESPN Draft Results'!$A$2:$D$2000,4,FALSE))),2)</f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5</v>
      </c>
      <c r="K396">
        <v>0</v>
      </c>
      <c r="L396">
        <v>0</v>
      </c>
      <c r="M396" s="9">
        <v>4.7</v>
      </c>
      <c r="N396" s="10">
        <v>3.86</v>
      </c>
      <c r="O396">
        <v>4</v>
      </c>
      <c r="P396">
        <v>2</v>
      </c>
      <c r="Q396">
        <v>0</v>
      </c>
      <c r="R396">
        <v>0</v>
      </c>
      <c r="S396">
        <v>4</v>
      </c>
      <c r="T396">
        <v>0</v>
      </c>
      <c r="U396">
        <v>1</v>
      </c>
      <c r="V396">
        <v>0</v>
      </c>
      <c r="W396">
        <v>0</v>
      </c>
    </row>
    <row r="397" spans="1:23">
      <c r="A397" t="s">
        <v>1252</v>
      </c>
      <c r="B397" s="15">
        <f>(F397*'H2H Points'!$E$2)+(G397*'H2H Points'!$E$3)+(H397*'H2H Points'!$E$13)+(I397*'H2H Points'!$E$14)+(L397*'H2H Points'!$E$4)+(M397*'H2H Points'!$E$6)+(O397*'H2H Points'!$E$10)+(P397*'H2H Points'!$E$9)+(R397*'H2H Points'!$E$8)+(S397*'H2H Points'!$E$7)+(U397+'H2H Points'!$E$18)+(V397*'H2H Points'!$E$17)+(W397*'H2H Points'!$E$19)</f>
        <v>75.900000000000006</v>
      </c>
      <c r="C397" s="15">
        <f>ROUND(B397/IF(ISNA(VLOOKUP(A397,'2014 ESPN Draft Results'!$A$2:$D$2000,4,FALSE)),1,IF(VLOOKUP(A397,'2014 ESPN Draft Results'!$A$2:$D$2000,4,FALSE)&lt;1,1,VLOOKUP(A397,'2014 ESPN Draft Results'!$A$2:$D$2000,4,FALSE))),2)</f>
        <v>75.900000000000006</v>
      </c>
      <c r="D397" s="15">
        <f>ROUND(B397/IF(ISNA(VLOOKUP(A397,'2014 ESPN Draft Results'!$A$2:$D$2000,4,FALSE)),B397,IF(VLOOKUP(A397,'2014 ESPN Draft Results'!$A$2:$D$2000,4,FALSE)&lt;2,B397,VLOOKUP(A397,'2014 ESPN Draft Results'!$A$2:$D$2000,4,FALSE))),2)</f>
        <v>1</v>
      </c>
      <c r="E397">
        <v>0</v>
      </c>
      <c r="F397">
        <v>1</v>
      </c>
      <c r="G397">
        <v>1</v>
      </c>
      <c r="H397">
        <v>0</v>
      </c>
      <c r="I397">
        <v>0</v>
      </c>
      <c r="J397">
        <v>30</v>
      </c>
      <c r="K397">
        <v>0</v>
      </c>
      <c r="L397">
        <v>1</v>
      </c>
      <c r="M397" s="9">
        <v>27.3</v>
      </c>
      <c r="N397" s="10">
        <v>2.63</v>
      </c>
      <c r="O397">
        <v>24</v>
      </c>
      <c r="P397">
        <v>8</v>
      </c>
      <c r="Q397">
        <v>2</v>
      </c>
      <c r="R397">
        <v>6</v>
      </c>
      <c r="S397">
        <v>27</v>
      </c>
      <c r="T397">
        <v>1</v>
      </c>
      <c r="U397">
        <v>0</v>
      </c>
      <c r="V397">
        <v>4</v>
      </c>
      <c r="W397">
        <v>0</v>
      </c>
    </row>
    <row r="398" spans="1:23">
      <c r="A398" t="s">
        <v>1184</v>
      </c>
      <c r="B398" s="15">
        <f>(F398*'H2H Points'!$E$2)+(G398*'H2H Points'!$E$3)+(H398*'H2H Points'!$E$13)+(I398*'H2H Points'!$E$14)+(L398*'H2H Points'!$E$4)+(M398*'H2H Points'!$E$6)+(O398*'H2H Points'!$E$10)+(P398*'H2H Points'!$E$9)+(R398*'H2H Points'!$E$8)+(S398*'H2H Points'!$E$7)+(U398+'H2H Points'!$E$18)+(V398*'H2H Points'!$E$17)+(W398*'H2H Points'!$E$19)</f>
        <v>25</v>
      </c>
      <c r="C398" s="15">
        <f>ROUND(B398/IF(ISNA(VLOOKUP(A398,'2014 ESPN Draft Results'!$A$2:$D$2000,4,FALSE)),1,IF(VLOOKUP(A398,'2014 ESPN Draft Results'!$A$2:$D$2000,4,FALSE)&lt;1,1,VLOOKUP(A398,'2014 ESPN Draft Results'!$A$2:$D$2000,4,FALSE))),2)</f>
        <v>25</v>
      </c>
      <c r="D398" s="15">
        <f>ROUND(B398/IF(ISNA(VLOOKUP(A398,'2014 ESPN Draft Results'!$A$2:$D$2000,4,FALSE)),B398,IF(VLOOKUP(A398,'2014 ESPN Draft Results'!$A$2:$D$2000,4,FALSE)&lt;2,B398,VLOOKUP(A398,'2014 ESPN Draft Results'!$A$2:$D$2000,4,FALSE))),2)</f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15</v>
      </c>
      <c r="K398">
        <v>0</v>
      </c>
      <c r="L398">
        <v>0</v>
      </c>
      <c r="M398" s="9">
        <v>9</v>
      </c>
      <c r="N398" s="10">
        <v>2</v>
      </c>
      <c r="O398">
        <v>8</v>
      </c>
      <c r="P398">
        <v>2</v>
      </c>
      <c r="Q398">
        <v>1</v>
      </c>
      <c r="R398">
        <v>1</v>
      </c>
      <c r="S398">
        <v>10</v>
      </c>
      <c r="T398">
        <v>0</v>
      </c>
      <c r="U398">
        <v>0</v>
      </c>
      <c r="V398">
        <v>1</v>
      </c>
      <c r="W398">
        <v>0</v>
      </c>
    </row>
    <row r="399" spans="1:23">
      <c r="A399" t="s">
        <v>1148</v>
      </c>
      <c r="B399" s="15">
        <f>(F399*'H2H Points'!$E$2)+(G399*'H2H Points'!$E$3)+(H399*'H2H Points'!$E$13)+(I399*'H2H Points'!$E$14)+(L399*'H2H Points'!$E$4)+(M399*'H2H Points'!$E$6)+(O399*'H2H Points'!$E$10)+(P399*'H2H Points'!$E$9)+(R399*'H2H Points'!$E$8)+(S399*'H2H Points'!$E$7)+(U399+'H2H Points'!$E$18)+(V399*'H2H Points'!$E$17)+(W399*'H2H Points'!$E$19)</f>
        <v>60.099999999999994</v>
      </c>
      <c r="C399" s="15">
        <f>ROUND(B399/IF(ISNA(VLOOKUP(A399,'2014 ESPN Draft Results'!$A$2:$D$2000,4,FALSE)),1,IF(VLOOKUP(A399,'2014 ESPN Draft Results'!$A$2:$D$2000,4,FALSE)&lt;1,1,VLOOKUP(A399,'2014 ESPN Draft Results'!$A$2:$D$2000,4,FALSE))),2)</f>
        <v>60.1</v>
      </c>
      <c r="D399" s="15">
        <f>ROUND(B399/IF(ISNA(VLOOKUP(A399,'2014 ESPN Draft Results'!$A$2:$D$2000,4,FALSE)),B399,IF(VLOOKUP(A399,'2014 ESPN Draft Results'!$A$2:$D$2000,4,FALSE)&lt;2,B399,VLOOKUP(A399,'2014 ESPN Draft Results'!$A$2:$D$2000,4,FALSE))),2)</f>
        <v>1</v>
      </c>
      <c r="E399">
        <v>0</v>
      </c>
      <c r="F399">
        <v>1</v>
      </c>
      <c r="G399">
        <v>2</v>
      </c>
      <c r="H399">
        <v>0</v>
      </c>
      <c r="I399">
        <v>0</v>
      </c>
      <c r="J399">
        <v>26</v>
      </c>
      <c r="K399">
        <v>0</v>
      </c>
      <c r="L399">
        <v>1</v>
      </c>
      <c r="M399" s="9">
        <v>21.7</v>
      </c>
      <c r="N399" s="10">
        <v>2.91</v>
      </c>
      <c r="O399">
        <v>15</v>
      </c>
      <c r="P399">
        <v>7</v>
      </c>
      <c r="Q399">
        <v>1</v>
      </c>
      <c r="R399">
        <v>11</v>
      </c>
      <c r="S399">
        <v>23</v>
      </c>
      <c r="T399">
        <v>1</v>
      </c>
      <c r="U399">
        <v>1</v>
      </c>
      <c r="V399">
        <v>0</v>
      </c>
      <c r="W399">
        <v>0</v>
      </c>
    </row>
    <row r="400" spans="1:23">
      <c r="A400" t="s">
        <v>904</v>
      </c>
      <c r="B400" s="15">
        <f>(F400*'H2H Points'!$E$2)+(G400*'H2H Points'!$E$3)+(H400*'H2H Points'!$E$13)+(I400*'H2H Points'!$E$14)+(L400*'H2H Points'!$E$4)+(M400*'H2H Points'!$E$6)+(O400*'H2H Points'!$E$10)+(P400*'H2H Points'!$E$9)+(R400*'H2H Points'!$E$8)+(S400*'H2H Points'!$E$7)+(U400+'H2H Points'!$E$18)+(V400*'H2H Points'!$E$17)+(W400*'H2H Points'!$E$19)</f>
        <v>65.099999999999994</v>
      </c>
      <c r="C400" s="15">
        <f>ROUND(B400/IF(ISNA(VLOOKUP(A400,'2014 ESPN Draft Results'!$A$2:$D$2000,4,FALSE)),1,IF(VLOOKUP(A400,'2014 ESPN Draft Results'!$A$2:$D$2000,4,FALSE)&lt;1,1,VLOOKUP(A400,'2014 ESPN Draft Results'!$A$2:$D$2000,4,FALSE))),2)</f>
        <v>65.099999999999994</v>
      </c>
      <c r="D400" s="15">
        <f>ROUND(B400/IF(ISNA(VLOOKUP(A400,'2014 ESPN Draft Results'!$A$2:$D$2000,4,FALSE)),B400,IF(VLOOKUP(A400,'2014 ESPN Draft Results'!$A$2:$D$2000,4,FALSE)&lt;2,B400,VLOOKUP(A400,'2014 ESPN Draft Results'!$A$2:$D$2000,4,FALSE))),2)</f>
        <v>1</v>
      </c>
      <c r="E400">
        <v>0</v>
      </c>
      <c r="F400">
        <v>2</v>
      </c>
      <c r="G400">
        <v>0</v>
      </c>
      <c r="H400">
        <v>0</v>
      </c>
      <c r="I400">
        <v>0</v>
      </c>
      <c r="J400">
        <v>5</v>
      </c>
      <c r="K400">
        <v>3</v>
      </c>
      <c r="L400">
        <v>0</v>
      </c>
      <c r="M400" s="9">
        <v>23.7</v>
      </c>
      <c r="N400" s="10">
        <v>2.66</v>
      </c>
      <c r="O400">
        <v>19</v>
      </c>
      <c r="P400">
        <v>7</v>
      </c>
      <c r="Q400">
        <v>1</v>
      </c>
      <c r="R400">
        <v>10</v>
      </c>
      <c r="S400">
        <v>13</v>
      </c>
      <c r="T400">
        <v>0</v>
      </c>
      <c r="U400">
        <v>3</v>
      </c>
      <c r="V400">
        <v>0</v>
      </c>
      <c r="W400">
        <v>0</v>
      </c>
    </row>
    <row r="401" spans="1:23">
      <c r="A401" t="s">
        <v>1057</v>
      </c>
      <c r="B401" s="15">
        <f>(F401*'H2H Points'!$E$2)+(G401*'H2H Points'!$E$3)+(H401*'H2H Points'!$E$13)+(I401*'H2H Points'!$E$14)+(L401*'H2H Points'!$E$4)+(M401*'H2H Points'!$E$6)+(O401*'H2H Points'!$E$10)+(P401*'H2H Points'!$E$9)+(R401*'H2H Points'!$E$8)+(S401*'H2H Points'!$E$7)+(U401+'H2H Points'!$E$18)+(V401*'H2H Points'!$E$17)+(W401*'H2H Points'!$E$19)</f>
        <v>134</v>
      </c>
      <c r="C401" s="15">
        <f>ROUND(B401/IF(ISNA(VLOOKUP(A401,'2014 ESPN Draft Results'!$A$2:$D$2000,4,FALSE)),1,IF(VLOOKUP(A401,'2014 ESPN Draft Results'!$A$2:$D$2000,4,FALSE)&lt;1,1,VLOOKUP(A401,'2014 ESPN Draft Results'!$A$2:$D$2000,4,FALSE))),2)</f>
        <v>134</v>
      </c>
      <c r="D401" s="15">
        <f>ROUND(B401/IF(ISNA(VLOOKUP(A401,'2014 ESPN Draft Results'!$A$2:$D$2000,4,FALSE)),B401,IF(VLOOKUP(A401,'2014 ESPN Draft Results'!$A$2:$D$2000,4,FALSE)&lt;2,B401,VLOOKUP(A401,'2014 ESPN Draft Results'!$A$2:$D$2000,4,FALSE))),2)</f>
        <v>1</v>
      </c>
      <c r="E401">
        <v>0</v>
      </c>
      <c r="F401">
        <v>3</v>
      </c>
      <c r="G401">
        <v>3</v>
      </c>
      <c r="H401">
        <v>0</v>
      </c>
      <c r="I401">
        <v>0</v>
      </c>
      <c r="J401">
        <v>68</v>
      </c>
      <c r="K401">
        <v>0</v>
      </c>
      <c r="L401">
        <v>0</v>
      </c>
      <c r="M401" s="9">
        <v>49</v>
      </c>
      <c r="N401" s="10">
        <v>2.39</v>
      </c>
      <c r="O401">
        <v>31</v>
      </c>
      <c r="P401">
        <v>13</v>
      </c>
      <c r="Q401">
        <v>2</v>
      </c>
      <c r="R401">
        <v>25</v>
      </c>
      <c r="S401">
        <v>48</v>
      </c>
      <c r="T401">
        <v>1</v>
      </c>
      <c r="U401">
        <v>3</v>
      </c>
      <c r="V401">
        <v>1</v>
      </c>
      <c r="W401">
        <v>0</v>
      </c>
    </row>
    <row r="402" spans="1:23">
      <c r="A402" t="s">
        <v>1127</v>
      </c>
      <c r="B402" s="15">
        <f>(F402*'H2H Points'!$E$2)+(G402*'H2H Points'!$E$3)+(H402*'H2H Points'!$E$13)+(I402*'H2H Points'!$E$14)+(L402*'H2H Points'!$E$4)+(M402*'H2H Points'!$E$6)+(O402*'H2H Points'!$E$10)+(P402*'H2H Points'!$E$9)+(R402*'H2H Points'!$E$8)+(S402*'H2H Points'!$E$7)+(U402+'H2H Points'!$E$18)+(V402*'H2H Points'!$E$17)+(W402*'H2H Points'!$E$19)</f>
        <v>118.10000000000002</v>
      </c>
      <c r="C402" s="15">
        <f>ROUND(B402/IF(ISNA(VLOOKUP(A402,'2014 ESPN Draft Results'!$A$2:$D$2000,4,FALSE)),1,IF(VLOOKUP(A402,'2014 ESPN Draft Results'!$A$2:$D$2000,4,FALSE)&lt;1,1,VLOOKUP(A402,'2014 ESPN Draft Results'!$A$2:$D$2000,4,FALSE))),2)</f>
        <v>118.1</v>
      </c>
      <c r="D402" s="15">
        <f>ROUND(B402/IF(ISNA(VLOOKUP(A402,'2014 ESPN Draft Results'!$A$2:$D$2000,4,FALSE)),B402,IF(VLOOKUP(A402,'2014 ESPN Draft Results'!$A$2:$D$2000,4,FALSE)&lt;2,B402,VLOOKUP(A402,'2014 ESPN Draft Results'!$A$2:$D$2000,4,FALSE))),2)</f>
        <v>1</v>
      </c>
      <c r="E402">
        <v>0</v>
      </c>
      <c r="F402">
        <v>3</v>
      </c>
      <c r="G402">
        <v>1</v>
      </c>
      <c r="H402">
        <v>0</v>
      </c>
      <c r="I402">
        <v>0</v>
      </c>
      <c r="J402">
        <v>7</v>
      </c>
      <c r="K402">
        <v>7</v>
      </c>
      <c r="L402">
        <v>0</v>
      </c>
      <c r="M402" s="9">
        <v>43.7</v>
      </c>
      <c r="N402" s="10">
        <v>4.12</v>
      </c>
      <c r="O402">
        <v>39</v>
      </c>
      <c r="P402">
        <v>20</v>
      </c>
      <c r="Q402">
        <v>6</v>
      </c>
      <c r="R402">
        <v>7</v>
      </c>
      <c r="S402">
        <v>39</v>
      </c>
      <c r="T402">
        <v>0</v>
      </c>
      <c r="U402">
        <v>1</v>
      </c>
      <c r="V402">
        <v>3</v>
      </c>
      <c r="W402">
        <v>0</v>
      </c>
    </row>
    <row r="403" spans="1:23">
      <c r="A403" t="s">
        <v>1139</v>
      </c>
      <c r="B403" s="15">
        <f>(F403*'H2H Points'!$E$2)+(G403*'H2H Points'!$E$3)+(H403*'H2H Points'!$E$13)+(I403*'H2H Points'!$E$14)+(L403*'H2H Points'!$E$4)+(M403*'H2H Points'!$E$6)+(O403*'H2H Points'!$E$10)+(P403*'H2H Points'!$E$9)+(R403*'H2H Points'!$E$8)+(S403*'H2H Points'!$E$7)+(U403+'H2H Points'!$E$18)+(V403*'H2H Points'!$E$17)+(W403*'H2H Points'!$E$19)</f>
        <v>18.100000000000001</v>
      </c>
      <c r="C403" s="15">
        <f>ROUND(B403/IF(ISNA(VLOOKUP(A403,'2014 ESPN Draft Results'!$A$2:$D$2000,4,FALSE)),1,IF(VLOOKUP(A403,'2014 ESPN Draft Results'!$A$2:$D$2000,4,FALSE)&lt;1,1,VLOOKUP(A403,'2014 ESPN Draft Results'!$A$2:$D$2000,4,FALSE))),2)</f>
        <v>18.100000000000001</v>
      </c>
      <c r="D403" s="15">
        <f>ROUND(B403/IF(ISNA(VLOOKUP(A403,'2014 ESPN Draft Results'!$A$2:$D$2000,4,FALSE)),B403,IF(VLOOKUP(A403,'2014 ESPN Draft Results'!$A$2:$D$2000,4,FALSE)&lt;2,B403,VLOOKUP(A403,'2014 ESPN Draft Results'!$A$2:$D$2000,4,FALSE))),2)</f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6</v>
      </c>
      <c r="K403">
        <v>0</v>
      </c>
      <c r="L403">
        <v>0</v>
      </c>
      <c r="M403" s="9">
        <v>6.7</v>
      </c>
      <c r="N403" s="10">
        <v>2.7</v>
      </c>
      <c r="O403">
        <v>3</v>
      </c>
      <c r="P403">
        <v>2</v>
      </c>
      <c r="Q403">
        <v>0</v>
      </c>
      <c r="R403">
        <v>4</v>
      </c>
      <c r="S403">
        <v>6</v>
      </c>
      <c r="T403">
        <v>1</v>
      </c>
      <c r="U403">
        <v>1</v>
      </c>
      <c r="V403">
        <v>0</v>
      </c>
      <c r="W403">
        <v>0</v>
      </c>
    </row>
    <row r="404" spans="1:23">
      <c r="A404" t="s">
        <v>1089</v>
      </c>
      <c r="B404" s="15">
        <f>(F404*'H2H Points'!$E$2)+(G404*'H2H Points'!$E$3)+(H404*'H2H Points'!$E$13)+(I404*'H2H Points'!$E$14)+(L404*'H2H Points'!$E$4)+(M404*'H2H Points'!$E$6)+(O404*'H2H Points'!$E$10)+(P404*'H2H Points'!$E$9)+(R404*'H2H Points'!$E$8)+(S404*'H2H Points'!$E$7)+(U404+'H2H Points'!$E$18)+(V404*'H2H Points'!$E$17)+(W404*'H2H Points'!$E$19)</f>
        <v>50.099999999999994</v>
      </c>
      <c r="C404" s="15">
        <f>ROUND(B404/IF(ISNA(VLOOKUP(A404,'2014 ESPN Draft Results'!$A$2:$D$2000,4,FALSE)),1,IF(VLOOKUP(A404,'2014 ESPN Draft Results'!$A$2:$D$2000,4,FALSE)&lt;1,1,VLOOKUP(A404,'2014 ESPN Draft Results'!$A$2:$D$2000,4,FALSE))),2)</f>
        <v>50.1</v>
      </c>
      <c r="D404" s="15">
        <f>ROUND(B404/IF(ISNA(VLOOKUP(A404,'2014 ESPN Draft Results'!$A$2:$D$2000,4,FALSE)),B404,IF(VLOOKUP(A404,'2014 ESPN Draft Results'!$A$2:$D$2000,4,FALSE)&lt;2,B404,VLOOKUP(A404,'2014 ESPN Draft Results'!$A$2:$D$2000,4,FALSE))),2)</f>
        <v>1</v>
      </c>
      <c r="E404">
        <v>0</v>
      </c>
      <c r="F404">
        <v>0</v>
      </c>
      <c r="G404">
        <v>1</v>
      </c>
      <c r="H404">
        <v>0</v>
      </c>
      <c r="I404">
        <v>0</v>
      </c>
      <c r="J404">
        <v>25</v>
      </c>
      <c r="K404">
        <v>0</v>
      </c>
      <c r="L404">
        <v>0</v>
      </c>
      <c r="M404" s="9">
        <v>18.7</v>
      </c>
      <c r="N404" s="10">
        <v>2.89</v>
      </c>
      <c r="O404">
        <v>18</v>
      </c>
      <c r="P404">
        <v>6</v>
      </c>
      <c r="Q404">
        <v>3</v>
      </c>
      <c r="R404">
        <v>5</v>
      </c>
      <c r="S404">
        <v>26</v>
      </c>
      <c r="T404">
        <v>0</v>
      </c>
      <c r="U404">
        <v>2</v>
      </c>
      <c r="V404">
        <v>0</v>
      </c>
      <c r="W404">
        <v>0</v>
      </c>
    </row>
    <row r="405" spans="1:23">
      <c r="A405" t="s">
        <v>1004</v>
      </c>
      <c r="B405" s="15">
        <f>(F405*'H2H Points'!$E$2)+(G405*'H2H Points'!$E$3)+(H405*'H2H Points'!$E$13)+(I405*'H2H Points'!$E$14)+(L405*'H2H Points'!$E$4)+(M405*'H2H Points'!$E$6)+(O405*'H2H Points'!$E$10)+(P405*'H2H Points'!$E$9)+(R405*'H2H Points'!$E$8)+(S405*'H2H Points'!$E$7)+(U405+'H2H Points'!$E$18)+(V405*'H2H Points'!$E$17)+(W405*'H2H Points'!$E$19)</f>
        <v>32</v>
      </c>
      <c r="C405" s="15">
        <f>ROUND(B405/IF(ISNA(VLOOKUP(A405,'2014 ESPN Draft Results'!$A$2:$D$2000,4,FALSE)),1,IF(VLOOKUP(A405,'2014 ESPN Draft Results'!$A$2:$D$2000,4,FALSE)&lt;1,1,VLOOKUP(A405,'2014 ESPN Draft Results'!$A$2:$D$2000,4,FALSE))),2)</f>
        <v>32</v>
      </c>
      <c r="D405" s="15">
        <f>ROUND(B405/IF(ISNA(VLOOKUP(A405,'2014 ESPN Draft Results'!$A$2:$D$2000,4,FALSE)),B405,IF(VLOOKUP(A405,'2014 ESPN Draft Results'!$A$2:$D$2000,4,FALSE)&lt;2,B405,VLOOKUP(A405,'2014 ESPN Draft Results'!$A$2:$D$2000,4,FALSE))),2)</f>
        <v>1</v>
      </c>
      <c r="E405">
        <v>0</v>
      </c>
      <c r="F405">
        <v>1</v>
      </c>
      <c r="G405">
        <v>1</v>
      </c>
      <c r="H405">
        <v>0</v>
      </c>
      <c r="I405">
        <v>0</v>
      </c>
      <c r="J405">
        <v>2</v>
      </c>
      <c r="K405">
        <v>2</v>
      </c>
      <c r="L405">
        <v>0</v>
      </c>
      <c r="M405" s="9">
        <v>12</v>
      </c>
      <c r="N405" s="10">
        <v>4.5</v>
      </c>
      <c r="O405">
        <v>7</v>
      </c>
      <c r="P405">
        <v>6</v>
      </c>
      <c r="Q405">
        <v>3</v>
      </c>
      <c r="R405">
        <v>4</v>
      </c>
      <c r="S405">
        <v>13</v>
      </c>
      <c r="T405">
        <v>0</v>
      </c>
      <c r="U405">
        <v>0</v>
      </c>
      <c r="V405">
        <v>2</v>
      </c>
      <c r="W405">
        <v>0</v>
      </c>
    </row>
    <row r="406" spans="1:23">
      <c r="A406" t="s">
        <v>1373</v>
      </c>
      <c r="B406" s="15">
        <f>(F406*'H2H Points'!$E$2)+(G406*'H2H Points'!$E$3)+(H406*'H2H Points'!$E$13)+(I406*'H2H Points'!$E$14)+(L406*'H2H Points'!$E$4)+(M406*'H2H Points'!$E$6)+(O406*'H2H Points'!$E$10)+(P406*'H2H Points'!$E$9)+(R406*'H2H Points'!$E$8)+(S406*'H2H Points'!$E$7)+(U406+'H2H Points'!$E$18)+(V406*'H2H Points'!$E$17)+(W406*'H2H Points'!$E$19)</f>
        <v>55.099999999999994</v>
      </c>
      <c r="C406" s="15">
        <f>ROUND(B406/IF(ISNA(VLOOKUP(A406,'2014 ESPN Draft Results'!$A$2:$D$2000,4,FALSE)),1,IF(VLOOKUP(A406,'2014 ESPN Draft Results'!$A$2:$D$2000,4,FALSE)&lt;1,1,VLOOKUP(A406,'2014 ESPN Draft Results'!$A$2:$D$2000,4,FALSE))),2)</f>
        <v>55.1</v>
      </c>
      <c r="D406" s="15">
        <f>ROUND(B406/IF(ISNA(VLOOKUP(A406,'2014 ESPN Draft Results'!$A$2:$D$2000,4,FALSE)),B406,IF(VLOOKUP(A406,'2014 ESPN Draft Results'!$A$2:$D$2000,4,FALSE)&lt;2,B406,VLOOKUP(A406,'2014 ESPN Draft Results'!$A$2:$D$2000,4,FALSE))),2)</f>
        <v>1</v>
      </c>
      <c r="E406">
        <v>0</v>
      </c>
      <c r="F406">
        <v>1</v>
      </c>
      <c r="G406">
        <v>1</v>
      </c>
      <c r="H406">
        <v>0</v>
      </c>
      <c r="I406">
        <v>0</v>
      </c>
      <c r="J406">
        <v>21</v>
      </c>
      <c r="K406">
        <v>0</v>
      </c>
      <c r="L406">
        <v>2</v>
      </c>
      <c r="M406" s="9">
        <v>20.7</v>
      </c>
      <c r="N406" s="10">
        <v>5.66</v>
      </c>
      <c r="O406">
        <v>24</v>
      </c>
      <c r="P406">
        <v>13</v>
      </c>
      <c r="Q406">
        <v>4</v>
      </c>
      <c r="R406">
        <v>10</v>
      </c>
      <c r="S406">
        <v>23</v>
      </c>
      <c r="T406">
        <v>3</v>
      </c>
      <c r="U406">
        <v>1</v>
      </c>
      <c r="V406">
        <v>0</v>
      </c>
      <c r="W406">
        <v>0</v>
      </c>
    </row>
    <row r="407" spans="1:23">
      <c r="A407" t="s">
        <v>1294</v>
      </c>
      <c r="B407" s="15">
        <f>(F407*'H2H Points'!$E$2)+(G407*'H2H Points'!$E$3)+(H407*'H2H Points'!$E$13)+(I407*'H2H Points'!$E$14)+(L407*'H2H Points'!$E$4)+(M407*'H2H Points'!$E$6)+(O407*'H2H Points'!$E$10)+(P407*'H2H Points'!$E$9)+(R407*'H2H Points'!$E$8)+(S407*'H2H Points'!$E$7)+(U407+'H2H Points'!$E$18)+(V407*'H2H Points'!$E$17)+(W407*'H2H Points'!$E$19)</f>
        <v>90</v>
      </c>
      <c r="C407" s="15">
        <f>ROUND(B407/IF(ISNA(VLOOKUP(A407,'2014 ESPN Draft Results'!$A$2:$D$2000,4,FALSE)),1,IF(VLOOKUP(A407,'2014 ESPN Draft Results'!$A$2:$D$2000,4,FALSE)&lt;1,1,VLOOKUP(A407,'2014 ESPN Draft Results'!$A$2:$D$2000,4,FALSE))),2)</f>
        <v>90</v>
      </c>
      <c r="D407" s="15">
        <f>ROUND(B407/IF(ISNA(VLOOKUP(A407,'2014 ESPN Draft Results'!$A$2:$D$2000,4,FALSE)),B407,IF(VLOOKUP(A407,'2014 ESPN Draft Results'!$A$2:$D$2000,4,FALSE)&lt;2,B407,VLOOKUP(A407,'2014 ESPN Draft Results'!$A$2:$D$2000,4,FALSE))),2)</f>
        <v>1</v>
      </c>
      <c r="E407">
        <v>0</v>
      </c>
      <c r="F407">
        <v>2</v>
      </c>
      <c r="G407">
        <v>2</v>
      </c>
      <c r="H407">
        <v>0</v>
      </c>
      <c r="I407">
        <v>0</v>
      </c>
      <c r="J407">
        <v>35</v>
      </c>
      <c r="K407">
        <v>0</v>
      </c>
      <c r="L407">
        <v>6</v>
      </c>
      <c r="M407" s="9">
        <v>34</v>
      </c>
      <c r="N407" s="10">
        <v>5.03</v>
      </c>
      <c r="O407">
        <v>47</v>
      </c>
      <c r="P407">
        <v>19</v>
      </c>
      <c r="Q407">
        <v>3</v>
      </c>
      <c r="R407">
        <v>12</v>
      </c>
      <c r="S407">
        <v>18</v>
      </c>
      <c r="T407">
        <v>0</v>
      </c>
      <c r="U407">
        <v>3</v>
      </c>
      <c r="V407">
        <v>1</v>
      </c>
      <c r="W407">
        <v>0</v>
      </c>
    </row>
    <row r="408" spans="1:23">
      <c r="A408" t="s">
        <v>1062</v>
      </c>
      <c r="B408" s="15">
        <f>(F408*'H2H Points'!$E$2)+(G408*'H2H Points'!$E$3)+(H408*'H2H Points'!$E$13)+(I408*'H2H Points'!$E$14)+(L408*'H2H Points'!$E$4)+(M408*'H2H Points'!$E$6)+(O408*'H2H Points'!$E$10)+(P408*'H2H Points'!$E$9)+(R408*'H2H Points'!$E$8)+(S408*'H2H Points'!$E$7)+(U408+'H2H Points'!$E$18)+(V408*'H2H Points'!$E$17)+(W408*'H2H Points'!$E$19)</f>
        <v>78.099999999999994</v>
      </c>
      <c r="C408" s="15">
        <f>ROUND(B408/IF(ISNA(VLOOKUP(A408,'2014 ESPN Draft Results'!$A$2:$D$2000,4,FALSE)),1,IF(VLOOKUP(A408,'2014 ESPN Draft Results'!$A$2:$D$2000,4,FALSE)&lt;1,1,VLOOKUP(A408,'2014 ESPN Draft Results'!$A$2:$D$2000,4,FALSE))),2)</f>
        <v>78.099999999999994</v>
      </c>
      <c r="D408" s="15">
        <f>ROUND(B408/IF(ISNA(VLOOKUP(A408,'2014 ESPN Draft Results'!$A$2:$D$2000,4,FALSE)),B408,IF(VLOOKUP(A408,'2014 ESPN Draft Results'!$A$2:$D$2000,4,FALSE)&lt;2,B408,VLOOKUP(A408,'2014 ESPN Draft Results'!$A$2:$D$2000,4,FALSE))),2)</f>
        <v>1</v>
      </c>
      <c r="E408">
        <v>0</v>
      </c>
      <c r="F408">
        <v>3</v>
      </c>
      <c r="G408">
        <v>1</v>
      </c>
      <c r="H408">
        <v>0</v>
      </c>
      <c r="I408">
        <v>0</v>
      </c>
      <c r="J408">
        <v>27</v>
      </c>
      <c r="K408">
        <v>0</v>
      </c>
      <c r="L408">
        <v>0</v>
      </c>
      <c r="M408" s="9">
        <v>29.7</v>
      </c>
      <c r="N408" s="10">
        <v>4.25</v>
      </c>
      <c r="O408">
        <v>24</v>
      </c>
      <c r="P408">
        <v>14</v>
      </c>
      <c r="Q408">
        <v>1</v>
      </c>
      <c r="R408">
        <v>21</v>
      </c>
      <c r="S408">
        <v>28</v>
      </c>
      <c r="T408">
        <v>0</v>
      </c>
      <c r="U408">
        <v>4</v>
      </c>
      <c r="V408">
        <v>0</v>
      </c>
      <c r="W408">
        <v>0</v>
      </c>
    </row>
    <row r="409" spans="1:23">
      <c r="A409" t="s">
        <v>1047</v>
      </c>
      <c r="B409" s="15">
        <f>(F409*'H2H Points'!$E$2)+(G409*'H2H Points'!$E$3)+(H409*'H2H Points'!$E$13)+(I409*'H2H Points'!$E$14)+(L409*'H2H Points'!$E$4)+(M409*'H2H Points'!$E$6)+(O409*'H2H Points'!$E$10)+(P409*'H2H Points'!$E$9)+(R409*'H2H Points'!$E$8)+(S409*'H2H Points'!$E$7)+(U409+'H2H Points'!$E$18)+(V409*'H2H Points'!$E$17)+(W409*'H2H Points'!$E$19)</f>
        <v>52.900000000000006</v>
      </c>
      <c r="C409" s="15">
        <f>ROUND(B409/IF(ISNA(VLOOKUP(A409,'2014 ESPN Draft Results'!$A$2:$D$2000,4,FALSE)),1,IF(VLOOKUP(A409,'2014 ESPN Draft Results'!$A$2:$D$2000,4,FALSE)&lt;1,1,VLOOKUP(A409,'2014 ESPN Draft Results'!$A$2:$D$2000,4,FALSE))),2)</f>
        <v>52.9</v>
      </c>
      <c r="D409" s="15">
        <f>ROUND(B409/IF(ISNA(VLOOKUP(A409,'2014 ESPN Draft Results'!$A$2:$D$2000,4,FALSE)),B409,IF(VLOOKUP(A409,'2014 ESPN Draft Results'!$A$2:$D$2000,4,FALSE)&lt;2,B409,VLOOKUP(A409,'2014 ESPN Draft Results'!$A$2:$D$2000,4,FALSE))),2)</f>
        <v>1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17</v>
      </c>
      <c r="K409">
        <v>0</v>
      </c>
      <c r="L409">
        <v>0</v>
      </c>
      <c r="M409" s="9">
        <v>20.3</v>
      </c>
      <c r="N409" s="10">
        <v>3.98</v>
      </c>
      <c r="O409">
        <v>19</v>
      </c>
      <c r="P409">
        <v>9</v>
      </c>
      <c r="Q409">
        <v>1</v>
      </c>
      <c r="R409">
        <v>5</v>
      </c>
      <c r="S409">
        <v>25</v>
      </c>
      <c r="T409">
        <v>0</v>
      </c>
      <c r="U409">
        <v>2</v>
      </c>
      <c r="V409">
        <v>2</v>
      </c>
      <c r="W409">
        <v>0</v>
      </c>
    </row>
    <row r="410" spans="1:23">
      <c r="A410" t="s">
        <v>1262</v>
      </c>
      <c r="B410" s="15">
        <f>(F410*'H2H Points'!$E$2)+(G410*'H2H Points'!$E$3)+(H410*'H2H Points'!$E$13)+(I410*'H2H Points'!$E$14)+(L410*'H2H Points'!$E$4)+(M410*'H2H Points'!$E$6)+(O410*'H2H Points'!$E$10)+(P410*'H2H Points'!$E$9)+(R410*'H2H Points'!$E$8)+(S410*'H2H Points'!$E$7)+(U410+'H2H Points'!$E$18)+(V410*'H2H Points'!$E$17)+(W410*'H2H Points'!$E$19)</f>
        <v>98</v>
      </c>
      <c r="C410" s="15">
        <f>ROUND(B410/IF(ISNA(VLOOKUP(A410,'2014 ESPN Draft Results'!$A$2:$D$2000,4,FALSE)),1,IF(VLOOKUP(A410,'2014 ESPN Draft Results'!$A$2:$D$2000,4,FALSE)&lt;1,1,VLOOKUP(A410,'2014 ESPN Draft Results'!$A$2:$D$2000,4,FALSE))),2)</f>
        <v>98</v>
      </c>
      <c r="D410" s="15">
        <f>ROUND(B410/IF(ISNA(VLOOKUP(A410,'2014 ESPN Draft Results'!$A$2:$D$2000,4,FALSE)),B410,IF(VLOOKUP(A410,'2014 ESPN Draft Results'!$A$2:$D$2000,4,FALSE)&lt;2,B410,VLOOKUP(A410,'2014 ESPN Draft Results'!$A$2:$D$2000,4,FALSE))),2)</f>
        <v>1</v>
      </c>
      <c r="E410">
        <v>0</v>
      </c>
      <c r="F410">
        <v>2</v>
      </c>
      <c r="G410">
        <v>0</v>
      </c>
      <c r="H410">
        <v>0</v>
      </c>
      <c r="I410">
        <v>0</v>
      </c>
      <c r="J410">
        <v>44</v>
      </c>
      <c r="K410">
        <v>0</v>
      </c>
      <c r="L410">
        <v>0</v>
      </c>
      <c r="M410" s="9">
        <v>38</v>
      </c>
      <c r="N410" s="10">
        <v>2.61</v>
      </c>
      <c r="O410">
        <v>34</v>
      </c>
      <c r="P410">
        <v>11</v>
      </c>
      <c r="Q410">
        <v>2</v>
      </c>
      <c r="R410">
        <v>19</v>
      </c>
      <c r="S410">
        <v>35</v>
      </c>
      <c r="T410">
        <v>0</v>
      </c>
      <c r="U410">
        <v>3</v>
      </c>
      <c r="V410">
        <v>4</v>
      </c>
      <c r="W410">
        <v>0</v>
      </c>
    </row>
    <row r="411" spans="1:23">
      <c r="A411" t="s">
        <v>1101</v>
      </c>
      <c r="B411" s="15">
        <f>(F411*'H2H Points'!$E$2)+(G411*'H2H Points'!$E$3)+(H411*'H2H Points'!$E$13)+(I411*'H2H Points'!$E$14)+(L411*'H2H Points'!$E$4)+(M411*'H2H Points'!$E$6)+(O411*'H2H Points'!$E$10)+(P411*'H2H Points'!$E$9)+(R411*'H2H Points'!$E$8)+(S411*'H2H Points'!$E$7)+(U411+'H2H Points'!$E$18)+(V411*'H2H Points'!$E$17)+(W411*'H2H Points'!$E$19)</f>
        <v>62</v>
      </c>
      <c r="C411" s="15">
        <f>ROUND(B411/IF(ISNA(VLOOKUP(A411,'2014 ESPN Draft Results'!$A$2:$D$2000,4,FALSE)),1,IF(VLOOKUP(A411,'2014 ESPN Draft Results'!$A$2:$D$2000,4,FALSE)&lt;1,1,VLOOKUP(A411,'2014 ESPN Draft Results'!$A$2:$D$2000,4,FALSE))),2)</f>
        <v>62</v>
      </c>
      <c r="D411" s="15">
        <f>ROUND(B411/IF(ISNA(VLOOKUP(A411,'2014 ESPN Draft Results'!$A$2:$D$2000,4,FALSE)),B411,IF(VLOOKUP(A411,'2014 ESPN Draft Results'!$A$2:$D$2000,4,FALSE)&lt;2,B411,VLOOKUP(A411,'2014 ESPN Draft Results'!$A$2:$D$2000,4,FALSE))),2)</f>
        <v>1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20</v>
      </c>
      <c r="K411">
        <v>0</v>
      </c>
      <c r="L411">
        <v>0</v>
      </c>
      <c r="M411" s="9">
        <v>24</v>
      </c>
      <c r="N411" s="10">
        <v>2.63</v>
      </c>
      <c r="O411">
        <v>16</v>
      </c>
      <c r="P411">
        <v>7</v>
      </c>
      <c r="Q411">
        <v>3</v>
      </c>
      <c r="R411">
        <v>5</v>
      </c>
      <c r="S411">
        <v>18</v>
      </c>
      <c r="T411">
        <v>1</v>
      </c>
      <c r="U411">
        <v>0</v>
      </c>
      <c r="V411">
        <v>0</v>
      </c>
      <c r="W411">
        <v>0</v>
      </c>
    </row>
    <row r="412" spans="1:23">
      <c r="A412" t="s">
        <v>1141</v>
      </c>
      <c r="B412" s="15">
        <f>(F412*'H2H Points'!$E$2)+(G412*'H2H Points'!$E$3)+(H412*'H2H Points'!$E$13)+(I412*'H2H Points'!$E$14)+(L412*'H2H Points'!$E$4)+(M412*'H2H Points'!$E$6)+(O412*'H2H Points'!$E$10)+(P412*'H2H Points'!$E$9)+(R412*'H2H Points'!$E$8)+(S412*'H2H Points'!$E$7)+(U412+'H2H Points'!$E$18)+(V412*'H2H Points'!$E$17)+(W412*'H2H Points'!$E$19)</f>
        <v>49</v>
      </c>
      <c r="C412" s="15">
        <f>ROUND(B412/IF(ISNA(VLOOKUP(A412,'2014 ESPN Draft Results'!$A$2:$D$2000,4,FALSE)),1,IF(VLOOKUP(A412,'2014 ESPN Draft Results'!$A$2:$D$2000,4,FALSE)&lt;1,1,VLOOKUP(A412,'2014 ESPN Draft Results'!$A$2:$D$2000,4,FALSE))),2)</f>
        <v>49</v>
      </c>
      <c r="D412" s="15">
        <f>ROUND(B412/IF(ISNA(VLOOKUP(A412,'2014 ESPN Draft Results'!$A$2:$D$2000,4,FALSE)),B412,IF(VLOOKUP(A412,'2014 ESPN Draft Results'!$A$2:$D$2000,4,FALSE)&lt;2,B412,VLOOKUP(A412,'2014 ESPN Draft Results'!$A$2:$D$2000,4,FALSE))),2)</f>
        <v>1</v>
      </c>
      <c r="E412">
        <v>0</v>
      </c>
      <c r="F412">
        <v>1</v>
      </c>
      <c r="G412">
        <v>2</v>
      </c>
      <c r="H412">
        <v>0</v>
      </c>
      <c r="I412">
        <v>0</v>
      </c>
      <c r="J412">
        <v>17</v>
      </c>
      <c r="K412">
        <v>0</v>
      </c>
      <c r="L412">
        <v>0</v>
      </c>
      <c r="M412" s="9">
        <v>19</v>
      </c>
      <c r="N412" s="10">
        <v>2.84</v>
      </c>
      <c r="O412">
        <v>11</v>
      </c>
      <c r="P412">
        <v>6</v>
      </c>
      <c r="Q412">
        <v>3</v>
      </c>
      <c r="R412">
        <v>10</v>
      </c>
      <c r="S412">
        <v>23</v>
      </c>
      <c r="T412">
        <v>5</v>
      </c>
      <c r="U412">
        <v>1</v>
      </c>
      <c r="V412">
        <v>2</v>
      </c>
      <c r="W412">
        <v>1</v>
      </c>
    </row>
    <row r="413" spans="1:23">
      <c r="A413" t="s">
        <v>1067</v>
      </c>
      <c r="B413" s="15">
        <f>(F413*'H2H Points'!$E$2)+(G413*'H2H Points'!$E$3)+(H413*'H2H Points'!$E$13)+(I413*'H2H Points'!$E$14)+(L413*'H2H Points'!$E$4)+(M413*'H2H Points'!$E$6)+(O413*'H2H Points'!$E$10)+(P413*'H2H Points'!$E$9)+(R413*'H2H Points'!$E$8)+(S413*'H2H Points'!$E$7)+(U413+'H2H Points'!$E$18)+(V413*'H2H Points'!$E$17)+(W413*'H2H Points'!$E$19)</f>
        <v>66.099999999999994</v>
      </c>
      <c r="C413" s="15">
        <f>ROUND(B413/IF(ISNA(VLOOKUP(A413,'2014 ESPN Draft Results'!$A$2:$D$2000,4,FALSE)),1,IF(VLOOKUP(A413,'2014 ESPN Draft Results'!$A$2:$D$2000,4,FALSE)&lt;1,1,VLOOKUP(A413,'2014 ESPN Draft Results'!$A$2:$D$2000,4,FALSE))),2)</f>
        <v>66.099999999999994</v>
      </c>
      <c r="D413" s="15">
        <f>ROUND(B413/IF(ISNA(VLOOKUP(A413,'2014 ESPN Draft Results'!$A$2:$D$2000,4,FALSE)),B413,IF(VLOOKUP(A413,'2014 ESPN Draft Results'!$A$2:$D$2000,4,FALSE)&lt;2,B413,VLOOKUP(A413,'2014 ESPN Draft Results'!$A$2:$D$2000,4,FALSE))),2)</f>
        <v>1</v>
      </c>
      <c r="E413">
        <v>0</v>
      </c>
      <c r="F413">
        <v>3</v>
      </c>
      <c r="G413">
        <v>0</v>
      </c>
      <c r="H413">
        <v>0</v>
      </c>
      <c r="I413">
        <v>0</v>
      </c>
      <c r="J413">
        <v>30</v>
      </c>
      <c r="K413">
        <v>0</v>
      </c>
      <c r="L413">
        <v>0</v>
      </c>
      <c r="M413" s="9">
        <v>25.7</v>
      </c>
      <c r="N413" s="10">
        <v>4.91</v>
      </c>
      <c r="O413">
        <v>19</v>
      </c>
      <c r="P413">
        <v>14</v>
      </c>
      <c r="Q413">
        <v>3</v>
      </c>
      <c r="R413">
        <v>19</v>
      </c>
      <c r="S413">
        <v>21</v>
      </c>
      <c r="T413">
        <v>0</v>
      </c>
      <c r="U413">
        <v>2</v>
      </c>
      <c r="V413">
        <v>3</v>
      </c>
      <c r="W413">
        <v>0</v>
      </c>
    </row>
    <row r="414" spans="1:23">
      <c r="A414" t="s">
        <v>1164</v>
      </c>
      <c r="B414" s="15">
        <f>(F414*'H2H Points'!$E$2)+(G414*'H2H Points'!$E$3)+(H414*'H2H Points'!$E$13)+(I414*'H2H Points'!$E$14)+(L414*'H2H Points'!$E$4)+(M414*'H2H Points'!$E$6)+(O414*'H2H Points'!$E$10)+(P414*'H2H Points'!$E$9)+(R414*'H2H Points'!$E$8)+(S414*'H2H Points'!$E$7)+(U414+'H2H Points'!$E$18)+(V414*'H2H Points'!$E$17)+(W414*'H2H Points'!$E$19)</f>
        <v>18</v>
      </c>
      <c r="C414" s="15">
        <f>ROUND(B414/IF(ISNA(VLOOKUP(A414,'2014 ESPN Draft Results'!$A$2:$D$2000,4,FALSE)),1,IF(VLOOKUP(A414,'2014 ESPN Draft Results'!$A$2:$D$2000,4,FALSE)&lt;1,1,VLOOKUP(A414,'2014 ESPN Draft Results'!$A$2:$D$2000,4,FALSE))),2)</f>
        <v>18</v>
      </c>
      <c r="D414" s="15">
        <f>ROUND(B414/IF(ISNA(VLOOKUP(A414,'2014 ESPN Draft Results'!$A$2:$D$2000,4,FALSE)),B414,IF(VLOOKUP(A414,'2014 ESPN Draft Results'!$A$2:$D$2000,4,FALSE)&lt;2,B414,VLOOKUP(A414,'2014 ESPN Draft Results'!$A$2:$D$2000,4,FALSE))),2)</f>
        <v>1</v>
      </c>
      <c r="E414">
        <v>0</v>
      </c>
      <c r="F414">
        <v>0</v>
      </c>
      <c r="G414">
        <v>1</v>
      </c>
      <c r="H414">
        <v>0</v>
      </c>
      <c r="I414">
        <v>0</v>
      </c>
      <c r="J414">
        <v>7</v>
      </c>
      <c r="K414">
        <v>0</v>
      </c>
      <c r="L414">
        <v>0</v>
      </c>
      <c r="M414" s="9">
        <v>7</v>
      </c>
      <c r="N414" s="10">
        <v>1.29</v>
      </c>
      <c r="O414">
        <v>6</v>
      </c>
      <c r="P414">
        <v>1</v>
      </c>
      <c r="Q414">
        <v>0</v>
      </c>
      <c r="R414">
        <v>1</v>
      </c>
      <c r="S414">
        <v>10</v>
      </c>
      <c r="T414">
        <v>0</v>
      </c>
      <c r="U414">
        <v>0</v>
      </c>
      <c r="V414">
        <v>0</v>
      </c>
      <c r="W414">
        <v>0</v>
      </c>
    </row>
    <row r="415" spans="1:23">
      <c r="A415" t="s">
        <v>1055</v>
      </c>
      <c r="B415" s="15">
        <f>(F415*'H2H Points'!$E$2)+(G415*'H2H Points'!$E$3)+(H415*'H2H Points'!$E$13)+(I415*'H2H Points'!$E$14)+(L415*'H2H Points'!$E$4)+(M415*'H2H Points'!$E$6)+(O415*'H2H Points'!$E$10)+(P415*'H2H Points'!$E$9)+(R415*'H2H Points'!$E$8)+(S415*'H2H Points'!$E$7)+(U415+'H2H Points'!$E$18)+(V415*'H2H Points'!$E$17)+(W415*'H2H Points'!$E$19)</f>
        <v>107</v>
      </c>
      <c r="C415" s="15">
        <f>ROUND(B415/IF(ISNA(VLOOKUP(A415,'2014 ESPN Draft Results'!$A$2:$D$2000,4,FALSE)),1,IF(VLOOKUP(A415,'2014 ESPN Draft Results'!$A$2:$D$2000,4,FALSE)&lt;1,1,VLOOKUP(A415,'2014 ESPN Draft Results'!$A$2:$D$2000,4,FALSE))),2)</f>
        <v>107</v>
      </c>
      <c r="D415" s="15">
        <f>ROUND(B415/IF(ISNA(VLOOKUP(A415,'2014 ESPN Draft Results'!$A$2:$D$2000,4,FALSE)),B415,IF(VLOOKUP(A415,'2014 ESPN Draft Results'!$A$2:$D$2000,4,FALSE)&lt;2,B415,VLOOKUP(A415,'2014 ESPN Draft Results'!$A$2:$D$2000,4,FALSE))),2)</f>
        <v>1</v>
      </c>
      <c r="E415">
        <v>0</v>
      </c>
      <c r="F415">
        <v>3</v>
      </c>
      <c r="G415">
        <v>1</v>
      </c>
      <c r="H415">
        <v>0</v>
      </c>
      <c r="I415">
        <v>0</v>
      </c>
      <c r="J415">
        <v>31</v>
      </c>
      <c r="K415">
        <v>0</v>
      </c>
      <c r="L415">
        <v>0</v>
      </c>
      <c r="M415" s="9">
        <v>42</v>
      </c>
      <c r="N415" s="10">
        <v>2.14</v>
      </c>
      <c r="O415">
        <v>41</v>
      </c>
      <c r="P415">
        <v>10</v>
      </c>
      <c r="Q415">
        <v>1</v>
      </c>
      <c r="R415">
        <v>15</v>
      </c>
      <c r="S415">
        <v>33</v>
      </c>
      <c r="T415">
        <v>4</v>
      </c>
      <c r="U415">
        <v>1</v>
      </c>
      <c r="V415">
        <v>3</v>
      </c>
      <c r="W415">
        <v>0</v>
      </c>
    </row>
    <row r="416" spans="1:23">
      <c r="A416" t="s">
        <v>1107</v>
      </c>
      <c r="B416" s="15">
        <f>(F416*'H2H Points'!$E$2)+(G416*'H2H Points'!$E$3)+(H416*'H2H Points'!$E$13)+(I416*'H2H Points'!$E$14)+(L416*'H2H Points'!$E$4)+(M416*'H2H Points'!$E$6)+(O416*'H2H Points'!$E$10)+(P416*'H2H Points'!$E$9)+(R416*'H2H Points'!$E$8)+(S416*'H2H Points'!$E$7)+(U416+'H2H Points'!$E$18)+(V416*'H2H Points'!$E$17)+(W416*'H2H Points'!$E$19)</f>
        <v>17.100000000000001</v>
      </c>
      <c r="C416" s="15">
        <f>ROUND(B416/IF(ISNA(VLOOKUP(A416,'2014 ESPN Draft Results'!$A$2:$D$2000,4,FALSE)),1,IF(VLOOKUP(A416,'2014 ESPN Draft Results'!$A$2:$D$2000,4,FALSE)&lt;1,1,VLOOKUP(A416,'2014 ESPN Draft Results'!$A$2:$D$2000,4,FALSE))),2)</f>
        <v>17.100000000000001</v>
      </c>
      <c r="D416" s="15">
        <f>ROUND(B416/IF(ISNA(VLOOKUP(A416,'2014 ESPN Draft Results'!$A$2:$D$2000,4,FALSE)),B416,IF(VLOOKUP(A416,'2014 ESPN Draft Results'!$A$2:$D$2000,4,FALSE)&lt;2,B416,VLOOKUP(A416,'2014 ESPN Draft Results'!$A$2:$D$2000,4,FALSE))),2)</f>
        <v>1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7</v>
      </c>
      <c r="K416">
        <v>0</v>
      </c>
      <c r="L416">
        <v>0</v>
      </c>
      <c r="M416" s="9">
        <v>6.7</v>
      </c>
      <c r="N416" s="10">
        <v>0</v>
      </c>
      <c r="O416">
        <v>5</v>
      </c>
      <c r="P416">
        <v>0</v>
      </c>
      <c r="Q416">
        <v>0</v>
      </c>
      <c r="R416">
        <v>2</v>
      </c>
      <c r="S416">
        <v>4</v>
      </c>
      <c r="T416">
        <v>0</v>
      </c>
      <c r="U416">
        <v>0</v>
      </c>
      <c r="V416">
        <v>0</v>
      </c>
      <c r="W416">
        <v>0</v>
      </c>
    </row>
    <row r="417" spans="1:23">
      <c r="A417" t="s">
        <v>1219</v>
      </c>
      <c r="B417" s="15">
        <f>(F417*'H2H Points'!$E$2)+(G417*'H2H Points'!$E$3)+(H417*'H2H Points'!$E$13)+(I417*'H2H Points'!$E$14)+(L417*'H2H Points'!$E$4)+(M417*'H2H Points'!$E$6)+(O417*'H2H Points'!$E$10)+(P417*'H2H Points'!$E$9)+(R417*'H2H Points'!$E$8)+(S417*'H2H Points'!$E$7)+(U417+'H2H Points'!$E$18)+(V417*'H2H Points'!$E$17)+(W417*'H2H Points'!$E$19)</f>
        <v>114</v>
      </c>
      <c r="C417" s="15">
        <f>ROUND(B417/IF(ISNA(VLOOKUP(A417,'2014 ESPN Draft Results'!$A$2:$D$2000,4,FALSE)),1,IF(VLOOKUP(A417,'2014 ESPN Draft Results'!$A$2:$D$2000,4,FALSE)&lt;1,1,VLOOKUP(A417,'2014 ESPN Draft Results'!$A$2:$D$2000,4,FALSE))),2)</f>
        <v>114</v>
      </c>
      <c r="D417" s="15">
        <f>ROUND(B417/IF(ISNA(VLOOKUP(A417,'2014 ESPN Draft Results'!$A$2:$D$2000,4,FALSE)),B417,IF(VLOOKUP(A417,'2014 ESPN Draft Results'!$A$2:$D$2000,4,FALSE)&lt;2,B417,VLOOKUP(A417,'2014 ESPN Draft Results'!$A$2:$D$2000,4,FALSE))),2)</f>
        <v>1</v>
      </c>
      <c r="E417">
        <v>0</v>
      </c>
      <c r="F417">
        <v>3</v>
      </c>
      <c r="G417">
        <v>1</v>
      </c>
      <c r="H417">
        <v>0</v>
      </c>
      <c r="I417">
        <v>0</v>
      </c>
      <c r="J417">
        <v>56</v>
      </c>
      <c r="K417">
        <v>0</v>
      </c>
      <c r="L417">
        <v>0</v>
      </c>
      <c r="M417" s="9">
        <v>45</v>
      </c>
      <c r="N417" s="10">
        <v>2.2000000000000002</v>
      </c>
      <c r="O417">
        <v>39</v>
      </c>
      <c r="P417">
        <v>11</v>
      </c>
      <c r="Q417">
        <v>4</v>
      </c>
      <c r="R417">
        <v>14</v>
      </c>
      <c r="S417">
        <v>25</v>
      </c>
      <c r="T417">
        <v>4</v>
      </c>
      <c r="U417">
        <v>3</v>
      </c>
      <c r="V417">
        <v>1</v>
      </c>
      <c r="W417">
        <v>0</v>
      </c>
    </row>
    <row r="418" spans="1:23">
      <c r="A418" t="s">
        <v>1323</v>
      </c>
      <c r="B418" s="15">
        <f>(F418*'H2H Points'!$E$2)+(G418*'H2H Points'!$E$3)+(H418*'H2H Points'!$E$13)+(I418*'H2H Points'!$E$14)+(L418*'H2H Points'!$E$4)+(M418*'H2H Points'!$E$6)+(O418*'H2H Points'!$E$10)+(P418*'H2H Points'!$E$9)+(R418*'H2H Points'!$E$8)+(S418*'H2H Points'!$E$7)+(U418+'H2H Points'!$E$18)+(V418*'H2H Points'!$E$17)+(W418*'H2H Points'!$E$19)</f>
        <v>80.099999999999994</v>
      </c>
      <c r="C418" s="15">
        <f>ROUND(B418/IF(ISNA(VLOOKUP(A418,'2014 ESPN Draft Results'!$A$2:$D$2000,4,FALSE)),1,IF(VLOOKUP(A418,'2014 ESPN Draft Results'!$A$2:$D$2000,4,FALSE)&lt;1,1,VLOOKUP(A418,'2014 ESPN Draft Results'!$A$2:$D$2000,4,FALSE))),2)</f>
        <v>80.099999999999994</v>
      </c>
      <c r="D418" s="15">
        <f>ROUND(B418/IF(ISNA(VLOOKUP(A418,'2014 ESPN Draft Results'!$A$2:$D$2000,4,FALSE)),B418,IF(VLOOKUP(A418,'2014 ESPN Draft Results'!$A$2:$D$2000,4,FALSE)&lt;2,B418,VLOOKUP(A418,'2014 ESPN Draft Results'!$A$2:$D$2000,4,FALSE))),2)</f>
        <v>1</v>
      </c>
      <c r="E418">
        <v>0</v>
      </c>
      <c r="F418">
        <v>3</v>
      </c>
      <c r="G418">
        <v>3</v>
      </c>
      <c r="H418">
        <v>0</v>
      </c>
      <c r="I418">
        <v>0</v>
      </c>
      <c r="J418">
        <v>32</v>
      </c>
      <c r="K418">
        <v>0</v>
      </c>
      <c r="L418">
        <v>1</v>
      </c>
      <c r="M418" s="9">
        <v>31.7</v>
      </c>
      <c r="N418" s="10">
        <v>3.69</v>
      </c>
      <c r="O418">
        <v>27</v>
      </c>
      <c r="P418">
        <v>13</v>
      </c>
      <c r="Q418">
        <v>3</v>
      </c>
      <c r="R418">
        <v>16</v>
      </c>
      <c r="S418">
        <v>26</v>
      </c>
      <c r="T418">
        <v>1</v>
      </c>
      <c r="U418">
        <v>5</v>
      </c>
      <c r="V418">
        <v>3</v>
      </c>
      <c r="W418">
        <v>0</v>
      </c>
    </row>
    <row r="419" spans="1:23">
      <c r="A419" t="s">
        <v>1223</v>
      </c>
      <c r="B419" s="15">
        <f>(F419*'H2H Points'!$E$2)+(G419*'H2H Points'!$E$3)+(H419*'H2H Points'!$E$13)+(I419*'H2H Points'!$E$14)+(L419*'H2H Points'!$E$4)+(M419*'H2H Points'!$E$6)+(O419*'H2H Points'!$E$10)+(P419*'H2H Points'!$E$9)+(R419*'H2H Points'!$E$8)+(S419*'H2H Points'!$E$7)+(U419+'H2H Points'!$E$18)+(V419*'H2H Points'!$E$17)+(W419*'H2H Points'!$E$19)</f>
        <v>10</v>
      </c>
      <c r="C419" s="15">
        <f>ROUND(B419/IF(ISNA(VLOOKUP(A419,'2014 ESPN Draft Results'!$A$2:$D$2000,4,FALSE)),1,IF(VLOOKUP(A419,'2014 ESPN Draft Results'!$A$2:$D$2000,4,FALSE)&lt;1,1,VLOOKUP(A419,'2014 ESPN Draft Results'!$A$2:$D$2000,4,FALSE))),2)</f>
        <v>10</v>
      </c>
      <c r="D419" s="15">
        <f>ROUND(B419/IF(ISNA(VLOOKUP(A419,'2014 ESPN Draft Results'!$A$2:$D$2000,4,FALSE)),B419,IF(VLOOKUP(A419,'2014 ESPN Draft Results'!$A$2:$D$2000,4,FALSE)&lt;2,B419,VLOOKUP(A419,'2014 ESPN Draft Results'!$A$2:$D$2000,4,FALSE))),2)</f>
        <v>1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1</v>
      </c>
      <c r="K419">
        <v>0</v>
      </c>
      <c r="L419">
        <v>0</v>
      </c>
      <c r="M419" s="9">
        <v>4</v>
      </c>
      <c r="N419" s="10">
        <v>9</v>
      </c>
      <c r="O419">
        <v>4</v>
      </c>
      <c r="P419">
        <v>4</v>
      </c>
      <c r="Q419">
        <v>2</v>
      </c>
      <c r="R419">
        <v>1</v>
      </c>
      <c r="S419">
        <v>7</v>
      </c>
      <c r="T419">
        <v>0</v>
      </c>
      <c r="U419">
        <v>0</v>
      </c>
      <c r="V419">
        <v>0</v>
      </c>
      <c r="W419">
        <v>0</v>
      </c>
    </row>
    <row r="420" spans="1:23">
      <c r="A420" t="s">
        <v>988</v>
      </c>
      <c r="B420" s="15">
        <f>(F420*'H2H Points'!$E$2)+(G420*'H2H Points'!$E$3)+(H420*'H2H Points'!$E$13)+(I420*'H2H Points'!$E$14)+(L420*'H2H Points'!$E$4)+(M420*'H2H Points'!$E$6)+(O420*'H2H Points'!$E$10)+(P420*'H2H Points'!$E$9)+(R420*'H2H Points'!$E$8)+(S420*'H2H Points'!$E$7)+(U420+'H2H Points'!$E$18)+(V420*'H2H Points'!$E$17)+(W420*'H2H Points'!$E$19)</f>
        <v>10</v>
      </c>
      <c r="C420" s="15">
        <f>ROUND(B420/IF(ISNA(VLOOKUP(A420,'2014 ESPN Draft Results'!$A$2:$D$2000,4,FALSE)),1,IF(VLOOKUP(A420,'2014 ESPN Draft Results'!$A$2:$D$2000,4,FALSE)&lt;1,1,VLOOKUP(A420,'2014 ESPN Draft Results'!$A$2:$D$2000,4,FALSE))),2)</f>
        <v>10</v>
      </c>
      <c r="D420" s="15">
        <f>ROUND(B420/IF(ISNA(VLOOKUP(A420,'2014 ESPN Draft Results'!$A$2:$D$2000,4,FALSE)),B420,IF(VLOOKUP(A420,'2014 ESPN Draft Results'!$A$2:$D$2000,4,FALSE)&lt;2,B420,VLOOKUP(A420,'2014 ESPN Draft Results'!$A$2:$D$2000,4,FALSE))),2)</f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2</v>
      </c>
      <c r="K420">
        <v>0</v>
      </c>
      <c r="L420">
        <v>0</v>
      </c>
      <c r="M420" s="9">
        <v>4</v>
      </c>
      <c r="N420" s="10">
        <v>4.5</v>
      </c>
      <c r="O420">
        <v>1</v>
      </c>
      <c r="P420">
        <v>2</v>
      </c>
      <c r="Q420">
        <v>1</v>
      </c>
      <c r="R420">
        <v>3</v>
      </c>
      <c r="S420">
        <v>4</v>
      </c>
      <c r="T420">
        <v>0</v>
      </c>
      <c r="U420">
        <v>0</v>
      </c>
      <c r="V420">
        <v>0</v>
      </c>
      <c r="W420">
        <v>0</v>
      </c>
    </row>
    <row r="421" spans="1:23">
      <c r="A421" t="s">
        <v>1154</v>
      </c>
      <c r="B421" s="15">
        <f>(F421*'H2H Points'!$E$2)+(G421*'H2H Points'!$E$3)+(H421*'H2H Points'!$E$13)+(I421*'H2H Points'!$E$14)+(L421*'H2H Points'!$E$4)+(M421*'H2H Points'!$E$6)+(O421*'H2H Points'!$E$10)+(P421*'H2H Points'!$E$9)+(R421*'H2H Points'!$E$8)+(S421*'H2H Points'!$E$7)+(U421+'H2H Points'!$E$18)+(V421*'H2H Points'!$E$17)+(W421*'H2H Points'!$E$19)</f>
        <v>5</v>
      </c>
      <c r="C421" s="15">
        <f>ROUND(B421/IF(ISNA(VLOOKUP(A421,'2014 ESPN Draft Results'!$A$2:$D$2000,4,FALSE)),1,IF(VLOOKUP(A421,'2014 ESPN Draft Results'!$A$2:$D$2000,4,FALSE)&lt;1,1,VLOOKUP(A421,'2014 ESPN Draft Results'!$A$2:$D$2000,4,FALSE))),2)</f>
        <v>5</v>
      </c>
      <c r="D421" s="15">
        <f>ROUND(B421/IF(ISNA(VLOOKUP(A421,'2014 ESPN Draft Results'!$A$2:$D$2000,4,FALSE)),B421,IF(VLOOKUP(A421,'2014 ESPN Draft Results'!$A$2:$D$2000,4,FALSE)&lt;2,B421,VLOOKUP(A421,'2014 ESPN Draft Results'!$A$2:$D$2000,4,FALSE))),2)</f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2</v>
      </c>
      <c r="K421">
        <v>0</v>
      </c>
      <c r="L421">
        <v>0</v>
      </c>
      <c r="M421" s="9">
        <v>2</v>
      </c>
      <c r="N421" s="10">
        <v>4.5</v>
      </c>
      <c r="O421">
        <v>1</v>
      </c>
      <c r="P421">
        <v>1</v>
      </c>
      <c r="Q421">
        <v>0</v>
      </c>
      <c r="R421">
        <v>0</v>
      </c>
      <c r="S421">
        <v>2</v>
      </c>
      <c r="T421">
        <v>0</v>
      </c>
      <c r="U421">
        <v>0</v>
      </c>
      <c r="V421">
        <v>1</v>
      </c>
      <c r="W421">
        <v>0</v>
      </c>
    </row>
    <row r="422" spans="1:23">
      <c r="A422" t="s">
        <v>1350</v>
      </c>
      <c r="B422" s="15">
        <f>(F422*'H2H Points'!$E$2)+(G422*'H2H Points'!$E$3)+(H422*'H2H Points'!$E$13)+(I422*'H2H Points'!$E$14)+(L422*'H2H Points'!$E$4)+(M422*'H2H Points'!$E$6)+(O422*'H2H Points'!$E$10)+(P422*'H2H Points'!$E$9)+(R422*'H2H Points'!$E$8)+(S422*'H2H Points'!$E$7)+(U422+'H2H Points'!$E$18)+(V422*'H2H Points'!$E$17)+(W422*'H2H Points'!$E$19)</f>
        <v>5</v>
      </c>
      <c r="C422" s="15">
        <f>ROUND(B422/IF(ISNA(VLOOKUP(A422,'2014 ESPN Draft Results'!$A$2:$D$2000,4,FALSE)),1,IF(VLOOKUP(A422,'2014 ESPN Draft Results'!$A$2:$D$2000,4,FALSE)&lt;1,1,VLOOKUP(A422,'2014 ESPN Draft Results'!$A$2:$D$2000,4,FALSE))),2)</f>
        <v>5</v>
      </c>
      <c r="D422" s="15">
        <f>ROUND(B422/IF(ISNA(VLOOKUP(A422,'2014 ESPN Draft Results'!$A$2:$D$2000,4,FALSE)),B422,IF(VLOOKUP(A422,'2014 ESPN Draft Results'!$A$2:$D$2000,4,FALSE)&lt;2,B422,VLOOKUP(A422,'2014 ESPN Draft Results'!$A$2:$D$2000,4,FALSE))),2)</f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2</v>
      </c>
      <c r="K422">
        <v>0</v>
      </c>
      <c r="L422">
        <v>0</v>
      </c>
      <c r="M422" s="9">
        <v>2</v>
      </c>
      <c r="N422" s="10">
        <v>0</v>
      </c>
      <c r="O422">
        <v>1</v>
      </c>
      <c r="P422">
        <v>0</v>
      </c>
      <c r="Q422">
        <v>0</v>
      </c>
      <c r="R422">
        <v>1</v>
      </c>
      <c r="S422">
        <v>1</v>
      </c>
      <c r="T422">
        <v>0</v>
      </c>
      <c r="U422">
        <v>0</v>
      </c>
      <c r="V422">
        <v>0</v>
      </c>
      <c r="W422">
        <v>0</v>
      </c>
    </row>
    <row r="423" spans="1:23">
      <c r="A423" t="s">
        <v>1246</v>
      </c>
      <c r="B423" s="15">
        <f>(F423*'H2H Points'!$E$2)+(G423*'H2H Points'!$E$3)+(H423*'H2H Points'!$E$13)+(I423*'H2H Points'!$E$14)+(L423*'H2H Points'!$E$4)+(M423*'H2H Points'!$E$6)+(O423*'H2H Points'!$E$10)+(P423*'H2H Points'!$E$9)+(R423*'H2H Points'!$E$8)+(S423*'H2H Points'!$E$7)+(U423+'H2H Points'!$E$18)+(V423*'H2H Points'!$E$17)+(W423*'H2H Points'!$E$19)</f>
        <v>91.100000000000009</v>
      </c>
      <c r="C423" s="15">
        <f>ROUND(B423/IF(ISNA(VLOOKUP(A423,'2014 ESPN Draft Results'!$A$2:$D$2000,4,FALSE)),1,IF(VLOOKUP(A423,'2014 ESPN Draft Results'!$A$2:$D$2000,4,FALSE)&lt;1,1,VLOOKUP(A423,'2014 ESPN Draft Results'!$A$2:$D$2000,4,FALSE))),2)</f>
        <v>91.1</v>
      </c>
      <c r="D423" s="15">
        <f>ROUND(B423/IF(ISNA(VLOOKUP(A423,'2014 ESPN Draft Results'!$A$2:$D$2000,4,FALSE)),B423,IF(VLOOKUP(A423,'2014 ESPN Draft Results'!$A$2:$D$2000,4,FALSE)&lt;2,B423,VLOOKUP(A423,'2014 ESPN Draft Results'!$A$2:$D$2000,4,FALSE))),2)</f>
        <v>1</v>
      </c>
      <c r="E423">
        <v>0</v>
      </c>
      <c r="F423">
        <v>2</v>
      </c>
      <c r="G423">
        <v>0</v>
      </c>
      <c r="H423">
        <v>0</v>
      </c>
      <c r="I423">
        <v>0</v>
      </c>
      <c r="J423">
        <v>25</v>
      </c>
      <c r="K423">
        <v>0</v>
      </c>
      <c r="L423">
        <v>0</v>
      </c>
      <c r="M423" s="9">
        <v>36.700000000000003</v>
      </c>
      <c r="N423" s="10">
        <v>2.95</v>
      </c>
      <c r="O423">
        <v>37</v>
      </c>
      <c r="P423">
        <v>12</v>
      </c>
      <c r="Q423">
        <v>2</v>
      </c>
      <c r="R423">
        <v>14</v>
      </c>
      <c r="S423">
        <v>32</v>
      </c>
      <c r="T423">
        <v>4</v>
      </c>
      <c r="U423">
        <v>1</v>
      </c>
      <c r="V423">
        <v>3</v>
      </c>
      <c r="W423">
        <v>1</v>
      </c>
    </row>
    <row r="424" spans="1:23">
      <c r="A424" t="s">
        <v>1080</v>
      </c>
      <c r="B424" s="15">
        <f>(F424*'H2H Points'!$E$2)+(G424*'H2H Points'!$E$3)+(H424*'H2H Points'!$E$13)+(I424*'H2H Points'!$E$14)+(L424*'H2H Points'!$E$4)+(M424*'H2H Points'!$E$6)+(O424*'H2H Points'!$E$10)+(P424*'H2H Points'!$E$9)+(R424*'H2H Points'!$E$8)+(S424*'H2H Points'!$E$7)+(U424+'H2H Points'!$E$18)+(V424*'H2H Points'!$E$17)+(W424*'H2H Points'!$E$19)</f>
        <v>52.900000000000006</v>
      </c>
      <c r="C424" s="15">
        <f>ROUND(B424/IF(ISNA(VLOOKUP(A424,'2014 ESPN Draft Results'!$A$2:$D$2000,4,FALSE)),1,IF(VLOOKUP(A424,'2014 ESPN Draft Results'!$A$2:$D$2000,4,FALSE)&lt;1,1,VLOOKUP(A424,'2014 ESPN Draft Results'!$A$2:$D$2000,4,FALSE))),2)</f>
        <v>52.9</v>
      </c>
      <c r="D424" s="15">
        <f>ROUND(B424/IF(ISNA(VLOOKUP(A424,'2014 ESPN Draft Results'!$A$2:$D$2000,4,FALSE)),B424,IF(VLOOKUP(A424,'2014 ESPN Draft Results'!$A$2:$D$2000,4,FALSE)&lt;2,B424,VLOOKUP(A424,'2014 ESPN Draft Results'!$A$2:$D$2000,4,FALSE))),2)</f>
        <v>1</v>
      </c>
      <c r="E424">
        <v>0</v>
      </c>
      <c r="F424">
        <v>2</v>
      </c>
      <c r="G424">
        <v>0</v>
      </c>
      <c r="H424">
        <v>0</v>
      </c>
      <c r="I424">
        <v>0</v>
      </c>
      <c r="J424">
        <v>21</v>
      </c>
      <c r="K424">
        <v>0</v>
      </c>
      <c r="L424">
        <v>0</v>
      </c>
      <c r="M424" s="9">
        <v>21.3</v>
      </c>
      <c r="N424" s="10">
        <v>4.6399999999999997</v>
      </c>
      <c r="O424">
        <v>22</v>
      </c>
      <c r="P424">
        <v>11</v>
      </c>
      <c r="Q424">
        <v>3</v>
      </c>
      <c r="R424">
        <v>11</v>
      </c>
      <c r="S424">
        <v>19</v>
      </c>
      <c r="T424">
        <v>0</v>
      </c>
      <c r="U424">
        <v>0</v>
      </c>
      <c r="V424">
        <v>0</v>
      </c>
      <c r="W424">
        <v>0</v>
      </c>
    </row>
    <row r="425" spans="1:23">
      <c r="A425" t="s">
        <v>1104</v>
      </c>
      <c r="B425" s="15">
        <f>(F425*'H2H Points'!$E$2)+(G425*'H2H Points'!$E$3)+(H425*'H2H Points'!$E$13)+(I425*'H2H Points'!$E$14)+(L425*'H2H Points'!$E$4)+(M425*'H2H Points'!$E$6)+(O425*'H2H Points'!$E$10)+(P425*'H2H Points'!$E$9)+(R425*'H2H Points'!$E$8)+(S425*'H2H Points'!$E$7)+(U425+'H2H Points'!$E$18)+(V425*'H2H Points'!$E$17)+(W425*'H2H Points'!$E$19)</f>
        <v>52</v>
      </c>
      <c r="C425" s="15">
        <f>ROUND(B425/IF(ISNA(VLOOKUP(A425,'2014 ESPN Draft Results'!$A$2:$D$2000,4,FALSE)),1,IF(VLOOKUP(A425,'2014 ESPN Draft Results'!$A$2:$D$2000,4,FALSE)&lt;1,1,VLOOKUP(A425,'2014 ESPN Draft Results'!$A$2:$D$2000,4,FALSE))),2)</f>
        <v>52</v>
      </c>
      <c r="D425" s="15">
        <f>ROUND(B425/IF(ISNA(VLOOKUP(A425,'2014 ESPN Draft Results'!$A$2:$D$2000,4,FALSE)),B425,IF(VLOOKUP(A425,'2014 ESPN Draft Results'!$A$2:$D$2000,4,FALSE)&lt;2,B425,VLOOKUP(A425,'2014 ESPN Draft Results'!$A$2:$D$2000,4,FALSE))),2)</f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23</v>
      </c>
      <c r="K425">
        <v>0</v>
      </c>
      <c r="L425">
        <v>0</v>
      </c>
      <c r="M425" s="9">
        <v>21</v>
      </c>
      <c r="N425" s="10">
        <v>0.86</v>
      </c>
      <c r="O425">
        <v>22</v>
      </c>
      <c r="P425">
        <v>2</v>
      </c>
      <c r="Q425">
        <v>1</v>
      </c>
      <c r="R425">
        <v>8</v>
      </c>
      <c r="S425">
        <v>23</v>
      </c>
      <c r="T425">
        <v>0</v>
      </c>
      <c r="U425">
        <v>0</v>
      </c>
      <c r="V425">
        <v>2</v>
      </c>
      <c r="W425">
        <v>0</v>
      </c>
    </row>
    <row r="426" spans="1:23">
      <c r="A426" t="s">
        <v>1140</v>
      </c>
      <c r="B426" s="15">
        <f>(F426*'H2H Points'!$E$2)+(G426*'H2H Points'!$E$3)+(H426*'H2H Points'!$E$13)+(I426*'H2H Points'!$E$14)+(L426*'H2H Points'!$E$4)+(M426*'H2H Points'!$E$6)+(O426*'H2H Points'!$E$10)+(P426*'H2H Points'!$E$9)+(R426*'H2H Points'!$E$8)+(S426*'H2H Points'!$E$7)+(U426+'H2H Points'!$E$18)+(V426*'H2H Points'!$E$17)+(W426*'H2H Points'!$E$19)</f>
        <v>27.900000000000006</v>
      </c>
      <c r="C426" s="15">
        <f>ROUND(B426/IF(ISNA(VLOOKUP(A426,'2014 ESPN Draft Results'!$A$2:$D$2000,4,FALSE)),1,IF(VLOOKUP(A426,'2014 ESPN Draft Results'!$A$2:$D$2000,4,FALSE)&lt;1,1,VLOOKUP(A426,'2014 ESPN Draft Results'!$A$2:$D$2000,4,FALSE))),2)</f>
        <v>27.9</v>
      </c>
      <c r="D426" s="15">
        <f>ROUND(B426/IF(ISNA(VLOOKUP(A426,'2014 ESPN Draft Results'!$A$2:$D$2000,4,FALSE)),B426,IF(VLOOKUP(A426,'2014 ESPN Draft Results'!$A$2:$D$2000,4,FALSE)&lt;2,B426,VLOOKUP(A426,'2014 ESPN Draft Results'!$A$2:$D$2000,4,FALSE))),2)</f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10</v>
      </c>
      <c r="K426">
        <v>0</v>
      </c>
      <c r="L426">
        <v>0</v>
      </c>
      <c r="M426" s="9">
        <v>11.3</v>
      </c>
      <c r="N426" s="10">
        <v>3.18</v>
      </c>
      <c r="O426">
        <v>8</v>
      </c>
      <c r="P426">
        <v>4</v>
      </c>
      <c r="Q426">
        <v>1</v>
      </c>
      <c r="R426">
        <v>7</v>
      </c>
      <c r="S426">
        <v>13</v>
      </c>
      <c r="T426">
        <v>0</v>
      </c>
      <c r="U426">
        <v>2</v>
      </c>
      <c r="V426">
        <v>2</v>
      </c>
      <c r="W426">
        <v>0</v>
      </c>
    </row>
    <row r="427" spans="1:23">
      <c r="A427" t="s">
        <v>1372</v>
      </c>
      <c r="B427" s="15">
        <f>(F427*'H2H Points'!$E$2)+(G427*'H2H Points'!$E$3)+(H427*'H2H Points'!$E$13)+(I427*'H2H Points'!$E$14)+(L427*'H2H Points'!$E$4)+(M427*'H2H Points'!$E$6)+(O427*'H2H Points'!$E$10)+(P427*'H2H Points'!$E$9)+(R427*'H2H Points'!$E$8)+(S427*'H2H Points'!$E$7)+(U427+'H2H Points'!$E$18)+(V427*'H2H Points'!$E$17)+(W427*'H2H Points'!$E$19)</f>
        <v>9.1000000000000014</v>
      </c>
      <c r="C427" s="15">
        <f>ROUND(B427/IF(ISNA(VLOOKUP(A427,'2014 ESPN Draft Results'!$A$2:$D$2000,4,FALSE)),1,IF(VLOOKUP(A427,'2014 ESPN Draft Results'!$A$2:$D$2000,4,FALSE)&lt;1,1,VLOOKUP(A427,'2014 ESPN Draft Results'!$A$2:$D$2000,4,FALSE))),2)</f>
        <v>9.1</v>
      </c>
      <c r="D427" s="15">
        <f>ROUND(B427/IF(ISNA(VLOOKUP(A427,'2014 ESPN Draft Results'!$A$2:$D$2000,4,FALSE)),B427,IF(VLOOKUP(A427,'2014 ESPN Draft Results'!$A$2:$D$2000,4,FALSE)&lt;2,B427,VLOOKUP(A427,'2014 ESPN Draft Results'!$A$2:$D$2000,4,FALSE))),2)</f>
        <v>1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8</v>
      </c>
      <c r="K427">
        <v>0</v>
      </c>
      <c r="L427">
        <v>1</v>
      </c>
      <c r="M427" s="9">
        <v>3.7</v>
      </c>
      <c r="N427" s="10">
        <v>12.27</v>
      </c>
      <c r="O427">
        <v>5</v>
      </c>
      <c r="P427">
        <v>5</v>
      </c>
      <c r="Q427">
        <v>2</v>
      </c>
      <c r="R427">
        <v>3</v>
      </c>
      <c r="S427">
        <v>4</v>
      </c>
      <c r="T427">
        <v>0</v>
      </c>
      <c r="U427">
        <v>0</v>
      </c>
      <c r="V427">
        <v>0</v>
      </c>
      <c r="W427">
        <v>0</v>
      </c>
    </row>
    <row r="428" spans="1:23">
      <c r="A428" t="s">
        <v>1128</v>
      </c>
      <c r="B428" s="15">
        <f>(F428*'H2H Points'!$E$2)+(G428*'H2H Points'!$E$3)+(H428*'H2H Points'!$E$13)+(I428*'H2H Points'!$E$14)+(L428*'H2H Points'!$E$4)+(M428*'H2H Points'!$E$6)+(O428*'H2H Points'!$E$10)+(P428*'H2H Points'!$E$9)+(R428*'H2H Points'!$E$8)+(S428*'H2H Points'!$E$7)+(U428+'H2H Points'!$E$18)+(V428*'H2H Points'!$E$17)+(W428*'H2H Points'!$E$19)</f>
        <v>58</v>
      </c>
      <c r="C428" s="15">
        <f>ROUND(B428/IF(ISNA(VLOOKUP(A428,'2014 ESPN Draft Results'!$A$2:$D$2000,4,FALSE)),1,IF(VLOOKUP(A428,'2014 ESPN Draft Results'!$A$2:$D$2000,4,FALSE)&lt;1,1,VLOOKUP(A428,'2014 ESPN Draft Results'!$A$2:$D$2000,4,FALSE))),2)</f>
        <v>58</v>
      </c>
      <c r="D428" s="15">
        <f>ROUND(B428/IF(ISNA(VLOOKUP(A428,'2014 ESPN Draft Results'!$A$2:$D$2000,4,FALSE)),B428,IF(VLOOKUP(A428,'2014 ESPN Draft Results'!$A$2:$D$2000,4,FALSE)&lt;2,B428,VLOOKUP(A428,'2014 ESPN Draft Results'!$A$2:$D$2000,4,FALSE))),2)</f>
        <v>1</v>
      </c>
      <c r="E428">
        <v>0</v>
      </c>
      <c r="F428">
        <v>1</v>
      </c>
      <c r="G428">
        <v>0</v>
      </c>
      <c r="H428">
        <v>0</v>
      </c>
      <c r="I428">
        <v>0</v>
      </c>
      <c r="J428">
        <v>4</v>
      </c>
      <c r="K428">
        <v>4</v>
      </c>
      <c r="L428">
        <v>0</v>
      </c>
      <c r="M428" s="9">
        <v>24</v>
      </c>
      <c r="N428" s="10">
        <v>4.5</v>
      </c>
      <c r="O428">
        <v>21</v>
      </c>
      <c r="P428">
        <v>12</v>
      </c>
      <c r="Q428">
        <v>4</v>
      </c>
      <c r="R428">
        <v>8</v>
      </c>
      <c r="S428">
        <v>20</v>
      </c>
      <c r="T428">
        <v>0</v>
      </c>
      <c r="U428">
        <v>2</v>
      </c>
      <c r="V428">
        <v>2</v>
      </c>
      <c r="W428">
        <v>0</v>
      </c>
    </row>
    <row r="429" spans="1:23">
      <c r="A429" t="s">
        <v>1161</v>
      </c>
      <c r="B429" s="15">
        <f>(F429*'H2H Points'!$E$2)+(G429*'H2H Points'!$E$3)+(H429*'H2H Points'!$E$13)+(I429*'H2H Points'!$E$14)+(L429*'H2H Points'!$E$4)+(M429*'H2H Points'!$E$6)+(O429*'H2H Points'!$E$10)+(P429*'H2H Points'!$E$9)+(R429*'H2H Points'!$E$8)+(S429*'H2H Points'!$E$7)+(U429+'H2H Points'!$E$18)+(V429*'H2H Points'!$E$17)+(W429*'H2H Points'!$E$19)</f>
        <v>4.0999999999999996</v>
      </c>
      <c r="C429" s="15">
        <f>ROUND(B429/IF(ISNA(VLOOKUP(A429,'2014 ESPN Draft Results'!$A$2:$D$2000,4,FALSE)),1,IF(VLOOKUP(A429,'2014 ESPN Draft Results'!$A$2:$D$2000,4,FALSE)&lt;1,1,VLOOKUP(A429,'2014 ESPN Draft Results'!$A$2:$D$2000,4,FALSE))),2)</f>
        <v>4.0999999999999996</v>
      </c>
      <c r="D429" s="15">
        <f>ROUND(B429/IF(ISNA(VLOOKUP(A429,'2014 ESPN Draft Results'!$A$2:$D$2000,4,FALSE)),B429,IF(VLOOKUP(A429,'2014 ESPN Draft Results'!$A$2:$D$2000,4,FALSE)&lt;2,B429,VLOOKUP(A429,'2014 ESPN Draft Results'!$A$2:$D$2000,4,FALSE))),2)</f>
        <v>1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1</v>
      </c>
      <c r="K429">
        <v>0</v>
      </c>
      <c r="L429">
        <v>0</v>
      </c>
      <c r="M429" s="9">
        <v>1.7</v>
      </c>
      <c r="N429" s="10">
        <v>0</v>
      </c>
      <c r="O429">
        <v>1</v>
      </c>
      <c r="P429">
        <v>0</v>
      </c>
      <c r="Q429">
        <v>0</v>
      </c>
      <c r="R429">
        <v>2</v>
      </c>
      <c r="S429">
        <v>1</v>
      </c>
      <c r="T429">
        <v>0</v>
      </c>
      <c r="U429">
        <v>1</v>
      </c>
      <c r="V429">
        <v>0</v>
      </c>
      <c r="W429">
        <v>0</v>
      </c>
    </row>
    <row r="430" spans="1:23">
      <c r="A430" t="s">
        <v>928</v>
      </c>
      <c r="B430" s="15">
        <f>(F430*'H2H Points'!$E$2)+(G430*'H2H Points'!$E$3)+(H430*'H2H Points'!$E$13)+(I430*'H2H Points'!$E$14)+(L430*'H2H Points'!$E$4)+(M430*'H2H Points'!$E$6)+(O430*'H2H Points'!$E$10)+(P430*'H2H Points'!$E$9)+(R430*'H2H Points'!$E$8)+(S430*'H2H Points'!$E$7)+(U430+'H2H Points'!$E$18)+(V430*'H2H Points'!$E$17)+(W430*'H2H Points'!$E$19)</f>
        <v>83.100000000000009</v>
      </c>
      <c r="C430" s="15">
        <f>ROUND(B430/IF(ISNA(VLOOKUP(A430,'2014 ESPN Draft Results'!$A$2:$D$2000,4,FALSE)),1,IF(VLOOKUP(A430,'2014 ESPN Draft Results'!$A$2:$D$2000,4,FALSE)&lt;1,1,VLOOKUP(A430,'2014 ESPN Draft Results'!$A$2:$D$2000,4,FALSE))),2)</f>
        <v>83.1</v>
      </c>
      <c r="D430" s="15">
        <f>ROUND(B430/IF(ISNA(VLOOKUP(A430,'2014 ESPN Draft Results'!$A$2:$D$2000,4,FALSE)),B430,IF(VLOOKUP(A430,'2014 ESPN Draft Results'!$A$2:$D$2000,4,FALSE)&lt;2,B430,VLOOKUP(A430,'2014 ESPN Draft Results'!$A$2:$D$2000,4,FALSE))),2)</f>
        <v>1</v>
      </c>
      <c r="E430">
        <v>0</v>
      </c>
      <c r="F430">
        <v>4</v>
      </c>
      <c r="G430">
        <v>2</v>
      </c>
      <c r="H430">
        <v>0</v>
      </c>
      <c r="I430">
        <v>0</v>
      </c>
      <c r="J430">
        <v>10</v>
      </c>
      <c r="K430">
        <v>5</v>
      </c>
      <c r="L430">
        <v>0</v>
      </c>
      <c r="M430" s="9">
        <v>34.700000000000003</v>
      </c>
      <c r="N430" s="10">
        <v>4.1500000000000004</v>
      </c>
      <c r="O430">
        <v>32</v>
      </c>
      <c r="P430">
        <v>16</v>
      </c>
      <c r="Q430">
        <v>4</v>
      </c>
      <c r="R430">
        <v>21</v>
      </c>
      <c r="S430">
        <v>31</v>
      </c>
      <c r="T430">
        <v>1</v>
      </c>
      <c r="U430">
        <v>0</v>
      </c>
      <c r="V430">
        <v>1</v>
      </c>
      <c r="W430">
        <v>0</v>
      </c>
    </row>
    <row r="431" spans="1:23">
      <c r="A431" t="s">
        <v>1167</v>
      </c>
      <c r="B431" s="15">
        <f>(F431*'H2H Points'!$E$2)+(G431*'H2H Points'!$E$3)+(H431*'H2H Points'!$E$13)+(I431*'H2H Points'!$E$14)+(L431*'H2H Points'!$E$4)+(M431*'H2H Points'!$E$6)+(O431*'H2H Points'!$E$10)+(P431*'H2H Points'!$E$9)+(R431*'H2H Points'!$E$8)+(S431*'H2H Points'!$E$7)+(U431+'H2H Points'!$E$18)+(V431*'H2H Points'!$E$17)+(W431*'H2H Points'!$E$19)</f>
        <v>57.900000000000006</v>
      </c>
      <c r="C431" s="15">
        <f>ROUND(B431/IF(ISNA(VLOOKUP(A431,'2014 ESPN Draft Results'!$A$2:$D$2000,4,FALSE)),1,IF(VLOOKUP(A431,'2014 ESPN Draft Results'!$A$2:$D$2000,4,FALSE)&lt;1,1,VLOOKUP(A431,'2014 ESPN Draft Results'!$A$2:$D$2000,4,FALSE))),2)</f>
        <v>57.9</v>
      </c>
      <c r="D431" s="15">
        <f>ROUND(B431/IF(ISNA(VLOOKUP(A431,'2014 ESPN Draft Results'!$A$2:$D$2000,4,FALSE)),B431,IF(VLOOKUP(A431,'2014 ESPN Draft Results'!$A$2:$D$2000,4,FALSE)&lt;2,B431,VLOOKUP(A431,'2014 ESPN Draft Results'!$A$2:$D$2000,4,FALSE))),2)</f>
        <v>1</v>
      </c>
      <c r="E431">
        <v>0</v>
      </c>
      <c r="F431">
        <v>2</v>
      </c>
      <c r="G431">
        <v>0</v>
      </c>
      <c r="H431">
        <v>0</v>
      </c>
      <c r="I431">
        <v>0</v>
      </c>
      <c r="J431">
        <v>35</v>
      </c>
      <c r="K431">
        <v>0</v>
      </c>
      <c r="L431">
        <v>0</v>
      </c>
      <c r="M431" s="9">
        <v>24.3</v>
      </c>
      <c r="N431" s="10">
        <v>4.8099999999999996</v>
      </c>
      <c r="O431">
        <v>22</v>
      </c>
      <c r="P431">
        <v>13</v>
      </c>
      <c r="Q431">
        <v>3</v>
      </c>
      <c r="R431">
        <v>13</v>
      </c>
      <c r="S431">
        <v>20</v>
      </c>
      <c r="T431">
        <v>3</v>
      </c>
      <c r="U431">
        <v>0</v>
      </c>
      <c r="V431">
        <v>1</v>
      </c>
      <c r="W431">
        <v>0</v>
      </c>
    </row>
    <row r="432" spans="1:23">
      <c r="A432" t="s">
        <v>1134</v>
      </c>
      <c r="B432" s="15">
        <f>(F432*'H2H Points'!$E$2)+(G432*'H2H Points'!$E$3)+(H432*'H2H Points'!$E$13)+(I432*'H2H Points'!$E$14)+(L432*'H2H Points'!$E$4)+(M432*'H2H Points'!$E$6)+(O432*'H2H Points'!$E$10)+(P432*'H2H Points'!$E$9)+(R432*'H2H Points'!$E$8)+(S432*'H2H Points'!$E$7)+(U432+'H2H Points'!$E$18)+(V432*'H2H Points'!$E$17)+(W432*'H2H Points'!$E$19)</f>
        <v>50</v>
      </c>
      <c r="C432" s="15">
        <f>ROUND(B432/IF(ISNA(VLOOKUP(A432,'2014 ESPN Draft Results'!$A$2:$D$2000,4,FALSE)),1,IF(VLOOKUP(A432,'2014 ESPN Draft Results'!$A$2:$D$2000,4,FALSE)&lt;1,1,VLOOKUP(A432,'2014 ESPN Draft Results'!$A$2:$D$2000,4,FALSE))),2)</f>
        <v>50</v>
      </c>
      <c r="D432" s="15">
        <f>ROUND(B432/IF(ISNA(VLOOKUP(A432,'2014 ESPN Draft Results'!$A$2:$D$2000,4,FALSE)),B432,IF(VLOOKUP(A432,'2014 ESPN Draft Results'!$A$2:$D$2000,4,FALSE)&lt;2,B432,VLOOKUP(A432,'2014 ESPN Draft Results'!$A$2:$D$2000,4,FALSE))),2)</f>
        <v>1</v>
      </c>
      <c r="E432">
        <v>0</v>
      </c>
      <c r="F432">
        <v>1</v>
      </c>
      <c r="G432">
        <v>1</v>
      </c>
      <c r="H432">
        <v>0</v>
      </c>
      <c r="I432">
        <v>0</v>
      </c>
      <c r="J432">
        <v>18</v>
      </c>
      <c r="K432">
        <v>0</v>
      </c>
      <c r="L432">
        <v>0</v>
      </c>
      <c r="M432" s="9">
        <v>21</v>
      </c>
      <c r="N432" s="10">
        <v>5.14</v>
      </c>
      <c r="O432">
        <v>24</v>
      </c>
      <c r="P432">
        <v>12</v>
      </c>
      <c r="Q432">
        <v>3</v>
      </c>
      <c r="R432">
        <v>4</v>
      </c>
      <c r="S432">
        <v>24</v>
      </c>
      <c r="T432">
        <v>0</v>
      </c>
      <c r="U432">
        <v>1</v>
      </c>
      <c r="V432">
        <v>0</v>
      </c>
      <c r="W432">
        <v>0</v>
      </c>
    </row>
    <row r="433" spans="1:23">
      <c r="A433" t="s">
        <v>1361</v>
      </c>
      <c r="B433" s="15">
        <f>(F433*'H2H Points'!$E$2)+(G433*'H2H Points'!$E$3)+(H433*'H2H Points'!$E$13)+(I433*'H2H Points'!$E$14)+(L433*'H2H Points'!$E$4)+(M433*'H2H Points'!$E$6)+(O433*'H2H Points'!$E$10)+(P433*'H2H Points'!$E$9)+(R433*'H2H Points'!$E$8)+(S433*'H2H Points'!$E$7)+(U433+'H2H Points'!$E$18)+(V433*'H2H Points'!$E$17)+(W433*'H2H Points'!$E$19)</f>
        <v>50</v>
      </c>
      <c r="C433" s="15">
        <f>ROUND(B433/IF(ISNA(VLOOKUP(A433,'2014 ESPN Draft Results'!$A$2:$D$2000,4,FALSE)),1,IF(VLOOKUP(A433,'2014 ESPN Draft Results'!$A$2:$D$2000,4,FALSE)&lt;1,1,VLOOKUP(A433,'2014 ESPN Draft Results'!$A$2:$D$2000,4,FALSE))),2)</f>
        <v>50</v>
      </c>
      <c r="D433" s="15">
        <f>ROUND(B433/IF(ISNA(VLOOKUP(A433,'2014 ESPN Draft Results'!$A$2:$D$2000,4,FALSE)),B433,IF(VLOOKUP(A433,'2014 ESPN Draft Results'!$A$2:$D$2000,4,FALSE)&lt;2,B433,VLOOKUP(A433,'2014 ESPN Draft Results'!$A$2:$D$2000,4,FALSE))),2)</f>
        <v>1</v>
      </c>
      <c r="E433">
        <v>0</v>
      </c>
      <c r="F433">
        <v>0</v>
      </c>
      <c r="G433">
        <v>3</v>
      </c>
      <c r="H433">
        <v>0</v>
      </c>
      <c r="I433">
        <v>0</v>
      </c>
      <c r="J433">
        <v>26</v>
      </c>
      <c r="K433">
        <v>0</v>
      </c>
      <c r="L433">
        <v>5</v>
      </c>
      <c r="M433" s="9">
        <v>21</v>
      </c>
      <c r="N433" s="10">
        <v>8.57</v>
      </c>
      <c r="O433">
        <v>28</v>
      </c>
      <c r="P433">
        <v>20</v>
      </c>
      <c r="Q433">
        <v>5</v>
      </c>
      <c r="R433">
        <v>18</v>
      </c>
      <c r="S433">
        <v>29</v>
      </c>
      <c r="T433">
        <v>2</v>
      </c>
      <c r="U433">
        <v>4</v>
      </c>
      <c r="V433">
        <v>0</v>
      </c>
      <c r="W433">
        <v>0</v>
      </c>
    </row>
    <row r="434" spans="1:23">
      <c r="A434" t="s">
        <v>1012</v>
      </c>
      <c r="B434" s="15">
        <f>(F434*'H2H Points'!$E$2)+(G434*'H2H Points'!$E$3)+(H434*'H2H Points'!$E$13)+(I434*'H2H Points'!$E$14)+(L434*'H2H Points'!$E$4)+(M434*'H2H Points'!$E$6)+(O434*'H2H Points'!$E$10)+(P434*'H2H Points'!$E$9)+(R434*'H2H Points'!$E$8)+(S434*'H2H Points'!$E$7)+(U434+'H2H Points'!$E$18)+(V434*'H2H Points'!$E$17)+(W434*'H2H Points'!$E$19)</f>
        <v>50</v>
      </c>
      <c r="C434" s="15">
        <f>ROUND(B434/IF(ISNA(VLOOKUP(A434,'2014 ESPN Draft Results'!$A$2:$D$2000,4,FALSE)),1,IF(VLOOKUP(A434,'2014 ESPN Draft Results'!$A$2:$D$2000,4,FALSE)&lt;1,1,VLOOKUP(A434,'2014 ESPN Draft Results'!$A$2:$D$2000,4,FALSE))),2)</f>
        <v>50</v>
      </c>
      <c r="D434" s="15">
        <f>ROUND(B434/IF(ISNA(VLOOKUP(A434,'2014 ESPN Draft Results'!$A$2:$D$2000,4,FALSE)),B434,IF(VLOOKUP(A434,'2014 ESPN Draft Results'!$A$2:$D$2000,4,FALSE)&lt;2,B434,VLOOKUP(A434,'2014 ESPN Draft Results'!$A$2:$D$2000,4,FALSE))),2)</f>
        <v>1</v>
      </c>
      <c r="E434">
        <v>0</v>
      </c>
      <c r="F434">
        <v>0</v>
      </c>
      <c r="G434">
        <v>1</v>
      </c>
      <c r="H434">
        <v>0</v>
      </c>
      <c r="I434">
        <v>0</v>
      </c>
      <c r="J434">
        <v>6</v>
      </c>
      <c r="K434">
        <v>1</v>
      </c>
      <c r="L434">
        <v>0</v>
      </c>
      <c r="M434" s="9">
        <v>21</v>
      </c>
      <c r="N434" s="10">
        <v>2.57</v>
      </c>
      <c r="O434">
        <v>21</v>
      </c>
      <c r="P434">
        <v>6</v>
      </c>
      <c r="Q434">
        <v>2</v>
      </c>
      <c r="R434">
        <v>4</v>
      </c>
      <c r="S434">
        <v>22</v>
      </c>
      <c r="T434">
        <v>0</v>
      </c>
      <c r="U434">
        <v>1</v>
      </c>
      <c r="V434">
        <v>0</v>
      </c>
      <c r="W434">
        <v>0</v>
      </c>
    </row>
    <row r="435" spans="1:23">
      <c r="A435" t="s">
        <v>1054</v>
      </c>
      <c r="B435" s="15">
        <f>(F435*'H2H Points'!$E$2)+(G435*'H2H Points'!$E$3)+(H435*'H2H Points'!$E$13)+(I435*'H2H Points'!$E$14)+(L435*'H2H Points'!$E$4)+(M435*'H2H Points'!$E$6)+(O435*'H2H Points'!$E$10)+(P435*'H2H Points'!$E$9)+(R435*'H2H Points'!$E$8)+(S435*'H2H Points'!$E$7)+(U435+'H2H Points'!$E$18)+(V435*'H2H Points'!$E$17)+(W435*'H2H Points'!$E$19)</f>
        <v>99.899999999999991</v>
      </c>
      <c r="C435" s="15">
        <f>ROUND(B435/IF(ISNA(VLOOKUP(A435,'2014 ESPN Draft Results'!$A$2:$D$2000,4,FALSE)),1,IF(VLOOKUP(A435,'2014 ESPN Draft Results'!$A$2:$D$2000,4,FALSE)&lt;1,1,VLOOKUP(A435,'2014 ESPN Draft Results'!$A$2:$D$2000,4,FALSE))),2)</f>
        <v>99.9</v>
      </c>
      <c r="D435" s="15">
        <f>ROUND(B435/IF(ISNA(VLOOKUP(A435,'2014 ESPN Draft Results'!$A$2:$D$2000,4,FALSE)),B435,IF(VLOOKUP(A435,'2014 ESPN Draft Results'!$A$2:$D$2000,4,FALSE)&lt;2,B435,VLOOKUP(A435,'2014 ESPN Draft Results'!$A$2:$D$2000,4,FALSE))),2)</f>
        <v>1</v>
      </c>
      <c r="E435">
        <v>0</v>
      </c>
      <c r="F435">
        <v>1</v>
      </c>
      <c r="G435">
        <v>5</v>
      </c>
      <c r="H435">
        <v>0</v>
      </c>
      <c r="I435">
        <v>0</v>
      </c>
      <c r="J435">
        <v>67</v>
      </c>
      <c r="K435">
        <v>0</v>
      </c>
      <c r="L435">
        <v>1</v>
      </c>
      <c r="M435" s="9">
        <v>42.3</v>
      </c>
      <c r="N435" s="10">
        <v>3.61</v>
      </c>
      <c r="O435">
        <v>40</v>
      </c>
      <c r="P435">
        <v>17</v>
      </c>
      <c r="Q435">
        <v>4</v>
      </c>
      <c r="R435">
        <v>9</v>
      </c>
      <c r="S435">
        <v>51</v>
      </c>
      <c r="T435">
        <v>0</v>
      </c>
      <c r="U435">
        <v>2</v>
      </c>
      <c r="V435">
        <v>3</v>
      </c>
      <c r="W435">
        <v>0</v>
      </c>
    </row>
    <row r="436" spans="1:23">
      <c r="A436" t="s">
        <v>1041</v>
      </c>
      <c r="B436" s="15">
        <f>(F436*'H2H Points'!$E$2)+(G436*'H2H Points'!$E$3)+(H436*'H2H Points'!$E$13)+(I436*'H2H Points'!$E$14)+(L436*'H2H Points'!$E$4)+(M436*'H2H Points'!$E$6)+(O436*'H2H Points'!$E$10)+(P436*'H2H Points'!$E$9)+(R436*'H2H Points'!$E$8)+(S436*'H2H Points'!$E$7)+(U436+'H2H Points'!$E$18)+(V436*'H2H Points'!$E$17)+(W436*'H2H Points'!$E$19)</f>
        <v>92</v>
      </c>
      <c r="C436" s="15">
        <f>ROUND(B436/IF(ISNA(VLOOKUP(A436,'2014 ESPN Draft Results'!$A$2:$D$2000,4,FALSE)),1,IF(VLOOKUP(A436,'2014 ESPN Draft Results'!$A$2:$D$2000,4,FALSE)&lt;1,1,VLOOKUP(A436,'2014 ESPN Draft Results'!$A$2:$D$2000,4,FALSE))),2)</f>
        <v>92</v>
      </c>
      <c r="D436" s="15">
        <f>ROUND(B436/IF(ISNA(VLOOKUP(A436,'2014 ESPN Draft Results'!$A$2:$D$2000,4,FALSE)),B436,IF(VLOOKUP(A436,'2014 ESPN Draft Results'!$A$2:$D$2000,4,FALSE)&lt;2,B436,VLOOKUP(A436,'2014 ESPN Draft Results'!$A$2:$D$2000,4,FALSE))),2)</f>
        <v>1</v>
      </c>
      <c r="E436">
        <v>0</v>
      </c>
      <c r="F436">
        <v>2</v>
      </c>
      <c r="G436">
        <v>1</v>
      </c>
      <c r="H436">
        <v>0</v>
      </c>
      <c r="I436">
        <v>0</v>
      </c>
      <c r="J436">
        <v>38</v>
      </c>
      <c r="K436">
        <v>0</v>
      </c>
      <c r="L436">
        <v>0</v>
      </c>
      <c r="M436" s="9">
        <v>39</v>
      </c>
      <c r="N436" s="10">
        <v>2.54</v>
      </c>
      <c r="O436">
        <v>34</v>
      </c>
      <c r="P436">
        <v>11</v>
      </c>
      <c r="Q436">
        <v>1</v>
      </c>
      <c r="R436">
        <v>20</v>
      </c>
      <c r="S436">
        <v>31</v>
      </c>
      <c r="T436">
        <v>3</v>
      </c>
      <c r="U436">
        <v>1</v>
      </c>
      <c r="V436">
        <v>1</v>
      </c>
      <c r="W436">
        <v>0</v>
      </c>
    </row>
    <row r="437" spans="1:23">
      <c r="A437" t="s">
        <v>1266</v>
      </c>
      <c r="B437" s="15">
        <f>(F437*'H2H Points'!$E$2)+(G437*'H2H Points'!$E$3)+(H437*'H2H Points'!$E$13)+(I437*'H2H Points'!$E$14)+(L437*'H2H Points'!$E$4)+(M437*'H2H Points'!$E$6)+(O437*'H2H Points'!$E$10)+(P437*'H2H Points'!$E$9)+(R437*'H2H Points'!$E$8)+(S437*'H2H Points'!$E$7)+(U437+'H2H Points'!$E$18)+(V437*'H2H Points'!$E$17)+(W437*'H2H Points'!$E$19)</f>
        <v>80</v>
      </c>
      <c r="C437" s="15">
        <f>ROUND(B437/IF(ISNA(VLOOKUP(A437,'2014 ESPN Draft Results'!$A$2:$D$2000,4,FALSE)),1,IF(VLOOKUP(A437,'2014 ESPN Draft Results'!$A$2:$D$2000,4,FALSE)&lt;1,1,VLOOKUP(A437,'2014 ESPN Draft Results'!$A$2:$D$2000,4,FALSE))),2)</f>
        <v>80</v>
      </c>
      <c r="D437" s="15">
        <f>ROUND(B437/IF(ISNA(VLOOKUP(A437,'2014 ESPN Draft Results'!$A$2:$D$2000,4,FALSE)),B437,IF(VLOOKUP(A437,'2014 ESPN Draft Results'!$A$2:$D$2000,4,FALSE)&lt;2,B437,VLOOKUP(A437,'2014 ESPN Draft Results'!$A$2:$D$2000,4,FALSE))),2)</f>
        <v>1</v>
      </c>
      <c r="E437">
        <v>0</v>
      </c>
      <c r="F437">
        <v>2</v>
      </c>
      <c r="G437">
        <v>2</v>
      </c>
      <c r="H437">
        <v>0</v>
      </c>
      <c r="I437">
        <v>0</v>
      </c>
      <c r="J437">
        <v>29</v>
      </c>
      <c r="K437">
        <v>0</v>
      </c>
      <c r="L437">
        <v>0</v>
      </c>
      <c r="M437" s="9">
        <v>34</v>
      </c>
      <c r="N437" s="10">
        <v>3.71</v>
      </c>
      <c r="O437">
        <v>28</v>
      </c>
      <c r="P437">
        <v>14</v>
      </c>
      <c r="Q437">
        <v>5</v>
      </c>
      <c r="R437">
        <v>11</v>
      </c>
      <c r="S437">
        <v>24</v>
      </c>
      <c r="T437">
        <v>2</v>
      </c>
      <c r="U437">
        <v>3</v>
      </c>
      <c r="V437">
        <v>0</v>
      </c>
      <c r="W437">
        <v>0</v>
      </c>
    </row>
    <row r="438" spans="1:23">
      <c r="A438" t="s">
        <v>1066</v>
      </c>
      <c r="B438" s="15">
        <f>(F438*'H2H Points'!$E$2)+(G438*'H2H Points'!$E$3)+(H438*'H2H Points'!$E$13)+(I438*'H2H Points'!$E$14)+(L438*'H2H Points'!$E$4)+(M438*'H2H Points'!$E$6)+(O438*'H2H Points'!$E$10)+(P438*'H2H Points'!$E$9)+(R438*'H2H Points'!$E$8)+(S438*'H2H Points'!$E$7)+(U438+'H2H Points'!$E$18)+(V438*'H2H Points'!$E$17)+(W438*'H2H Points'!$E$19)</f>
        <v>61</v>
      </c>
      <c r="C438" s="15">
        <f>ROUND(B438/IF(ISNA(VLOOKUP(A438,'2014 ESPN Draft Results'!$A$2:$D$2000,4,FALSE)),1,IF(VLOOKUP(A438,'2014 ESPN Draft Results'!$A$2:$D$2000,4,FALSE)&lt;1,1,VLOOKUP(A438,'2014 ESPN Draft Results'!$A$2:$D$2000,4,FALSE))),2)</f>
        <v>61</v>
      </c>
      <c r="D438" s="15">
        <f>ROUND(B438/IF(ISNA(VLOOKUP(A438,'2014 ESPN Draft Results'!$A$2:$D$2000,4,FALSE)),B438,IF(VLOOKUP(A438,'2014 ESPN Draft Results'!$A$2:$D$2000,4,FALSE)&lt;2,B438,VLOOKUP(A438,'2014 ESPN Draft Results'!$A$2:$D$2000,4,FALSE))),2)</f>
        <v>1</v>
      </c>
      <c r="E438">
        <v>0</v>
      </c>
      <c r="F438">
        <v>0</v>
      </c>
      <c r="G438">
        <v>1</v>
      </c>
      <c r="H438">
        <v>0</v>
      </c>
      <c r="I438">
        <v>0</v>
      </c>
      <c r="J438">
        <v>28</v>
      </c>
      <c r="K438">
        <v>0</v>
      </c>
      <c r="L438">
        <v>0</v>
      </c>
      <c r="M438" s="9">
        <v>26</v>
      </c>
      <c r="N438" s="10">
        <v>2.77</v>
      </c>
      <c r="O438">
        <v>20</v>
      </c>
      <c r="P438">
        <v>8</v>
      </c>
      <c r="Q438">
        <v>3</v>
      </c>
      <c r="R438">
        <v>5</v>
      </c>
      <c r="S438">
        <v>21</v>
      </c>
      <c r="T438">
        <v>1</v>
      </c>
      <c r="U438">
        <v>1</v>
      </c>
      <c r="V438">
        <v>1</v>
      </c>
      <c r="W438">
        <v>0</v>
      </c>
    </row>
    <row r="439" spans="1:23">
      <c r="A439" t="s">
        <v>1122</v>
      </c>
      <c r="B439" s="15">
        <f>(F439*'H2H Points'!$E$2)+(G439*'H2H Points'!$E$3)+(H439*'H2H Points'!$E$13)+(I439*'H2H Points'!$E$14)+(L439*'H2H Points'!$E$4)+(M439*'H2H Points'!$E$6)+(O439*'H2H Points'!$E$10)+(P439*'H2H Points'!$E$9)+(R439*'H2H Points'!$E$8)+(S439*'H2H Points'!$E$7)+(U439+'H2H Points'!$E$18)+(V439*'H2H Points'!$E$17)+(W439*'H2H Points'!$E$19)</f>
        <v>28.900000000000006</v>
      </c>
      <c r="C439" s="15">
        <f>ROUND(B439/IF(ISNA(VLOOKUP(A439,'2014 ESPN Draft Results'!$A$2:$D$2000,4,FALSE)),1,IF(VLOOKUP(A439,'2014 ESPN Draft Results'!$A$2:$D$2000,4,FALSE)&lt;1,1,VLOOKUP(A439,'2014 ESPN Draft Results'!$A$2:$D$2000,4,FALSE))),2)</f>
        <v>28.9</v>
      </c>
      <c r="D439" s="15">
        <f>ROUND(B439/IF(ISNA(VLOOKUP(A439,'2014 ESPN Draft Results'!$A$2:$D$2000,4,FALSE)),B439,IF(VLOOKUP(A439,'2014 ESPN Draft Results'!$A$2:$D$2000,4,FALSE)&lt;2,B439,VLOOKUP(A439,'2014 ESPN Draft Results'!$A$2:$D$2000,4,FALSE))),2)</f>
        <v>1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15</v>
      </c>
      <c r="K439">
        <v>0</v>
      </c>
      <c r="L439">
        <v>0</v>
      </c>
      <c r="M439" s="9">
        <v>12.3</v>
      </c>
      <c r="N439" s="10">
        <v>2.92</v>
      </c>
      <c r="O439">
        <v>14</v>
      </c>
      <c r="P439">
        <v>4</v>
      </c>
      <c r="Q439">
        <v>0</v>
      </c>
      <c r="R439">
        <v>4</v>
      </c>
      <c r="S439">
        <v>14</v>
      </c>
      <c r="T439">
        <v>0</v>
      </c>
      <c r="U439">
        <v>0</v>
      </c>
      <c r="V439">
        <v>0</v>
      </c>
      <c r="W439">
        <v>1</v>
      </c>
    </row>
    <row r="440" spans="1:23">
      <c r="A440" t="s">
        <v>1049</v>
      </c>
      <c r="B440" s="15">
        <f>(F440*'H2H Points'!$E$2)+(G440*'H2H Points'!$E$3)+(H440*'H2H Points'!$E$13)+(I440*'H2H Points'!$E$14)+(L440*'H2H Points'!$E$4)+(M440*'H2H Points'!$E$6)+(O440*'H2H Points'!$E$10)+(P440*'H2H Points'!$E$9)+(R440*'H2H Points'!$E$8)+(S440*'H2H Points'!$E$7)+(U440+'H2H Points'!$E$18)+(V440*'H2H Points'!$E$17)+(W440*'H2H Points'!$E$19)</f>
        <v>81.100000000000009</v>
      </c>
      <c r="C440" s="15">
        <f>ROUND(B440/IF(ISNA(VLOOKUP(A440,'2014 ESPN Draft Results'!$A$2:$D$2000,4,FALSE)),1,IF(VLOOKUP(A440,'2014 ESPN Draft Results'!$A$2:$D$2000,4,FALSE)&lt;1,1,VLOOKUP(A440,'2014 ESPN Draft Results'!$A$2:$D$2000,4,FALSE))),2)</f>
        <v>81.099999999999994</v>
      </c>
      <c r="D440" s="15">
        <f>ROUND(B440/IF(ISNA(VLOOKUP(A440,'2014 ESPN Draft Results'!$A$2:$D$2000,4,FALSE)),B440,IF(VLOOKUP(A440,'2014 ESPN Draft Results'!$A$2:$D$2000,4,FALSE)&lt;2,B440,VLOOKUP(A440,'2014 ESPN Draft Results'!$A$2:$D$2000,4,FALSE))),2)</f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36</v>
      </c>
      <c r="K440">
        <v>0</v>
      </c>
      <c r="L440">
        <v>0</v>
      </c>
      <c r="M440" s="9">
        <v>34.700000000000003</v>
      </c>
      <c r="N440" s="10">
        <v>3.38</v>
      </c>
      <c r="O440">
        <v>29</v>
      </c>
      <c r="P440">
        <v>13</v>
      </c>
      <c r="Q440">
        <v>3</v>
      </c>
      <c r="R440">
        <v>14</v>
      </c>
      <c r="S440">
        <v>37</v>
      </c>
      <c r="T440">
        <v>4</v>
      </c>
      <c r="U440">
        <v>1</v>
      </c>
      <c r="V440">
        <v>0</v>
      </c>
      <c r="W440">
        <v>0</v>
      </c>
    </row>
    <row r="441" spans="1:23">
      <c r="A441" t="s">
        <v>1369</v>
      </c>
      <c r="B441" s="15">
        <f>(F441*'H2H Points'!$E$2)+(G441*'H2H Points'!$E$3)+(H441*'H2H Points'!$E$13)+(I441*'H2H Points'!$E$14)+(L441*'H2H Points'!$E$4)+(M441*'H2H Points'!$E$6)+(O441*'H2H Points'!$E$10)+(P441*'H2H Points'!$E$9)+(R441*'H2H Points'!$E$8)+(S441*'H2H Points'!$E$7)+(U441+'H2H Points'!$E$18)+(V441*'H2H Points'!$E$17)+(W441*'H2H Points'!$E$19)</f>
        <v>70.900000000000006</v>
      </c>
      <c r="C441" s="15">
        <f>ROUND(B441/IF(ISNA(VLOOKUP(A441,'2014 ESPN Draft Results'!$A$2:$D$2000,4,FALSE)),1,IF(VLOOKUP(A441,'2014 ESPN Draft Results'!$A$2:$D$2000,4,FALSE)&lt;1,1,VLOOKUP(A441,'2014 ESPN Draft Results'!$A$2:$D$2000,4,FALSE))),2)</f>
        <v>70.900000000000006</v>
      </c>
      <c r="D441" s="15">
        <f>ROUND(B441/IF(ISNA(VLOOKUP(A441,'2014 ESPN Draft Results'!$A$2:$D$2000,4,FALSE)),B441,IF(VLOOKUP(A441,'2014 ESPN Draft Results'!$A$2:$D$2000,4,FALSE)&lt;2,B441,VLOOKUP(A441,'2014 ESPN Draft Results'!$A$2:$D$2000,4,FALSE))),2)</f>
        <v>1</v>
      </c>
      <c r="E441">
        <v>0</v>
      </c>
      <c r="F441">
        <v>2</v>
      </c>
      <c r="G441">
        <v>1</v>
      </c>
      <c r="H441">
        <v>0</v>
      </c>
      <c r="I441">
        <v>0</v>
      </c>
      <c r="J441">
        <v>53</v>
      </c>
      <c r="K441">
        <v>0</v>
      </c>
      <c r="L441">
        <v>0</v>
      </c>
      <c r="M441" s="9">
        <v>30.3</v>
      </c>
      <c r="N441" s="10">
        <v>3.86</v>
      </c>
      <c r="O441">
        <v>36</v>
      </c>
      <c r="P441">
        <v>13</v>
      </c>
      <c r="Q441">
        <v>3</v>
      </c>
      <c r="R441">
        <v>4</v>
      </c>
      <c r="S441">
        <v>27</v>
      </c>
      <c r="T441">
        <v>1</v>
      </c>
      <c r="U441">
        <v>1</v>
      </c>
      <c r="V441">
        <v>4</v>
      </c>
      <c r="W441">
        <v>0</v>
      </c>
    </row>
    <row r="442" spans="1:23">
      <c r="A442" t="s">
        <v>955</v>
      </c>
      <c r="B442" s="15">
        <f>(F442*'H2H Points'!$E$2)+(G442*'H2H Points'!$E$3)+(H442*'H2H Points'!$E$13)+(I442*'H2H Points'!$E$14)+(L442*'H2H Points'!$E$4)+(M442*'H2H Points'!$E$6)+(O442*'H2H Points'!$E$10)+(P442*'H2H Points'!$E$9)+(R442*'H2H Points'!$E$8)+(S442*'H2H Points'!$E$7)+(U442+'H2H Points'!$E$18)+(V442*'H2H Points'!$E$17)+(W442*'H2H Points'!$E$19)</f>
        <v>76.100000000000009</v>
      </c>
      <c r="C442" s="15">
        <f>ROUND(B442/IF(ISNA(VLOOKUP(A442,'2014 ESPN Draft Results'!$A$2:$D$2000,4,FALSE)),1,IF(VLOOKUP(A442,'2014 ESPN Draft Results'!$A$2:$D$2000,4,FALSE)&lt;1,1,VLOOKUP(A442,'2014 ESPN Draft Results'!$A$2:$D$2000,4,FALSE))),2)</f>
        <v>76.099999999999994</v>
      </c>
      <c r="D442" s="15">
        <f>ROUND(B442/IF(ISNA(VLOOKUP(A442,'2014 ESPN Draft Results'!$A$2:$D$2000,4,FALSE)),B442,IF(VLOOKUP(A442,'2014 ESPN Draft Results'!$A$2:$D$2000,4,FALSE)&lt;2,B442,VLOOKUP(A442,'2014 ESPN Draft Results'!$A$2:$D$2000,4,FALSE))),2)</f>
        <v>1</v>
      </c>
      <c r="E442">
        <v>0</v>
      </c>
      <c r="F442">
        <v>2</v>
      </c>
      <c r="G442">
        <v>1</v>
      </c>
      <c r="H442">
        <v>0</v>
      </c>
      <c r="I442">
        <v>0</v>
      </c>
      <c r="J442">
        <v>20</v>
      </c>
      <c r="K442">
        <v>0</v>
      </c>
      <c r="L442">
        <v>0</v>
      </c>
      <c r="M442" s="9">
        <v>32.700000000000003</v>
      </c>
      <c r="N442" s="10">
        <v>5.23</v>
      </c>
      <c r="O442">
        <v>34</v>
      </c>
      <c r="P442">
        <v>19</v>
      </c>
      <c r="Q442">
        <v>5</v>
      </c>
      <c r="R442">
        <v>16</v>
      </c>
      <c r="S442">
        <v>38</v>
      </c>
      <c r="T442">
        <v>2</v>
      </c>
      <c r="U442">
        <v>2</v>
      </c>
      <c r="V442">
        <v>2</v>
      </c>
      <c r="W442">
        <v>0</v>
      </c>
    </row>
    <row r="443" spans="1:23">
      <c r="A443" t="s">
        <v>1109</v>
      </c>
      <c r="B443" s="15">
        <f>(F443*'H2H Points'!$E$2)+(G443*'H2H Points'!$E$3)+(H443*'H2H Points'!$E$13)+(I443*'H2H Points'!$E$14)+(L443*'H2H Points'!$E$4)+(M443*'H2H Points'!$E$6)+(O443*'H2H Points'!$E$10)+(P443*'H2H Points'!$E$9)+(R443*'H2H Points'!$E$8)+(S443*'H2H Points'!$E$7)+(U443+'H2H Points'!$E$18)+(V443*'H2H Points'!$E$17)+(W443*'H2H Points'!$E$19)</f>
        <v>65.900000000000006</v>
      </c>
      <c r="C443" s="15">
        <f>ROUND(B443/IF(ISNA(VLOOKUP(A443,'2014 ESPN Draft Results'!$A$2:$D$2000,4,FALSE)),1,IF(VLOOKUP(A443,'2014 ESPN Draft Results'!$A$2:$D$2000,4,FALSE)&lt;1,1,VLOOKUP(A443,'2014 ESPN Draft Results'!$A$2:$D$2000,4,FALSE))),2)</f>
        <v>65.900000000000006</v>
      </c>
      <c r="D443" s="15">
        <f>ROUND(B443/IF(ISNA(VLOOKUP(A443,'2014 ESPN Draft Results'!$A$2:$D$2000,4,FALSE)),B443,IF(VLOOKUP(A443,'2014 ESPN Draft Results'!$A$2:$D$2000,4,FALSE)&lt;2,B443,VLOOKUP(A443,'2014 ESPN Draft Results'!$A$2:$D$2000,4,FALSE))),2)</f>
        <v>1</v>
      </c>
      <c r="E443">
        <v>0</v>
      </c>
      <c r="F443">
        <v>2</v>
      </c>
      <c r="G443">
        <v>0</v>
      </c>
      <c r="H443">
        <v>0</v>
      </c>
      <c r="I443">
        <v>0</v>
      </c>
      <c r="J443">
        <v>25</v>
      </c>
      <c r="K443">
        <v>0</v>
      </c>
      <c r="L443">
        <v>0</v>
      </c>
      <c r="M443" s="9">
        <v>28.3</v>
      </c>
      <c r="N443" s="10">
        <v>2.86</v>
      </c>
      <c r="O443">
        <v>30</v>
      </c>
      <c r="P443">
        <v>9</v>
      </c>
      <c r="Q443">
        <v>3</v>
      </c>
      <c r="R443">
        <v>8</v>
      </c>
      <c r="S443">
        <v>14</v>
      </c>
      <c r="T443">
        <v>2</v>
      </c>
      <c r="U443">
        <v>1</v>
      </c>
      <c r="V443">
        <v>1</v>
      </c>
      <c r="W443">
        <v>0</v>
      </c>
    </row>
    <row r="444" spans="1:23">
      <c r="A444" t="s">
        <v>1287</v>
      </c>
      <c r="B444" s="15">
        <f>(F444*'H2H Points'!$E$2)+(G444*'H2H Points'!$E$3)+(H444*'H2H Points'!$E$13)+(I444*'H2H Points'!$E$14)+(L444*'H2H Points'!$E$4)+(M444*'H2H Points'!$E$6)+(O444*'H2H Points'!$E$10)+(P444*'H2H Points'!$E$9)+(R444*'H2H Points'!$E$8)+(S444*'H2H Points'!$E$7)+(U444+'H2H Points'!$E$18)+(V444*'H2H Points'!$E$17)+(W444*'H2H Points'!$E$19)</f>
        <v>23.900000000000002</v>
      </c>
      <c r="C444" s="15">
        <f>ROUND(B444/IF(ISNA(VLOOKUP(A444,'2014 ESPN Draft Results'!$A$2:$D$2000,4,FALSE)),1,IF(VLOOKUP(A444,'2014 ESPN Draft Results'!$A$2:$D$2000,4,FALSE)&lt;1,1,VLOOKUP(A444,'2014 ESPN Draft Results'!$A$2:$D$2000,4,FALSE))),2)</f>
        <v>23.9</v>
      </c>
      <c r="D444" s="15">
        <f>ROUND(B444/IF(ISNA(VLOOKUP(A444,'2014 ESPN Draft Results'!$A$2:$D$2000,4,FALSE)),B444,IF(VLOOKUP(A444,'2014 ESPN Draft Results'!$A$2:$D$2000,4,FALSE)&lt;2,B444,VLOOKUP(A444,'2014 ESPN Draft Results'!$A$2:$D$2000,4,FALSE))),2)</f>
        <v>1</v>
      </c>
      <c r="E444">
        <v>0</v>
      </c>
      <c r="F444">
        <v>0</v>
      </c>
      <c r="G444">
        <v>1</v>
      </c>
      <c r="H444">
        <v>0</v>
      </c>
      <c r="I444">
        <v>0</v>
      </c>
      <c r="J444">
        <v>3</v>
      </c>
      <c r="K444">
        <v>1</v>
      </c>
      <c r="L444">
        <v>0</v>
      </c>
      <c r="M444" s="9">
        <v>10.3</v>
      </c>
      <c r="N444" s="10">
        <v>0.87</v>
      </c>
      <c r="O444">
        <v>7</v>
      </c>
      <c r="P444">
        <v>1</v>
      </c>
      <c r="Q444">
        <v>1</v>
      </c>
      <c r="R444">
        <v>0</v>
      </c>
      <c r="S444">
        <v>6</v>
      </c>
      <c r="T444">
        <v>0</v>
      </c>
      <c r="U444">
        <v>0</v>
      </c>
      <c r="V444">
        <v>0</v>
      </c>
      <c r="W444">
        <v>0</v>
      </c>
    </row>
    <row r="445" spans="1:23">
      <c r="A445" t="s">
        <v>1358</v>
      </c>
      <c r="B445" s="15">
        <f>(F445*'H2H Points'!$E$2)+(G445*'H2H Points'!$E$3)+(H445*'H2H Points'!$E$13)+(I445*'H2H Points'!$E$14)+(L445*'H2H Points'!$E$4)+(M445*'H2H Points'!$E$6)+(O445*'H2H Points'!$E$10)+(P445*'H2H Points'!$E$9)+(R445*'H2H Points'!$E$8)+(S445*'H2H Points'!$E$7)+(U445+'H2H Points'!$E$18)+(V445*'H2H Points'!$E$17)+(W445*'H2H Points'!$E$19)</f>
        <v>16.899999999999999</v>
      </c>
      <c r="C445" s="15">
        <f>ROUND(B445/IF(ISNA(VLOOKUP(A445,'2014 ESPN Draft Results'!$A$2:$D$2000,4,FALSE)),1,IF(VLOOKUP(A445,'2014 ESPN Draft Results'!$A$2:$D$2000,4,FALSE)&lt;1,1,VLOOKUP(A445,'2014 ESPN Draft Results'!$A$2:$D$2000,4,FALSE))),2)</f>
        <v>16.899999999999999</v>
      </c>
      <c r="D445" s="15">
        <f>ROUND(B445/IF(ISNA(VLOOKUP(A445,'2014 ESPN Draft Results'!$A$2:$D$2000,4,FALSE)),B445,IF(VLOOKUP(A445,'2014 ESPN Draft Results'!$A$2:$D$2000,4,FALSE)&lt;2,B445,VLOOKUP(A445,'2014 ESPN Draft Results'!$A$2:$D$2000,4,FALSE))),2)</f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6</v>
      </c>
      <c r="K445">
        <v>0</v>
      </c>
      <c r="L445">
        <v>0</v>
      </c>
      <c r="M445" s="9">
        <v>7.3</v>
      </c>
      <c r="N445" s="10">
        <v>4.91</v>
      </c>
      <c r="O445">
        <v>7</v>
      </c>
      <c r="P445">
        <v>4</v>
      </c>
      <c r="Q445">
        <v>0</v>
      </c>
      <c r="R445">
        <v>4</v>
      </c>
      <c r="S445">
        <v>9</v>
      </c>
      <c r="T445">
        <v>1</v>
      </c>
      <c r="U445">
        <v>1</v>
      </c>
      <c r="V445">
        <v>0</v>
      </c>
      <c r="W445">
        <v>0</v>
      </c>
    </row>
    <row r="446" spans="1:23">
      <c r="A446" t="s">
        <v>1045</v>
      </c>
      <c r="B446" s="15">
        <f>(F446*'H2H Points'!$E$2)+(G446*'H2H Points'!$E$3)+(H446*'H2H Points'!$E$13)+(I446*'H2H Points'!$E$14)+(L446*'H2H Points'!$E$4)+(M446*'H2H Points'!$E$6)+(O446*'H2H Points'!$E$10)+(P446*'H2H Points'!$E$9)+(R446*'H2H Points'!$E$8)+(S446*'H2H Points'!$E$7)+(U446+'H2H Points'!$E$18)+(V446*'H2H Points'!$E$17)+(W446*'H2H Points'!$E$19)</f>
        <v>83</v>
      </c>
      <c r="C446" s="15">
        <f>ROUND(B446/IF(ISNA(VLOOKUP(A446,'2014 ESPN Draft Results'!$A$2:$D$2000,4,FALSE)),1,IF(VLOOKUP(A446,'2014 ESPN Draft Results'!$A$2:$D$2000,4,FALSE)&lt;1,1,VLOOKUP(A446,'2014 ESPN Draft Results'!$A$2:$D$2000,4,FALSE))),2)</f>
        <v>83</v>
      </c>
      <c r="D446" s="15">
        <f>ROUND(B446/IF(ISNA(VLOOKUP(A446,'2014 ESPN Draft Results'!$A$2:$D$2000,4,FALSE)),B446,IF(VLOOKUP(A446,'2014 ESPN Draft Results'!$A$2:$D$2000,4,FALSE)&lt;2,B446,VLOOKUP(A446,'2014 ESPN Draft Results'!$A$2:$D$2000,4,FALSE))),2)</f>
        <v>1</v>
      </c>
      <c r="E446">
        <v>0</v>
      </c>
      <c r="F446">
        <v>0</v>
      </c>
      <c r="G446">
        <v>2</v>
      </c>
      <c r="H446">
        <v>0</v>
      </c>
      <c r="I446">
        <v>0</v>
      </c>
      <c r="J446">
        <v>37</v>
      </c>
      <c r="K446">
        <v>0</v>
      </c>
      <c r="L446">
        <v>1</v>
      </c>
      <c r="M446" s="9">
        <v>36</v>
      </c>
      <c r="N446" s="10">
        <v>3.75</v>
      </c>
      <c r="O446">
        <v>33</v>
      </c>
      <c r="P446">
        <v>15</v>
      </c>
      <c r="Q446">
        <v>4</v>
      </c>
      <c r="R446">
        <v>15</v>
      </c>
      <c r="S446">
        <v>42</v>
      </c>
      <c r="T446">
        <v>3</v>
      </c>
      <c r="U446">
        <v>2</v>
      </c>
      <c r="V446">
        <v>3</v>
      </c>
      <c r="W446">
        <v>0</v>
      </c>
    </row>
    <row r="447" spans="1:23">
      <c r="A447" t="s">
        <v>1100</v>
      </c>
      <c r="B447" s="15">
        <f>(F447*'H2H Points'!$E$2)+(G447*'H2H Points'!$E$3)+(H447*'H2H Points'!$E$13)+(I447*'H2H Points'!$E$14)+(L447*'H2H Points'!$E$4)+(M447*'H2H Points'!$E$6)+(O447*'H2H Points'!$E$10)+(P447*'H2H Points'!$E$9)+(R447*'H2H Points'!$E$8)+(S447*'H2H Points'!$E$7)+(U447+'H2H Points'!$E$18)+(V447*'H2H Points'!$E$17)+(W447*'H2H Points'!$E$19)</f>
        <v>80.100000000000009</v>
      </c>
      <c r="C447" s="15">
        <f>ROUND(B447/IF(ISNA(VLOOKUP(A447,'2014 ESPN Draft Results'!$A$2:$D$2000,4,FALSE)),1,IF(VLOOKUP(A447,'2014 ESPN Draft Results'!$A$2:$D$2000,4,FALSE)&lt;1,1,VLOOKUP(A447,'2014 ESPN Draft Results'!$A$2:$D$2000,4,FALSE))),2)</f>
        <v>80.099999999999994</v>
      </c>
      <c r="D447" s="15">
        <f>ROUND(B447/IF(ISNA(VLOOKUP(A447,'2014 ESPN Draft Results'!$A$2:$D$2000,4,FALSE)),B447,IF(VLOOKUP(A447,'2014 ESPN Draft Results'!$A$2:$D$2000,4,FALSE)&lt;2,B447,VLOOKUP(A447,'2014 ESPN Draft Results'!$A$2:$D$2000,4,FALSE))),2)</f>
        <v>1</v>
      </c>
      <c r="E447">
        <v>0</v>
      </c>
      <c r="F447">
        <v>2</v>
      </c>
      <c r="G447">
        <v>3</v>
      </c>
      <c r="H447">
        <v>0</v>
      </c>
      <c r="I447">
        <v>0</v>
      </c>
      <c r="J447">
        <v>41</v>
      </c>
      <c r="K447">
        <v>0</v>
      </c>
      <c r="L447">
        <v>0</v>
      </c>
      <c r="M447" s="9">
        <v>34.700000000000003</v>
      </c>
      <c r="N447" s="10">
        <v>2.6</v>
      </c>
      <c r="O447">
        <v>26</v>
      </c>
      <c r="P447">
        <v>10</v>
      </c>
      <c r="Q447">
        <v>2</v>
      </c>
      <c r="R447">
        <v>19</v>
      </c>
      <c r="S447">
        <v>32</v>
      </c>
      <c r="T447">
        <v>0</v>
      </c>
      <c r="U447">
        <v>1</v>
      </c>
      <c r="V447">
        <v>1</v>
      </c>
      <c r="W447">
        <v>0</v>
      </c>
    </row>
    <row r="448" spans="1:23">
      <c r="A448" t="s">
        <v>1210</v>
      </c>
      <c r="B448" s="15">
        <f>(F448*'H2H Points'!$E$2)+(G448*'H2H Points'!$E$3)+(H448*'H2H Points'!$E$13)+(I448*'H2H Points'!$E$14)+(L448*'H2H Points'!$E$4)+(M448*'H2H Points'!$E$6)+(O448*'H2H Points'!$E$10)+(P448*'H2H Points'!$E$9)+(R448*'H2H Points'!$E$8)+(S448*'H2H Points'!$E$7)+(U448+'H2H Points'!$E$18)+(V448*'H2H Points'!$E$17)+(W448*'H2H Points'!$E$19)</f>
        <v>23</v>
      </c>
      <c r="C448" s="15">
        <f>ROUND(B448/IF(ISNA(VLOOKUP(A448,'2014 ESPN Draft Results'!$A$2:$D$2000,4,FALSE)),1,IF(VLOOKUP(A448,'2014 ESPN Draft Results'!$A$2:$D$2000,4,FALSE)&lt;1,1,VLOOKUP(A448,'2014 ESPN Draft Results'!$A$2:$D$2000,4,FALSE))),2)</f>
        <v>23</v>
      </c>
      <c r="D448" s="15">
        <f>ROUND(B448/IF(ISNA(VLOOKUP(A448,'2014 ESPN Draft Results'!$A$2:$D$2000,4,FALSE)),B448,IF(VLOOKUP(A448,'2014 ESPN Draft Results'!$A$2:$D$2000,4,FALSE)&lt;2,B448,VLOOKUP(A448,'2014 ESPN Draft Results'!$A$2:$D$2000,4,FALSE))),2)</f>
        <v>1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8</v>
      </c>
      <c r="K448">
        <v>0</v>
      </c>
      <c r="L448">
        <v>0</v>
      </c>
      <c r="M448" s="9">
        <v>10</v>
      </c>
      <c r="N448" s="10">
        <v>0.9</v>
      </c>
      <c r="O448">
        <v>10</v>
      </c>
      <c r="P448">
        <v>1</v>
      </c>
      <c r="Q448">
        <v>0</v>
      </c>
      <c r="R448">
        <v>3</v>
      </c>
      <c r="S448">
        <v>8</v>
      </c>
      <c r="T448">
        <v>0</v>
      </c>
      <c r="U448">
        <v>0</v>
      </c>
      <c r="V448">
        <v>1</v>
      </c>
      <c r="W448">
        <v>0</v>
      </c>
    </row>
    <row r="449" spans="1:23">
      <c r="A449" t="s">
        <v>1163</v>
      </c>
      <c r="B449" s="15">
        <f>(F449*'H2H Points'!$E$2)+(G449*'H2H Points'!$E$3)+(H449*'H2H Points'!$E$13)+(I449*'H2H Points'!$E$14)+(L449*'H2H Points'!$E$4)+(M449*'H2H Points'!$E$6)+(O449*'H2H Points'!$E$10)+(P449*'H2H Points'!$E$9)+(R449*'H2H Points'!$E$8)+(S449*'H2H Points'!$E$7)+(U449+'H2H Points'!$E$18)+(V449*'H2H Points'!$E$17)+(W449*'H2H Points'!$E$19)</f>
        <v>9.8999999999999986</v>
      </c>
      <c r="C449" s="15">
        <f>ROUND(B449/IF(ISNA(VLOOKUP(A449,'2014 ESPN Draft Results'!$A$2:$D$2000,4,FALSE)),1,IF(VLOOKUP(A449,'2014 ESPN Draft Results'!$A$2:$D$2000,4,FALSE)&lt;1,1,VLOOKUP(A449,'2014 ESPN Draft Results'!$A$2:$D$2000,4,FALSE))),2)</f>
        <v>9.9</v>
      </c>
      <c r="D449" s="15">
        <f>ROUND(B449/IF(ISNA(VLOOKUP(A449,'2014 ESPN Draft Results'!$A$2:$D$2000,4,FALSE)),B449,IF(VLOOKUP(A449,'2014 ESPN Draft Results'!$A$2:$D$2000,4,FALSE)&lt;2,B449,VLOOKUP(A449,'2014 ESPN Draft Results'!$A$2:$D$2000,4,FALSE))),2)</f>
        <v>1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3</v>
      </c>
      <c r="K449">
        <v>0</v>
      </c>
      <c r="L449">
        <v>0</v>
      </c>
      <c r="M449" s="9">
        <v>4.3</v>
      </c>
      <c r="N449" s="10">
        <v>0</v>
      </c>
      <c r="O449">
        <v>3</v>
      </c>
      <c r="P449">
        <v>0</v>
      </c>
      <c r="Q449">
        <v>0</v>
      </c>
      <c r="R449">
        <v>3</v>
      </c>
      <c r="S449">
        <v>3</v>
      </c>
      <c r="T449">
        <v>0</v>
      </c>
      <c r="U449">
        <v>0</v>
      </c>
      <c r="V449">
        <v>0</v>
      </c>
      <c r="W449">
        <v>0</v>
      </c>
    </row>
    <row r="450" spans="1:23">
      <c r="A450" t="s">
        <v>1129</v>
      </c>
      <c r="B450" s="15">
        <f>(F450*'H2H Points'!$E$2)+(G450*'H2H Points'!$E$3)+(H450*'H2H Points'!$E$13)+(I450*'H2H Points'!$E$14)+(L450*'H2H Points'!$E$4)+(M450*'H2H Points'!$E$6)+(O450*'H2H Points'!$E$10)+(P450*'H2H Points'!$E$9)+(R450*'H2H Points'!$E$8)+(S450*'H2H Points'!$E$7)+(U450+'H2H Points'!$E$18)+(V450*'H2H Points'!$E$17)+(W450*'H2H Points'!$E$19)</f>
        <v>9.8999999999999986</v>
      </c>
      <c r="C450" s="15">
        <f>ROUND(B450/IF(ISNA(VLOOKUP(A450,'2014 ESPN Draft Results'!$A$2:$D$2000,4,FALSE)),1,IF(VLOOKUP(A450,'2014 ESPN Draft Results'!$A$2:$D$2000,4,FALSE)&lt;1,1,VLOOKUP(A450,'2014 ESPN Draft Results'!$A$2:$D$2000,4,FALSE))),2)</f>
        <v>9.9</v>
      </c>
      <c r="D450" s="15">
        <f>ROUND(B450/IF(ISNA(VLOOKUP(A450,'2014 ESPN Draft Results'!$A$2:$D$2000,4,FALSE)),B450,IF(VLOOKUP(A450,'2014 ESPN Draft Results'!$A$2:$D$2000,4,FALSE)&lt;2,B450,VLOOKUP(A450,'2014 ESPN Draft Results'!$A$2:$D$2000,4,FALSE))),2)</f>
        <v>1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5</v>
      </c>
      <c r="K450">
        <v>0</v>
      </c>
      <c r="L450">
        <v>0</v>
      </c>
      <c r="M450" s="9">
        <v>4.3</v>
      </c>
      <c r="N450" s="10">
        <v>4.1500000000000004</v>
      </c>
      <c r="O450">
        <v>5</v>
      </c>
      <c r="P450">
        <v>2</v>
      </c>
      <c r="Q450">
        <v>1</v>
      </c>
      <c r="R450">
        <v>2</v>
      </c>
      <c r="S450">
        <v>4</v>
      </c>
      <c r="T450">
        <v>0</v>
      </c>
      <c r="U450">
        <v>2</v>
      </c>
      <c r="V450">
        <v>0</v>
      </c>
      <c r="W450">
        <v>0</v>
      </c>
    </row>
    <row r="451" spans="1:23">
      <c r="A451" t="s">
        <v>1304</v>
      </c>
      <c r="B451" s="15">
        <f>(F451*'H2H Points'!$E$2)+(G451*'H2H Points'!$E$3)+(H451*'H2H Points'!$E$13)+(I451*'H2H Points'!$E$14)+(L451*'H2H Points'!$E$4)+(M451*'H2H Points'!$E$6)+(O451*'H2H Points'!$E$10)+(P451*'H2H Points'!$E$9)+(R451*'H2H Points'!$E$8)+(S451*'H2H Points'!$E$7)+(U451+'H2H Points'!$E$18)+(V451*'H2H Points'!$E$17)+(W451*'H2H Points'!$E$19)</f>
        <v>16</v>
      </c>
      <c r="C451" s="15">
        <f>ROUND(B451/IF(ISNA(VLOOKUP(A451,'2014 ESPN Draft Results'!$A$2:$D$2000,4,FALSE)),1,IF(VLOOKUP(A451,'2014 ESPN Draft Results'!$A$2:$D$2000,4,FALSE)&lt;1,1,VLOOKUP(A451,'2014 ESPN Draft Results'!$A$2:$D$2000,4,FALSE))),2)</f>
        <v>16</v>
      </c>
      <c r="D451" s="15">
        <f>ROUND(B451/IF(ISNA(VLOOKUP(A451,'2014 ESPN Draft Results'!$A$2:$D$2000,4,FALSE)),B451,IF(VLOOKUP(A451,'2014 ESPN Draft Results'!$A$2:$D$2000,4,FALSE)&lt;2,B451,VLOOKUP(A451,'2014 ESPN Draft Results'!$A$2:$D$2000,4,FALSE))),2)</f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3</v>
      </c>
      <c r="K451">
        <v>0</v>
      </c>
      <c r="L451">
        <v>0</v>
      </c>
      <c r="M451" s="9">
        <v>7</v>
      </c>
      <c r="N451" s="10">
        <v>5.14</v>
      </c>
      <c r="O451">
        <v>5</v>
      </c>
      <c r="P451">
        <v>4</v>
      </c>
      <c r="Q451">
        <v>1</v>
      </c>
      <c r="R451">
        <v>2</v>
      </c>
      <c r="S451">
        <v>6</v>
      </c>
      <c r="T451">
        <v>0</v>
      </c>
      <c r="U451">
        <v>0</v>
      </c>
      <c r="V451">
        <v>0</v>
      </c>
      <c r="W451">
        <v>0</v>
      </c>
    </row>
    <row r="452" spans="1:23">
      <c r="A452" t="s">
        <v>319</v>
      </c>
      <c r="B452" s="15">
        <f>(F452*'H2H Points'!$E$2)+(G452*'H2H Points'!$E$3)+(H452*'H2H Points'!$E$13)+(I452*'H2H Points'!$E$14)+(L452*'H2H Points'!$E$4)+(M452*'H2H Points'!$E$6)+(O452*'H2H Points'!$E$10)+(P452*'H2H Points'!$E$9)+(R452*'H2H Points'!$E$8)+(S452*'H2H Points'!$E$7)+(U452+'H2H Points'!$E$18)+(V452*'H2H Points'!$E$17)+(W452*'H2H Points'!$E$19)</f>
        <v>86</v>
      </c>
      <c r="C452" s="15">
        <f>ROUND(B452/IF(ISNA(VLOOKUP(A452,'2014 ESPN Draft Results'!$A$2:$D$2000,4,FALSE)),1,IF(VLOOKUP(A452,'2014 ESPN Draft Results'!$A$2:$D$2000,4,FALSE)&lt;1,1,VLOOKUP(A452,'2014 ESPN Draft Results'!$A$2:$D$2000,4,FALSE))),2)</f>
        <v>86</v>
      </c>
      <c r="D452" s="15">
        <f>ROUND(B452/IF(ISNA(VLOOKUP(A452,'2014 ESPN Draft Results'!$A$2:$D$2000,4,FALSE)),B452,IF(VLOOKUP(A452,'2014 ESPN Draft Results'!$A$2:$D$2000,4,FALSE)&lt;2,B452,VLOOKUP(A452,'2014 ESPN Draft Results'!$A$2:$D$2000,4,FALSE))),2)</f>
        <v>1</v>
      </c>
      <c r="E452">
        <v>0</v>
      </c>
      <c r="F452">
        <v>2</v>
      </c>
      <c r="G452">
        <v>3</v>
      </c>
      <c r="H452">
        <v>1</v>
      </c>
      <c r="I452">
        <v>0</v>
      </c>
      <c r="J452">
        <v>8</v>
      </c>
      <c r="K452">
        <v>5</v>
      </c>
      <c r="L452">
        <v>0</v>
      </c>
      <c r="M452" s="9">
        <v>38</v>
      </c>
      <c r="N452" s="10">
        <v>2.61</v>
      </c>
      <c r="O452">
        <v>31</v>
      </c>
      <c r="P452">
        <v>11</v>
      </c>
      <c r="Q452">
        <v>2</v>
      </c>
      <c r="R452">
        <v>18</v>
      </c>
      <c r="S452">
        <v>34</v>
      </c>
      <c r="T452">
        <v>1</v>
      </c>
      <c r="U452">
        <v>2</v>
      </c>
      <c r="V452">
        <v>3</v>
      </c>
      <c r="W452">
        <v>1</v>
      </c>
    </row>
    <row r="453" spans="1:23">
      <c r="A453" t="s">
        <v>1092</v>
      </c>
      <c r="B453" s="15">
        <f>(F453*'H2H Points'!$E$2)+(G453*'H2H Points'!$E$3)+(H453*'H2H Points'!$E$13)+(I453*'H2H Points'!$E$14)+(L453*'H2H Points'!$E$4)+(M453*'H2H Points'!$E$6)+(O453*'H2H Points'!$E$10)+(P453*'H2H Points'!$E$9)+(R453*'H2H Points'!$E$8)+(S453*'H2H Points'!$E$7)+(U453+'H2H Points'!$E$18)+(V453*'H2H Points'!$E$17)+(W453*'H2H Points'!$E$19)</f>
        <v>81</v>
      </c>
      <c r="C453" s="15">
        <f>ROUND(B453/IF(ISNA(VLOOKUP(A453,'2014 ESPN Draft Results'!$A$2:$D$2000,4,FALSE)),1,IF(VLOOKUP(A453,'2014 ESPN Draft Results'!$A$2:$D$2000,4,FALSE)&lt;1,1,VLOOKUP(A453,'2014 ESPN Draft Results'!$A$2:$D$2000,4,FALSE))),2)</f>
        <v>81</v>
      </c>
      <c r="D453" s="15">
        <f>ROUND(B453/IF(ISNA(VLOOKUP(A453,'2014 ESPN Draft Results'!$A$2:$D$2000,4,FALSE)),B453,IF(VLOOKUP(A453,'2014 ESPN Draft Results'!$A$2:$D$2000,4,FALSE)&lt;2,B453,VLOOKUP(A453,'2014 ESPN Draft Results'!$A$2:$D$2000,4,FALSE))),2)</f>
        <v>1</v>
      </c>
      <c r="E453">
        <v>0</v>
      </c>
      <c r="F453">
        <v>2</v>
      </c>
      <c r="G453">
        <v>2</v>
      </c>
      <c r="H453">
        <v>0</v>
      </c>
      <c r="I453">
        <v>0</v>
      </c>
      <c r="J453">
        <v>61</v>
      </c>
      <c r="K453">
        <v>0</v>
      </c>
      <c r="L453">
        <v>0</v>
      </c>
      <c r="M453" s="9">
        <v>36</v>
      </c>
      <c r="N453" s="10">
        <v>4.5</v>
      </c>
      <c r="O453">
        <v>27</v>
      </c>
      <c r="P453">
        <v>18</v>
      </c>
      <c r="Q453">
        <v>2</v>
      </c>
      <c r="R453">
        <v>13</v>
      </c>
      <c r="S453">
        <v>32</v>
      </c>
      <c r="T453">
        <v>2</v>
      </c>
      <c r="U453">
        <v>0</v>
      </c>
      <c r="V453">
        <v>5</v>
      </c>
      <c r="W453">
        <v>0</v>
      </c>
    </row>
    <row r="454" spans="1:23">
      <c r="A454" t="s">
        <v>1261</v>
      </c>
      <c r="B454" s="15">
        <f>(F454*'H2H Points'!$E$2)+(G454*'H2H Points'!$E$3)+(H454*'H2H Points'!$E$13)+(I454*'H2H Points'!$E$14)+(L454*'H2H Points'!$E$4)+(M454*'H2H Points'!$E$6)+(O454*'H2H Points'!$E$10)+(P454*'H2H Points'!$E$9)+(R454*'H2H Points'!$E$8)+(S454*'H2H Points'!$E$7)+(U454+'H2H Points'!$E$18)+(V454*'H2H Points'!$E$17)+(W454*'H2H Points'!$E$19)</f>
        <v>45</v>
      </c>
      <c r="C454" s="15">
        <f>ROUND(B454/IF(ISNA(VLOOKUP(A454,'2014 ESPN Draft Results'!$A$2:$D$2000,4,FALSE)),1,IF(VLOOKUP(A454,'2014 ESPN Draft Results'!$A$2:$D$2000,4,FALSE)&lt;1,1,VLOOKUP(A454,'2014 ESPN Draft Results'!$A$2:$D$2000,4,FALSE))),2)</f>
        <v>45</v>
      </c>
      <c r="D454" s="15">
        <f>ROUND(B454/IF(ISNA(VLOOKUP(A454,'2014 ESPN Draft Results'!$A$2:$D$2000,4,FALSE)),B454,IF(VLOOKUP(A454,'2014 ESPN Draft Results'!$A$2:$D$2000,4,FALSE)&lt;2,B454,VLOOKUP(A454,'2014 ESPN Draft Results'!$A$2:$D$2000,4,FALSE))),2)</f>
        <v>1</v>
      </c>
      <c r="E454">
        <v>0</v>
      </c>
      <c r="F454">
        <v>1</v>
      </c>
      <c r="G454">
        <v>2</v>
      </c>
      <c r="H454">
        <v>0</v>
      </c>
      <c r="I454">
        <v>0</v>
      </c>
      <c r="J454">
        <v>12</v>
      </c>
      <c r="K454">
        <v>1</v>
      </c>
      <c r="L454">
        <v>1</v>
      </c>
      <c r="M454" s="9">
        <v>20</v>
      </c>
      <c r="N454" s="10">
        <v>5.85</v>
      </c>
      <c r="O454">
        <v>18</v>
      </c>
      <c r="P454">
        <v>13</v>
      </c>
      <c r="Q454">
        <v>3</v>
      </c>
      <c r="R454">
        <v>3</v>
      </c>
      <c r="S454">
        <v>15</v>
      </c>
      <c r="T454">
        <v>1</v>
      </c>
      <c r="U454">
        <v>1</v>
      </c>
      <c r="V454">
        <v>1</v>
      </c>
      <c r="W454">
        <v>0</v>
      </c>
    </row>
    <row r="455" spans="1:23">
      <c r="A455" t="s">
        <v>1042</v>
      </c>
      <c r="B455" s="15">
        <f>(F455*'H2H Points'!$E$2)+(G455*'H2H Points'!$E$3)+(H455*'H2H Points'!$E$13)+(I455*'H2H Points'!$E$14)+(L455*'H2H Points'!$E$4)+(M455*'H2H Points'!$E$6)+(O455*'H2H Points'!$E$10)+(P455*'H2H Points'!$E$9)+(R455*'H2H Points'!$E$8)+(S455*'H2H Points'!$E$7)+(U455+'H2H Points'!$E$18)+(V455*'H2H Points'!$E$17)+(W455*'H2H Points'!$E$19)</f>
        <v>71</v>
      </c>
      <c r="C455" s="15">
        <f>ROUND(B455/IF(ISNA(VLOOKUP(A455,'2014 ESPN Draft Results'!$A$2:$D$2000,4,FALSE)),1,IF(VLOOKUP(A455,'2014 ESPN Draft Results'!$A$2:$D$2000,4,FALSE)&lt;1,1,VLOOKUP(A455,'2014 ESPN Draft Results'!$A$2:$D$2000,4,FALSE))),2)</f>
        <v>71</v>
      </c>
      <c r="D455" s="15">
        <f>ROUND(B455/IF(ISNA(VLOOKUP(A455,'2014 ESPN Draft Results'!$A$2:$D$2000,4,FALSE)),B455,IF(VLOOKUP(A455,'2014 ESPN Draft Results'!$A$2:$D$2000,4,FALSE)&lt;2,B455,VLOOKUP(A455,'2014 ESPN Draft Results'!$A$2:$D$2000,4,FALSE))),2)</f>
        <v>1</v>
      </c>
      <c r="E455">
        <v>0</v>
      </c>
      <c r="F455">
        <v>1</v>
      </c>
      <c r="G455">
        <v>1</v>
      </c>
      <c r="H455">
        <v>0</v>
      </c>
      <c r="I455">
        <v>0</v>
      </c>
      <c r="J455">
        <v>32</v>
      </c>
      <c r="K455">
        <v>0</v>
      </c>
      <c r="L455">
        <v>0</v>
      </c>
      <c r="M455" s="9">
        <v>32</v>
      </c>
      <c r="N455" s="10">
        <v>2.81</v>
      </c>
      <c r="O455">
        <v>35</v>
      </c>
      <c r="P455">
        <v>10</v>
      </c>
      <c r="Q455">
        <v>1</v>
      </c>
      <c r="R455">
        <v>10</v>
      </c>
      <c r="S455">
        <v>29</v>
      </c>
      <c r="T455">
        <v>2</v>
      </c>
      <c r="U455">
        <v>1</v>
      </c>
      <c r="V455">
        <v>2</v>
      </c>
      <c r="W455">
        <v>0</v>
      </c>
    </row>
    <row r="456" spans="1:23">
      <c r="A456" t="s">
        <v>1191</v>
      </c>
      <c r="B456" s="15">
        <f>(F456*'H2H Points'!$E$2)+(G456*'H2H Points'!$E$3)+(H456*'H2H Points'!$E$13)+(I456*'H2H Points'!$E$14)+(L456*'H2H Points'!$E$4)+(M456*'H2H Points'!$E$6)+(O456*'H2H Points'!$E$10)+(P456*'H2H Points'!$E$9)+(R456*'H2H Points'!$E$8)+(S456*'H2H Points'!$E$7)+(U456+'H2H Points'!$E$18)+(V456*'H2H Points'!$E$17)+(W456*'H2H Points'!$E$19)</f>
        <v>22.900000000000002</v>
      </c>
      <c r="C456" s="15">
        <f>ROUND(B456/IF(ISNA(VLOOKUP(A456,'2014 ESPN Draft Results'!$A$2:$D$2000,4,FALSE)),1,IF(VLOOKUP(A456,'2014 ESPN Draft Results'!$A$2:$D$2000,4,FALSE)&lt;1,1,VLOOKUP(A456,'2014 ESPN Draft Results'!$A$2:$D$2000,4,FALSE))),2)</f>
        <v>22.9</v>
      </c>
      <c r="D456" s="15">
        <f>ROUND(B456/IF(ISNA(VLOOKUP(A456,'2014 ESPN Draft Results'!$A$2:$D$2000,4,FALSE)),B456,IF(VLOOKUP(A456,'2014 ESPN Draft Results'!$A$2:$D$2000,4,FALSE)&lt;2,B456,VLOOKUP(A456,'2014 ESPN Draft Results'!$A$2:$D$2000,4,FALSE))),2)</f>
        <v>1</v>
      </c>
      <c r="E456">
        <v>0</v>
      </c>
      <c r="F456">
        <v>0</v>
      </c>
      <c r="G456">
        <v>1</v>
      </c>
      <c r="H456">
        <v>0</v>
      </c>
      <c r="I456">
        <v>0</v>
      </c>
      <c r="J456">
        <v>10</v>
      </c>
      <c r="K456">
        <v>0</v>
      </c>
      <c r="L456">
        <v>0</v>
      </c>
      <c r="M456" s="9">
        <v>10.3</v>
      </c>
      <c r="N456" s="10">
        <v>5.23</v>
      </c>
      <c r="O456">
        <v>8</v>
      </c>
      <c r="P456">
        <v>6</v>
      </c>
      <c r="Q456">
        <v>2</v>
      </c>
      <c r="R456">
        <v>2</v>
      </c>
      <c r="S456">
        <v>12</v>
      </c>
      <c r="T456">
        <v>0</v>
      </c>
      <c r="U456">
        <v>1</v>
      </c>
      <c r="V456">
        <v>0</v>
      </c>
      <c r="W456">
        <v>0</v>
      </c>
    </row>
    <row r="457" spans="1:23">
      <c r="A457" t="s">
        <v>1258</v>
      </c>
      <c r="B457" s="15">
        <f>(F457*'H2H Points'!$E$2)+(G457*'H2H Points'!$E$3)+(H457*'H2H Points'!$E$13)+(I457*'H2H Points'!$E$14)+(L457*'H2H Points'!$E$4)+(M457*'H2H Points'!$E$6)+(O457*'H2H Points'!$E$10)+(P457*'H2H Points'!$E$9)+(R457*'H2H Points'!$E$8)+(S457*'H2H Points'!$E$7)+(U457+'H2H Points'!$E$18)+(V457*'H2H Points'!$E$17)+(W457*'H2H Points'!$E$19)</f>
        <v>20</v>
      </c>
      <c r="C457" s="15">
        <f>ROUND(B457/IF(ISNA(VLOOKUP(A457,'2014 ESPN Draft Results'!$A$2:$D$2000,4,FALSE)),1,IF(VLOOKUP(A457,'2014 ESPN Draft Results'!$A$2:$D$2000,4,FALSE)&lt;1,1,VLOOKUP(A457,'2014 ESPN Draft Results'!$A$2:$D$2000,4,FALSE))),2)</f>
        <v>20</v>
      </c>
      <c r="D457" s="15">
        <f>ROUND(B457/IF(ISNA(VLOOKUP(A457,'2014 ESPN Draft Results'!$A$2:$D$2000,4,FALSE)),B457,IF(VLOOKUP(A457,'2014 ESPN Draft Results'!$A$2:$D$2000,4,FALSE)&lt;2,B457,VLOOKUP(A457,'2014 ESPN Draft Results'!$A$2:$D$2000,4,FALSE))),2)</f>
        <v>1</v>
      </c>
      <c r="E457">
        <v>0</v>
      </c>
      <c r="F457">
        <v>2</v>
      </c>
      <c r="G457">
        <v>1</v>
      </c>
      <c r="H457">
        <v>0</v>
      </c>
      <c r="I457">
        <v>0</v>
      </c>
      <c r="J457">
        <v>10</v>
      </c>
      <c r="K457">
        <v>0</v>
      </c>
      <c r="L457">
        <v>0</v>
      </c>
      <c r="M457" s="9">
        <v>9</v>
      </c>
      <c r="N457" s="10">
        <v>4</v>
      </c>
      <c r="O457">
        <v>10</v>
      </c>
      <c r="P457">
        <v>4</v>
      </c>
      <c r="Q457">
        <v>1</v>
      </c>
      <c r="R457">
        <v>3</v>
      </c>
      <c r="S457">
        <v>3</v>
      </c>
      <c r="T457">
        <v>0</v>
      </c>
      <c r="U457">
        <v>0</v>
      </c>
      <c r="V457">
        <v>2</v>
      </c>
      <c r="W457">
        <v>0</v>
      </c>
    </row>
    <row r="458" spans="1:23">
      <c r="A458" t="s">
        <v>1225</v>
      </c>
      <c r="B458" s="15">
        <f>(F458*'H2H Points'!$E$2)+(G458*'H2H Points'!$E$3)+(H458*'H2H Points'!$E$13)+(I458*'H2H Points'!$E$14)+(L458*'H2H Points'!$E$4)+(M458*'H2H Points'!$E$6)+(O458*'H2H Points'!$E$10)+(P458*'H2H Points'!$E$9)+(R458*'H2H Points'!$E$8)+(S458*'H2H Points'!$E$7)+(U458+'H2H Points'!$E$18)+(V458*'H2H Points'!$E$17)+(W458*'H2H Points'!$E$19)</f>
        <v>87.899999999999991</v>
      </c>
      <c r="C458" s="15">
        <f>ROUND(B458/IF(ISNA(VLOOKUP(A458,'2014 ESPN Draft Results'!$A$2:$D$2000,4,FALSE)),1,IF(VLOOKUP(A458,'2014 ESPN Draft Results'!$A$2:$D$2000,4,FALSE)&lt;1,1,VLOOKUP(A458,'2014 ESPN Draft Results'!$A$2:$D$2000,4,FALSE))),2)</f>
        <v>87.9</v>
      </c>
      <c r="D458" s="15">
        <f>ROUND(B458/IF(ISNA(VLOOKUP(A458,'2014 ESPN Draft Results'!$A$2:$D$2000,4,FALSE)),B458,IF(VLOOKUP(A458,'2014 ESPN Draft Results'!$A$2:$D$2000,4,FALSE)&lt;2,B458,VLOOKUP(A458,'2014 ESPN Draft Results'!$A$2:$D$2000,4,FALSE))),2)</f>
        <v>1</v>
      </c>
      <c r="E458">
        <v>0</v>
      </c>
      <c r="F458">
        <v>0</v>
      </c>
      <c r="G458">
        <v>1</v>
      </c>
      <c r="H458">
        <v>0</v>
      </c>
      <c r="I458">
        <v>0</v>
      </c>
      <c r="J458">
        <v>32</v>
      </c>
      <c r="K458">
        <v>0</v>
      </c>
      <c r="L458">
        <v>0</v>
      </c>
      <c r="M458" s="9">
        <v>40.299999999999997</v>
      </c>
      <c r="N458" s="10">
        <v>3.57</v>
      </c>
      <c r="O458">
        <v>34</v>
      </c>
      <c r="P458">
        <v>16</v>
      </c>
      <c r="Q458">
        <v>2</v>
      </c>
      <c r="R458">
        <v>8</v>
      </c>
      <c r="S458">
        <v>29</v>
      </c>
      <c r="T458">
        <v>0</v>
      </c>
      <c r="U458">
        <v>1</v>
      </c>
      <c r="V458">
        <v>0</v>
      </c>
      <c r="W458">
        <v>0</v>
      </c>
    </row>
    <row r="459" spans="1:23">
      <c r="A459" t="s">
        <v>1102</v>
      </c>
      <c r="B459" s="15">
        <f>(F459*'H2H Points'!$E$2)+(G459*'H2H Points'!$E$3)+(H459*'H2H Points'!$E$13)+(I459*'H2H Points'!$E$14)+(L459*'H2H Points'!$E$4)+(M459*'H2H Points'!$E$6)+(O459*'H2H Points'!$E$10)+(P459*'H2H Points'!$E$9)+(R459*'H2H Points'!$E$8)+(S459*'H2H Points'!$E$7)+(U459+'H2H Points'!$E$18)+(V459*'H2H Points'!$E$17)+(W459*'H2H Points'!$E$19)</f>
        <v>24</v>
      </c>
      <c r="C459" s="15">
        <f>ROUND(B459/IF(ISNA(VLOOKUP(A459,'2014 ESPN Draft Results'!$A$2:$D$2000,4,FALSE)),1,IF(VLOOKUP(A459,'2014 ESPN Draft Results'!$A$2:$D$2000,4,FALSE)&lt;1,1,VLOOKUP(A459,'2014 ESPN Draft Results'!$A$2:$D$2000,4,FALSE))),2)</f>
        <v>24</v>
      </c>
      <c r="D459" s="15">
        <f>ROUND(B459/IF(ISNA(VLOOKUP(A459,'2014 ESPN Draft Results'!$A$2:$D$2000,4,FALSE)),B459,IF(VLOOKUP(A459,'2014 ESPN Draft Results'!$A$2:$D$2000,4,FALSE)&lt;2,B459,VLOOKUP(A459,'2014 ESPN Draft Results'!$A$2:$D$2000,4,FALSE))),2)</f>
        <v>1</v>
      </c>
      <c r="E459">
        <v>0</v>
      </c>
      <c r="F459">
        <v>1</v>
      </c>
      <c r="G459">
        <v>0</v>
      </c>
      <c r="H459">
        <v>0</v>
      </c>
      <c r="I459">
        <v>0</v>
      </c>
      <c r="J459">
        <v>7</v>
      </c>
      <c r="K459">
        <v>0</v>
      </c>
      <c r="L459">
        <v>0</v>
      </c>
      <c r="M459" s="9">
        <v>11</v>
      </c>
      <c r="N459" s="10">
        <v>3.27</v>
      </c>
      <c r="O459">
        <v>14</v>
      </c>
      <c r="P459">
        <v>4</v>
      </c>
      <c r="Q459">
        <v>2</v>
      </c>
      <c r="R459">
        <v>3</v>
      </c>
      <c r="S459">
        <v>5</v>
      </c>
      <c r="T459">
        <v>0</v>
      </c>
      <c r="U459">
        <v>0</v>
      </c>
      <c r="V459">
        <v>0</v>
      </c>
      <c r="W459">
        <v>0</v>
      </c>
    </row>
    <row r="460" spans="1:23">
      <c r="A460" t="s">
        <v>1160</v>
      </c>
      <c r="B460" s="15">
        <f>(F460*'H2H Points'!$E$2)+(G460*'H2H Points'!$E$3)+(H460*'H2H Points'!$E$13)+(I460*'H2H Points'!$E$14)+(L460*'H2H Points'!$E$4)+(M460*'H2H Points'!$E$6)+(O460*'H2H Points'!$E$10)+(P460*'H2H Points'!$E$9)+(R460*'H2H Points'!$E$8)+(S460*'H2H Points'!$E$7)+(U460+'H2H Points'!$E$18)+(V460*'H2H Points'!$E$17)+(W460*'H2H Points'!$E$19)</f>
        <v>15.899999999999999</v>
      </c>
      <c r="C460" s="15">
        <f>ROUND(B460/IF(ISNA(VLOOKUP(A460,'2014 ESPN Draft Results'!$A$2:$D$2000,4,FALSE)),1,IF(VLOOKUP(A460,'2014 ESPN Draft Results'!$A$2:$D$2000,4,FALSE)&lt;1,1,VLOOKUP(A460,'2014 ESPN Draft Results'!$A$2:$D$2000,4,FALSE))),2)</f>
        <v>15.9</v>
      </c>
      <c r="D460" s="15">
        <f>ROUND(B460/IF(ISNA(VLOOKUP(A460,'2014 ESPN Draft Results'!$A$2:$D$2000,4,FALSE)),B460,IF(VLOOKUP(A460,'2014 ESPN Draft Results'!$A$2:$D$2000,4,FALSE)&lt;2,B460,VLOOKUP(A460,'2014 ESPN Draft Results'!$A$2:$D$2000,4,FALSE))),2)</f>
        <v>1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7</v>
      </c>
      <c r="K460">
        <v>0</v>
      </c>
      <c r="L460">
        <v>0</v>
      </c>
      <c r="M460" s="9">
        <v>7.3</v>
      </c>
      <c r="N460" s="10">
        <v>2.4500000000000002</v>
      </c>
      <c r="O460">
        <v>8</v>
      </c>
      <c r="P460">
        <v>2</v>
      </c>
      <c r="Q460">
        <v>0</v>
      </c>
      <c r="R460">
        <v>2</v>
      </c>
      <c r="S460">
        <v>6</v>
      </c>
      <c r="T460">
        <v>1</v>
      </c>
      <c r="U460">
        <v>0</v>
      </c>
      <c r="V460">
        <v>0</v>
      </c>
      <c r="W460">
        <v>0</v>
      </c>
    </row>
    <row r="461" spans="1:23">
      <c r="A461" t="s">
        <v>1053</v>
      </c>
      <c r="B461" s="15">
        <f>(F461*'H2H Points'!$E$2)+(G461*'H2H Points'!$E$3)+(H461*'H2H Points'!$E$13)+(I461*'H2H Points'!$E$14)+(L461*'H2H Points'!$E$4)+(M461*'H2H Points'!$E$6)+(O461*'H2H Points'!$E$10)+(P461*'H2H Points'!$E$9)+(R461*'H2H Points'!$E$8)+(S461*'H2H Points'!$E$7)+(U461+'H2H Points'!$E$18)+(V461*'H2H Points'!$E$17)+(W461*'H2H Points'!$E$19)</f>
        <v>100</v>
      </c>
      <c r="C461" s="15">
        <f>ROUND(B461/IF(ISNA(VLOOKUP(A461,'2014 ESPN Draft Results'!$A$2:$D$2000,4,FALSE)),1,IF(VLOOKUP(A461,'2014 ESPN Draft Results'!$A$2:$D$2000,4,FALSE)&lt;1,1,VLOOKUP(A461,'2014 ESPN Draft Results'!$A$2:$D$2000,4,FALSE))),2)</f>
        <v>100</v>
      </c>
      <c r="D461" s="15">
        <f>ROUND(B461/IF(ISNA(VLOOKUP(A461,'2014 ESPN Draft Results'!$A$2:$D$2000,4,FALSE)),B461,IF(VLOOKUP(A461,'2014 ESPN Draft Results'!$A$2:$D$2000,4,FALSE)&lt;2,B461,VLOOKUP(A461,'2014 ESPN Draft Results'!$A$2:$D$2000,4,FALSE))),2)</f>
        <v>1</v>
      </c>
      <c r="E461">
        <v>0</v>
      </c>
      <c r="F461">
        <v>0</v>
      </c>
      <c r="G461">
        <v>3</v>
      </c>
      <c r="H461">
        <v>0</v>
      </c>
      <c r="I461">
        <v>0</v>
      </c>
      <c r="J461">
        <v>73</v>
      </c>
      <c r="K461">
        <v>0</v>
      </c>
      <c r="L461">
        <v>1</v>
      </c>
      <c r="M461" s="9">
        <v>46</v>
      </c>
      <c r="N461" s="10">
        <v>2.74</v>
      </c>
      <c r="O461">
        <v>42</v>
      </c>
      <c r="P461">
        <v>14</v>
      </c>
      <c r="Q461">
        <v>1</v>
      </c>
      <c r="R461">
        <v>19</v>
      </c>
      <c r="S461">
        <v>46</v>
      </c>
      <c r="T461">
        <v>3</v>
      </c>
      <c r="U461">
        <v>2</v>
      </c>
      <c r="V461">
        <v>3</v>
      </c>
      <c r="W461">
        <v>0</v>
      </c>
    </row>
    <row r="462" spans="1:23">
      <c r="A462" t="s">
        <v>1289</v>
      </c>
      <c r="B462" s="15">
        <f>(F462*'H2H Points'!$E$2)+(G462*'H2H Points'!$E$3)+(H462*'H2H Points'!$E$13)+(I462*'H2H Points'!$E$14)+(L462*'H2H Points'!$E$4)+(M462*'H2H Points'!$E$6)+(O462*'H2H Points'!$E$10)+(P462*'H2H Points'!$E$9)+(R462*'H2H Points'!$E$8)+(S462*'H2H Points'!$E$7)+(U462+'H2H Points'!$E$18)+(V462*'H2H Points'!$E$17)+(W462*'H2H Points'!$E$19)</f>
        <v>64.099999999999994</v>
      </c>
      <c r="C462" s="15">
        <f>ROUND(B462/IF(ISNA(VLOOKUP(A462,'2014 ESPN Draft Results'!$A$2:$D$2000,4,FALSE)),1,IF(VLOOKUP(A462,'2014 ESPN Draft Results'!$A$2:$D$2000,4,FALSE)&lt;1,1,VLOOKUP(A462,'2014 ESPN Draft Results'!$A$2:$D$2000,4,FALSE))),2)</f>
        <v>64.099999999999994</v>
      </c>
      <c r="D462" s="15">
        <f>ROUND(B462/IF(ISNA(VLOOKUP(A462,'2014 ESPN Draft Results'!$A$2:$D$2000,4,FALSE)),B462,IF(VLOOKUP(A462,'2014 ESPN Draft Results'!$A$2:$D$2000,4,FALSE)&lt;2,B462,VLOOKUP(A462,'2014 ESPN Draft Results'!$A$2:$D$2000,4,FALSE))),2)</f>
        <v>1</v>
      </c>
      <c r="E462">
        <v>0</v>
      </c>
      <c r="F462">
        <v>1</v>
      </c>
      <c r="G462">
        <v>1</v>
      </c>
      <c r="H462">
        <v>0</v>
      </c>
      <c r="I462">
        <v>0</v>
      </c>
      <c r="J462">
        <v>11</v>
      </c>
      <c r="K462">
        <v>3</v>
      </c>
      <c r="L462">
        <v>0</v>
      </c>
      <c r="M462" s="9">
        <v>29.7</v>
      </c>
      <c r="N462" s="10">
        <v>3.94</v>
      </c>
      <c r="O462">
        <v>27</v>
      </c>
      <c r="P462">
        <v>13</v>
      </c>
      <c r="Q462">
        <v>2</v>
      </c>
      <c r="R462">
        <v>7</v>
      </c>
      <c r="S462">
        <v>21</v>
      </c>
      <c r="T462">
        <v>2</v>
      </c>
      <c r="U462">
        <v>1</v>
      </c>
      <c r="V462">
        <v>2</v>
      </c>
      <c r="W462">
        <v>0</v>
      </c>
    </row>
    <row r="463" spans="1:23">
      <c r="A463" t="s">
        <v>1263</v>
      </c>
      <c r="B463" s="15">
        <f>(F463*'H2H Points'!$E$2)+(G463*'H2H Points'!$E$3)+(H463*'H2H Points'!$E$13)+(I463*'H2H Points'!$E$14)+(L463*'H2H Points'!$E$4)+(M463*'H2H Points'!$E$6)+(O463*'H2H Points'!$E$10)+(P463*'H2H Points'!$E$9)+(R463*'H2H Points'!$E$8)+(S463*'H2H Points'!$E$7)+(U463+'H2H Points'!$E$18)+(V463*'H2H Points'!$E$17)+(W463*'H2H Points'!$E$19)</f>
        <v>17.900000000000002</v>
      </c>
      <c r="C463" s="15">
        <f>ROUND(B463/IF(ISNA(VLOOKUP(A463,'2014 ESPN Draft Results'!$A$2:$D$2000,4,FALSE)),1,IF(VLOOKUP(A463,'2014 ESPN Draft Results'!$A$2:$D$2000,4,FALSE)&lt;1,1,VLOOKUP(A463,'2014 ESPN Draft Results'!$A$2:$D$2000,4,FALSE))),2)</f>
        <v>17.899999999999999</v>
      </c>
      <c r="D463" s="15">
        <f>ROUND(B463/IF(ISNA(VLOOKUP(A463,'2014 ESPN Draft Results'!$A$2:$D$2000,4,FALSE)),B463,IF(VLOOKUP(A463,'2014 ESPN Draft Results'!$A$2:$D$2000,4,FALSE)&lt;2,B463,VLOOKUP(A463,'2014 ESPN Draft Results'!$A$2:$D$2000,4,FALSE))),2)</f>
        <v>1</v>
      </c>
      <c r="E463">
        <v>0</v>
      </c>
      <c r="F463">
        <v>0</v>
      </c>
      <c r="G463">
        <v>1</v>
      </c>
      <c r="H463">
        <v>0</v>
      </c>
      <c r="I463">
        <v>0</v>
      </c>
      <c r="J463">
        <v>11</v>
      </c>
      <c r="K463">
        <v>0</v>
      </c>
      <c r="L463">
        <v>0</v>
      </c>
      <c r="M463" s="9">
        <v>8.3000000000000007</v>
      </c>
      <c r="N463" s="10">
        <v>3.24</v>
      </c>
      <c r="O463">
        <v>6</v>
      </c>
      <c r="P463">
        <v>3</v>
      </c>
      <c r="Q463">
        <v>3</v>
      </c>
      <c r="R463">
        <v>5</v>
      </c>
      <c r="S463">
        <v>14</v>
      </c>
      <c r="T463">
        <v>0</v>
      </c>
      <c r="U463">
        <v>0</v>
      </c>
      <c r="V463">
        <v>2</v>
      </c>
      <c r="W463">
        <v>0</v>
      </c>
    </row>
    <row r="464" spans="1:23">
      <c r="A464" t="s">
        <v>1007</v>
      </c>
      <c r="B464" s="15">
        <f>(F464*'H2H Points'!$E$2)+(G464*'H2H Points'!$E$3)+(H464*'H2H Points'!$E$13)+(I464*'H2H Points'!$E$14)+(L464*'H2H Points'!$E$4)+(M464*'H2H Points'!$E$6)+(O464*'H2H Points'!$E$10)+(P464*'H2H Points'!$E$9)+(R464*'H2H Points'!$E$8)+(S464*'H2H Points'!$E$7)+(U464+'H2H Points'!$E$18)+(V464*'H2H Points'!$E$17)+(W464*'H2H Points'!$E$19)</f>
        <v>98.100000000000023</v>
      </c>
      <c r="C464" s="15">
        <f>ROUND(B464/IF(ISNA(VLOOKUP(A464,'2014 ESPN Draft Results'!$A$2:$D$2000,4,FALSE)),1,IF(VLOOKUP(A464,'2014 ESPN Draft Results'!$A$2:$D$2000,4,FALSE)&lt;1,1,VLOOKUP(A464,'2014 ESPN Draft Results'!$A$2:$D$2000,4,FALSE))),2)</f>
        <v>98.1</v>
      </c>
      <c r="D464" s="15">
        <f>ROUND(B464/IF(ISNA(VLOOKUP(A464,'2014 ESPN Draft Results'!$A$2:$D$2000,4,FALSE)),B464,IF(VLOOKUP(A464,'2014 ESPN Draft Results'!$A$2:$D$2000,4,FALSE)&lt;2,B464,VLOOKUP(A464,'2014 ESPN Draft Results'!$A$2:$D$2000,4,FALSE))),2)</f>
        <v>1</v>
      </c>
      <c r="E464">
        <v>0</v>
      </c>
      <c r="F464">
        <v>2</v>
      </c>
      <c r="G464">
        <v>0</v>
      </c>
      <c r="H464">
        <v>0</v>
      </c>
      <c r="I464">
        <v>0</v>
      </c>
      <c r="J464">
        <v>34</v>
      </c>
      <c r="K464">
        <v>1</v>
      </c>
      <c r="L464">
        <v>0</v>
      </c>
      <c r="M464" s="9">
        <v>45.7</v>
      </c>
      <c r="N464" s="10">
        <v>5.72</v>
      </c>
      <c r="O464">
        <v>50</v>
      </c>
      <c r="P464">
        <v>29</v>
      </c>
      <c r="Q464">
        <v>8</v>
      </c>
      <c r="R464">
        <v>17</v>
      </c>
      <c r="S464">
        <v>44</v>
      </c>
      <c r="T464">
        <v>0</v>
      </c>
      <c r="U464">
        <v>1</v>
      </c>
      <c r="V464">
        <v>2</v>
      </c>
      <c r="W464">
        <v>1</v>
      </c>
    </row>
    <row r="465" spans="1:23">
      <c r="A465" t="s">
        <v>1010</v>
      </c>
      <c r="B465" s="15">
        <f>(F465*'H2H Points'!$E$2)+(G465*'H2H Points'!$E$3)+(H465*'H2H Points'!$E$13)+(I465*'H2H Points'!$E$14)+(L465*'H2H Points'!$E$4)+(M465*'H2H Points'!$E$6)+(O465*'H2H Points'!$E$10)+(P465*'H2H Points'!$E$9)+(R465*'H2H Points'!$E$8)+(S465*'H2H Points'!$E$7)+(U465+'H2H Points'!$E$18)+(V465*'H2H Points'!$E$17)+(W465*'H2H Points'!$E$19)</f>
        <v>71</v>
      </c>
      <c r="C465" s="15">
        <f>ROUND(B465/IF(ISNA(VLOOKUP(A465,'2014 ESPN Draft Results'!$A$2:$D$2000,4,FALSE)),1,IF(VLOOKUP(A465,'2014 ESPN Draft Results'!$A$2:$D$2000,4,FALSE)&lt;1,1,VLOOKUP(A465,'2014 ESPN Draft Results'!$A$2:$D$2000,4,FALSE))),2)</f>
        <v>71</v>
      </c>
      <c r="D465" s="15">
        <f>ROUND(B465/IF(ISNA(VLOOKUP(A465,'2014 ESPN Draft Results'!$A$2:$D$2000,4,FALSE)),B465,IF(VLOOKUP(A465,'2014 ESPN Draft Results'!$A$2:$D$2000,4,FALSE)&lt;2,B465,VLOOKUP(A465,'2014 ESPN Draft Results'!$A$2:$D$2000,4,FALSE))),2)</f>
        <v>1</v>
      </c>
      <c r="E465">
        <v>0</v>
      </c>
      <c r="F465">
        <v>0</v>
      </c>
      <c r="G465">
        <v>1</v>
      </c>
      <c r="H465">
        <v>0</v>
      </c>
      <c r="I465">
        <v>0</v>
      </c>
      <c r="J465">
        <v>30</v>
      </c>
      <c r="K465">
        <v>0</v>
      </c>
      <c r="L465">
        <v>0</v>
      </c>
      <c r="M465" s="9">
        <v>33</v>
      </c>
      <c r="N465" s="10">
        <v>2.1800000000000002</v>
      </c>
      <c r="O465">
        <v>20</v>
      </c>
      <c r="P465">
        <v>8</v>
      </c>
      <c r="Q465">
        <v>2</v>
      </c>
      <c r="R465">
        <v>17</v>
      </c>
      <c r="S465">
        <v>22</v>
      </c>
      <c r="T465">
        <v>2</v>
      </c>
      <c r="U465">
        <v>2</v>
      </c>
      <c r="V465">
        <v>2</v>
      </c>
      <c r="W465">
        <v>0</v>
      </c>
    </row>
    <row r="466" spans="1:23">
      <c r="A466" t="s">
        <v>960</v>
      </c>
      <c r="B466" s="15">
        <f>(F466*'H2H Points'!$E$2)+(G466*'H2H Points'!$E$3)+(H466*'H2H Points'!$E$13)+(I466*'H2H Points'!$E$14)+(L466*'H2H Points'!$E$4)+(M466*'H2H Points'!$E$6)+(O466*'H2H Points'!$E$10)+(P466*'H2H Points'!$E$9)+(R466*'H2H Points'!$E$8)+(S466*'H2H Points'!$E$7)+(U466+'H2H Points'!$E$18)+(V466*'H2H Points'!$E$17)+(W466*'H2H Points'!$E$19)</f>
        <v>98.899999999999977</v>
      </c>
      <c r="C466" s="15">
        <f>ROUND(B466/IF(ISNA(VLOOKUP(A466,'2014 ESPN Draft Results'!$A$2:$D$2000,4,FALSE)),1,IF(VLOOKUP(A466,'2014 ESPN Draft Results'!$A$2:$D$2000,4,FALSE)&lt;1,1,VLOOKUP(A466,'2014 ESPN Draft Results'!$A$2:$D$2000,4,FALSE))),2)</f>
        <v>98.9</v>
      </c>
      <c r="D466" s="15">
        <f>ROUND(B466/IF(ISNA(VLOOKUP(A466,'2014 ESPN Draft Results'!$A$2:$D$2000,4,FALSE)),B466,IF(VLOOKUP(A466,'2014 ESPN Draft Results'!$A$2:$D$2000,4,FALSE)&lt;2,B466,VLOOKUP(A466,'2014 ESPN Draft Results'!$A$2:$D$2000,4,FALSE))),2)</f>
        <v>1</v>
      </c>
      <c r="E466">
        <v>0</v>
      </c>
      <c r="F466">
        <v>2</v>
      </c>
      <c r="G466">
        <v>4</v>
      </c>
      <c r="H466">
        <v>0</v>
      </c>
      <c r="I466">
        <v>0</v>
      </c>
      <c r="J466">
        <v>42</v>
      </c>
      <c r="K466">
        <v>0</v>
      </c>
      <c r="L466">
        <v>1</v>
      </c>
      <c r="M466" s="9">
        <v>46.3</v>
      </c>
      <c r="N466" s="10">
        <v>2.91</v>
      </c>
      <c r="O466">
        <v>41</v>
      </c>
      <c r="P466">
        <v>15</v>
      </c>
      <c r="Q466">
        <v>3</v>
      </c>
      <c r="R466">
        <v>20</v>
      </c>
      <c r="S466">
        <v>38</v>
      </c>
      <c r="T466">
        <v>5</v>
      </c>
      <c r="U466">
        <v>2</v>
      </c>
      <c r="V466">
        <v>5</v>
      </c>
      <c r="W466">
        <v>0</v>
      </c>
    </row>
    <row r="467" spans="1:23">
      <c r="A467" t="s">
        <v>1130</v>
      </c>
      <c r="B467" s="15">
        <f>(F467*'H2H Points'!$E$2)+(G467*'H2H Points'!$E$3)+(H467*'H2H Points'!$E$13)+(I467*'H2H Points'!$E$14)+(L467*'H2H Points'!$E$4)+(M467*'H2H Points'!$E$6)+(O467*'H2H Points'!$E$10)+(P467*'H2H Points'!$E$9)+(R467*'H2H Points'!$E$8)+(S467*'H2H Points'!$E$7)+(U467+'H2H Points'!$E$18)+(V467*'H2H Points'!$E$17)+(W467*'H2H Points'!$E$19)</f>
        <v>15</v>
      </c>
      <c r="C467" s="15">
        <f>ROUND(B467/IF(ISNA(VLOOKUP(A467,'2014 ESPN Draft Results'!$A$2:$D$2000,4,FALSE)),1,IF(VLOOKUP(A467,'2014 ESPN Draft Results'!$A$2:$D$2000,4,FALSE)&lt;1,1,VLOOKUP(A467,'2014 ESPN Draft Results'!$A$2:$D$2000,4,FALSE))),2)</f>
        <v>15</v>
      </c>
      <c r="D467" s="15">
        <f>ROUND(B467/IF(ISNA(VLOOKUP(A467,'2014 ESPN Draft Results'!$A$2:$D$2000,4,FALSE)),B467,IF(VLOOKUP(A467,'2014 ESPN Draft Results'!$A$2:$D$2000,4,FALSE)&lt;2,B467,VLOOKUP(A467,'2014 ESPN Draft Results'!$A$2:$D$2000,4,FALSE))),2)</f>
        <v>1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6</v>
      </c>
      <c r="K467">
        <v>0</v>
      </c>
      <c r="L467">
        <v>0</v>
      </c>
      <c r="M467" s="9">
        <v>7</v>
      </c>
      <c r="N467" s="10">
        <v>5.14</v>
      </c>
      <c r="O467">
        <v>9</v>
      </c>
      <c r="P467">
        <v>4</v>
      </c>
      <c r="Q467">
        <v>0</v>
      </c>
      <c r="R467">
        <v>4</v>
      </c>
      <c r="S467">
        <v>9</v>
      </c>
      <c r="T467">
        <v>0</v>
      </c>
      <c r="U467">
        <v>2</v>
      </c>
      <c r="V467">
        <v>0</v>
      </c>
      <c r="W467">
        <v>0</v>
      </c>
    </row>
    <row r="468" spans="1:23">
      <c r="A468" t="s">
        <v>1030</v>
      </c>
      <c r="B468" s="15">
        <f>(F468*'H2H Points'!$E$2)+(G468*'H2H Points'!$E$3)+(H468*'H2H Points'!$E$13)+(I468*'H2H Points'!$E$14)+(L468*'H2H Points'!$E$4)+(M468*'H2H Points'!$E$6)+(O468*'H2H Points'!$E$10)+(P468*'H2H Points'!$E$9)+(R468*'H2H Points'!$E$8)+(S468*'H2H Points'!$E$7)+(U468+'H2H Points'!$E$18)+(V468*'H2H Points'!$E$17)+(W468*'H2H Points'!$E$19)</f>
        <v>101.10000000000002</v>
      </c>
      <c r="C468" s="15">
        <f>ROUND(B468/IF(ISNA(VLOOKUP(A468,'2014 ESPN Draft Results'!$A$2:$D$2000,4,FALSE)),1,IF(VLOOKUP(A468,'2014 ESPN Draft Results'!$A$2:$D$2000,4,FALSE)&lt;1,1,VLOOKUP(A468,'2014 ESPN Draft Results'!$A$2:$D$2000,4,FALSE))),2)</f>
        <v>101.1</v>
      </c>
      <c r="D468" s="15">
        <f>ROUND(B468/IF(ISNA(VLOOKUP(A468,'2014 ESPN Draft Results'!$A$2:$D$2000,4,FALSE)),B468,IF(VLOOKUP(A468,'2014 ESPN Draft Results'!$A$2:$D$2000,4,FALSE)&lt;2,B468,VLOOKUP(A468,'2014 ESPN Draft Results'!$A$2:$D$2000,4,FALSE))),2)</f>
        <v>1</v>
      </c>
      <c r="E468">
        <v>0</v>
      </c>
      <c r="F468">
        <v>2</v>
      </c>
      <c r="G468">
        <v>1</v>
      </c>
      <c r="H468">
        <v>0</v>
      </c>
      <c r="I468">
        <v>0</v>
      </c>
      <c r="J468">
        <v>54</v>
      </c>
      <c r="K468">
        <v>0</v>
      </c>
      <c r="L468">
        <v>0</v>
      </c>
      <c r="M468" s="9">
        <v>47.7</v>
      </c>
      <c r="N468" s="10">
        <v>3.4</v>
      </c>
      <c r="O468">
        <v>51</v>
      </c>
      <c r="P468">
        <v>18</v>
      </c>
      <c r="Q468">
        <v>3</v>
      </c>
      <c r="R468">
        <v>16</v>
      </c>
      <c r="S468">
        <v>35</v>
      </c>
      <c r="T468">
        <v>1</v>
      </c>
      <c r="U468">
        <v>0</v>
      </c>
      <c r="V468">
        <v>1</v>
      </c>
      <c r="W468">
        <v>0</v>
      </c>
    </row>
    <row r="469" spans="1:23">
      <c r="A469" t="s">
        <v>1179</v>
      </c>
      <c r="B469" s="15">
        <f>(F469*'H2H Points'!$E$2)+(G469*'H2H Points'!$E$3)+(H469*'H2H Points'!$E$13)+(I469*'H2H Points'!$E$14)+(L469*'H2H Points'!$E$4)+(M469*'H2H Points'!$E$6)+(O469*'H2H Points'!$E$10)+(P469*'H2H Points'!$E$9)+(R469*'H2H Points'!$E$8)+(S469*'H2H Points'!$E$7)+(U469+'H2H Points'!$E$18)+(V469*'H2H Points'!$E$17)+(W469*'H2H Points'!$E$19)</f>
        <v>25.900000000000006</v>
      </c>
      <c r="C469" s="15">
        <f>ROUND(B469/IF(ISNA(VLOOKUP(A469,'2014 ESPN Draft Results'!$A$2:$D$2000,4,FALSE)),1,IF(VLOOKUP(A469,'2014 ESPN Draft Results'!$A$2:$D$2000,4,FALSE)&lt;1,1,VLOOKUP(A469,'2014 ESPN Draft Results'!$A$2:$D$2000,4,FALSE))),2)</f>
        <v>25.9</v>
      </c>
      <c r="D469" s="15">
        <f>ROUND(B469/IF(ISNA(VLOOKUP(A469,'2014 ESPN Draft Results'!$A$2:$D$2000,4,FALSE)),B469,IF(VLOOKUP(A469,'2014 ESPN Draft Results'!$A$2:$D$2000,4,FALSE)&lt;2,B469,VLOOKUP(A469,'2014 ESPN Draft Results'!$A$2:$D$2000,4,FALSE))),2)</f>
        <v>1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16</v>
      </c>
      <c r="K469">
        <v>0</v>
      </c>
      <c r="L469">
        <v>0</v>
      </c>
      <c r="M469" s="9">
        <v>12.3</v>
      </c>
      <c r="N469" s="10">
        <v>5.84</v>
      </c>
      <c r="O469">
        <v>14</v>
      </c>
      <c r="P469">
        <v>8</v>
      </c>
      <c r="Q469">
        <v>1</v>
      </c>
      <c r="R469">
        <v>9</v>
      </c>
      <c r="S469">
        <v>18</v>
      </c>
      <c r="T469">
        <v>0</v>
      </c>
      <c r="U469">
        <v>3</v>
      </c>
      <c r="V469">
        <v>1</v>
      </c>
      <c r="W469">
        <v>0</v>
      </c>
    </row>
    <row r="470" spans="1:23">
      <c r="A470" t="s">
        <v>1317</v>
      </c>
      <c r="B470" s="15">
        <f>(F470*'H2H Points'!$E$2)+(G470*'H2H Points'!$E$3)+(H470*'H2H Points'!$E$13)+(I470*'H2H Points'!$E$14)+(L470*'H2H Points'!$E$4)+(M470*'H2H Points'!$E$6)+(O470*'H2H Points'!$E$10)+(P470*'H2H Points'!$E$9)+(R470*'H2H Points'!$E$8)+(S470*'H2H Points'!$E$7)+(U470+'H2H Points'!$E$18)+(V470*'H2H Points'!$E$17)+(W470*'H2H Points'!$E$19)</f>
        <v>25.900000000000006</v>
      </c>
      <c r="C470" s="15">
        <f>ROUND(B470/IF(ISNA(VLOOKUP(A470,'2014 ESPN Draft Results'!$A$2:$D$2000,4,FALSE)),1,IF(VLOOKUP(A470,'2014 ESPN Draft Results'!$A$2:$D$2000,4,FALSE)&lt;1,1,VLOOKUP(A470,'2014 ESPN Draft Results'!$A$2:$D$2000,4,FALSE))),2)</f>
        <v>25.9</v>
      </c>
      <c r="D470" s="15">
        <f>ROUND(B470/IF(ISNA(VLOOKUP(A470,'2014 ESPN Draft Results'!$A$2:$D$2000,4,FALSE)),B470,IF(VLOOKUP(A470,'2014 ESPN Draft Results'!$A$2:$D$2000,4,FALSE)&lt;2,B470,VLOOKUP(A470,'2014 ESPN Draft Results'!$A$2:$D$2000,4,FALSE))),2)</f>
        <v>1</v>
      </c>
      <c r="E470">
        <v>0</v>
      </c>
      <c r="F470">
        <v>1</v>
      </c>
      <c r="G470">
        <v>0</v>
      </c>
      <c r="H470">
        <v>0</v>
      </c>
      <c r="I470">
        <v>0</v>
      </c>
      <c r="J470">
        <v>8</v>
      </c>
      <c r="K470">
        <v>0</v>
      </c>
      <c r="L470">
        <v>0</v>
      </c>
      <c r="M470" s="9">
        <v>12.3</v>
      </c>
      <c r="N470" s="10">
        <v>5.1100000000000003</v>
      </c>
      <c r="O470">
        <v>14</v>
      </c>
      <c r="P470">
        <v>7</v>
      </c>
      <c r="Q470">
        <v>2</v>
      </c>
      <c r="R470">
        <v>2</v>
      </c>
      <c r="S470">
        <v>5</v>
      </c>
      <c r="T470">
        <v>0</v>
      </c>
      <c r="U470">
        <v>0</v>
      </c>
      <c r="V470">
        <v>0</v>
      </c>
      <c r="W470">
        <v>0</v>
      </c>
    </row>
    <row r="471" spans="1:23">
      <c r="A471" t="s">
        <v>1121</v>
      </c>
      <c r="B471" s="15">
        <f>(F471*'H2H Points'!$E$2)+(G471*'H2H Points'!$E$3)+(H471*'H2H Points'!$E$13)+(I471*'H2H Points'!$E$14)+(L471*'H2H Points'!$E$4)+(M471*'H2H Points'!$E$6)+(O471*'H2H Points'!$E$10)+(P471*'H2H Points'!$E$9)+(R471*'H2H Points'!$E$8)+(S471*'H2H Points'!$E$7)+(U471+'H2H Points'!$E$18)+(V471*'H2H Points'!$E$17)+(W471*'H2H Points'!$E$19)</f>
        <v>19</v>
      </c>
      <c r="C471" s="15">
        <f>ROUND(B471/IF(ISNA(VLOOKUP(A471,'2014 ESPN Draft Results'!$A$2:$D$2000,4,FALSE)),1,IF(VLOOKUP(A471,'2014 ESPN Draft Results'!$A$2:$D$2000,4,FALSE)&lt;1,1,VLOOKUP(A471,'2014 ESPN Draft Results'!$A$2:$D$2000,4,FALSE))),2)</f>
        <v>19</v>
      </c>
      <c r="D471" s="15">
        <f>ROUND(B471/IF(ISNA(VLOOKUP(A471,'2014 ESPN Draft Results'!$A$2:$D$2000,4,FALSE)),B471,IF(VLOOKUP(A471,'2014 ESPN Draft Results'!$A$2:$D$2000,4,FALSE)&lt;2,B471,VLOOKUP(A471,'2014 ESPN Draft Results'!$A$2:$D$2000,4,FALSE))),2)</f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12</v>
      </c>
      <c r="K471">
        <v>0</v>
      </c>
      <c r="L471">
        <v>0</v>
      </c>
      <c r="M471" s="9">
        <v>9</v>
      </c>
      <c r="N471" s="10">
        <v>5</v>
      </c>
      <c r="O471">
        <v>6</v>
      </c>
      <c r="P471">
        <v>5</v>
      </c>
      <c r="Q471">
        <v>3</v>
      </c>
      <c r="R471">
        <v>5</v>
      </c>
      <c r="S471">
        <v>7</v>
      </c>
      <c r="T471">
        <v>0</v>
      </c>
      <c r="U471">
        <v>1</v>
      </c>
      <c r="V471">
        <v>0</v>
      </c>
      <c r="W471">
        <v>0</v>
      </c>
    </row>
    <row r="472" spans="1:23">
      <c r="A472" t="s">
        <v>986</v>
      </c>
      <c r="B472" s="15">
        <f>(F472*'H2H Points'!$E$2)+(G472*'H2H Points'!$E$3)+(H472*'H2H Points'!$E$13)+(I472*'H2H Points'!$E$14)+(L472*'H2H Points'!$E$4)+(M472*'H2H Points'!$E$6)+(O472*'H2H Points'!$E$10)+(P472*'H2H Points'!$E$9)+(R472*'H2H Points'!$E$8)+(S472*'H2H Points'!$E$7)+(U472+'H2H Points'!$E$18)+(V472*'H2H Points'!$E$17)+(W472*'H2H Points'!$E$19)</f>
        <v>67.899999999999991</v>
      </c>
      <c r="C472" s="15">
        <f>ROUND(B472/IF(ISNA(VLOOKUP(A472,'2014 ESPN Draft Results'!$A$2:$D$2000,4,FALSE)),1,IF(VLOOKUP(A472,'2014 ESPN Draft Results'!$A$2:$D$2000,4,FALSE)&lt;1,1,VLOOKUP(A472,'2014 ESPN Draft Results'!$A$2:$D$2000,4,FALSE))),2)</f>
        <v>67.900000000000006</v>
      </c>
      <c r="D472" s="15">
        <f>ROUND(B472/IF(ISNA(VLOOKUP(A472,'2014 ESPN Draft Results'!$A$2:$D$2000,4,FALSE)),B472,IF(VLOOKUP(A472,'2014 ESPN Draft Results'!$A$2:$D$2000,4,FALSE)&lt;2,B472,VLOOKUP(A472,'2014 ESPN Draft Results'!$A$2:$D$2000,4,FALSE))),2)</f>
        <v>1</v>
      </c>
      <c r="E472">
        <v>0</v>
      </c>
      <c r="F472">
        <v>1</v>
      </c>
      <c r="G472">
        <v>1</v>
      </c>
      <c r="H472">
        <v>0</v>
      </c>
      <c r="I472">
        <v>0</v>
      </c>
      <c r="J472">
        <v>15</v>
      </c>
      <c r="K472">
        <v>2</v>
      </c>
      <c r="L472">
        <v>0</v>
      </c>
      <c r="M472" s="9">
        <v>32.299999999999997</v>
      </c>
      <c r="N472" s="10">
        <v>6.12</v>
      </c>
      <c r="O472">
        <v>33</v>
      </c>
      <c r="P472">
        <v>22</v>
      </c>
      <c r="Q472">
        <v>4</v>
      </c>
      <c r="R472">
        <v>7</v>
      </c>
      <c r="S472">
        <v>29</v>
      </c>
      <c r="T472">
        <v>1</v>
      </c>
      <c r="U472">
        <v>2</v>
      </c>
      <c r="V472">
        <v>0</v>
      </c>
      <c r="W472">
        <v>0</v>
      </c>
    </row>
    <row r="473" spans="1:23">
      <c r="A473" t="s">
        <v>1354</v>
      </c>
      <c r="B473" s="15">
        <f>(F473*'H2H Points'!$E$2)+(G473*'H2H Points'!$E$3)+(H473*'H2H Points'!$E$13)+(I473*'H2H Points'!$E$14)+(L473*'H2H Points'!$E$4)+(M473*'H2H Points'!$E$6)+(O473*'H2H Points'!$E$10)+(P473*'H2H Points'!$E$9)+(R473*'H2H Points'!$E$8)+(S473*'H2H Points'!$E$7)+(U473+'H2H Points'!$E$18)+(V473*'H2H Points'!$E$17)+(W473*'H2H Points'!$E$19)</f>
        <v>27.900000000000006</v>
      </c>
      <c r="C473" s="15">
        <f>ROUND(B473/IF(ISNA(VLOOKUP(A473,'2014 ESPN Draft Results'!$A$2:$D$2000,4,FALSE)),1,IF(VLOOKUP(A473,'2014 ESPN Draft Results'!$A$2:$D$2000,4,FALSE)&lt;1,1,VLOOKUP(A473,'2014 ESPN Draft Results'!$A$2:$D$2000,4,FALSE))),2)</f>
        <v>27.9</v>
      </c>
      <c r="D473" s="15">
        <f>ROUND(B473/IF(ISNA(VLOOKUP(A473,'2014 ESPN Draft Results'!$A$2:$D$2000,4,FALSE)),B473,IF(VLOOKUP(A473,'2014 ESPN Draft Results'!$A$2:$D$2000,4,FALSE)&lt;2,B473,VLOOKUP(A473,'2014 ESPN Draft Results'!$A$2:$D$2000,4,FALSE))),2)</f>
        <v>1</v>
      </c>
      <c r="E473">
        <v>0</v>
      </c>
      <c r="F473">
        <v>1</v>
      </c>
      <c r="G473">
        <v>0</v>
      </c>
      <c r="H473">
        <v>0</v>
      </c>
      <c r="I473">
        <v>0</v>
      </c>
      <c r="J473">
        <v>18</v>
      </c>
      <c r="K473">
        <v>0</v>
      </c>
      <c r="L473">
        <v>0</v>
      </c>
      <c r="M473" s="9">
        <v>13.3</v>
      </c>
      <c r="N473" s="10">
        <v>9.4499999999999993</v>
      </c>
      <c r="O473">
        <v>14</v>
      </c>
      <c r="P473">
        <v>14</v>
      </c>
      <c r="Q473">
        <v>2</v>
      </c>
      <c r="R473">
        <v>12</v>
      </c>
      <c r="S473">
        <v>21</v>
      </c>
      <c r="T473">
        <v>1</v>
      </c>
      <c r="U473">
        <v>0</v>
      </c>
      <c r="V473">
        <v>0</v>
      </c>
      <c r="W473">
        <v>0</v>
      </c>
    </row>
    <row r="474" spans="1:23">
      <c r="A474" t="s">
        <v>1224</v>
      </c>
      <c r="B474" s="15">
        <f>(F474*'H2H Points'!$E$2)+(G474*'H2H Points'!$E$3)+(H474*'H2H Points'!$E$13)+(I474*'H2H Points'!$E$14)+(L474*'H2H Points'!$E$4)+(M474*'H2H Points'!$E$6)+(O474*'H2H Points'!$E$10)+(P474*'H2H Points'!$E$9)+(R474*'H2H Points'!$E$8)+(S474*'H2H Points'!$E$7)+(U474+'H2H Points'!$E$18)+(V474*'H2H Points'!$E$17)+(W474*'H2H Points'!$E$19)</f>
        <v>6.8999999999999986</v>
      </c>
      <c r="C474" s="15">
        <f>ROUND(B474/IF(ISNA(VLOOKUP(A474,'2014 ESPN Draft Results'!$A$2:$D$2000,4,FALSE)),1,IF(VLOOKUP(A474,'2014 ESPN Draft Results'!$A$2:$D$2000,4,FALSE)&lt;1,1,VLOOKUP(A474,'2014 ESPN Draft Results'!$A$2:$D$2000,4,FALSE))),2)</f>
        <v>6.9</v>
      </c>
      <c r="D474" s="15">
        <f>ROUND(B474/IF(ISNA(VLOOKUP(A474,'2014 ESPN Draft Results'!$A$2:$D$2000,4,FALSE)),B474,IF(VLOOKUP(A474,'2014 ESPN Draft Results'!$A$2:$D$2000,4,FALSE)&lt;2,B474,VLOOKUP(A474,'2014 ESPN Draft Results'!$A$2:$D$2000,4,FALSE))),2)</f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3</v>
      </c>
      <c r="K474">
        <v>0</v>
      </c>
      <c r="L474">
        <v>0</v>
      </c>
      <c r="M474" s="9">
        <v>3.3</v>
      </c>
      <c r="N474" s="10">
        <v>5.4</v>
      </c>
      <c r="O474">
        <v>1</v>
      </c>
      <c r="P474">
        <v>2</v>
      </c>
      <c r="Q474">
        <v>1</v>
      </c>
      <c r="R474">
        <v>2</v>
      </c>
      <c r="S474">
        <v>3</v>
      </c>
      <c r="T474">
        <v>0</v>
      </c>
      <c r="U474">
        <v>0</v>
      </c>
      <c r="V474">
        <v>1</v>
      </c>
      <c r="W474">
        <v>0</v>
      </c>
    </row>
    <row r="475" spans="1:23">
      <c r="A475" t="s">
        <v>1085</v>
      </c>
      <c r="B475" s="15">
        <f>(F475*'H2H Points'!$E$2)+(G475*'H2H Points'!$E$3)+(H475*'H2H Points'!$E$13)+(I475*'H2H Points'!$E$14)+(L475*'H2H Points'!$E$4)+(M475*'H2H Points'!$E$6)+(O475*'H2H Points'!$E$10)+(P475*'H2H Points'!$E$9)+(R475*'H2H Points'!$E$8)+(S475*'H2H Points'!$E$7)+(U475+'H2H Points'!$E$18)+(V475*'H2H Points'!$E$17)+(W475*'H2H Points'!$E$19)</f>
        <v>89.899999999999977</v>
      </c>
      <c r="C475" s="15">
        <f>ROUND(B475/IF(ISNA(VLOOKUP(A475,'2014 ESPN Draft Results'!$A$2:$D$2000,4,FALSE)),1,IF(VLOOKUP(A475,'2014 ESPN Draft Results'!$A$2:$D$2000,4,FALSE)&lt;1,1,VLOOKUP(A475,'2014 ESPN Draft Results'!$A$2:$D$2000,4,FALSE))),2)</f>
        <v>89.9</v>
      </c>
      <c r="D475" s="15">
        <f>ROUND(B475/IF(ISNA(VLOOKUP(A475,'2014 ESPN Draft Results'!$A$2:$D$2000,4,FALSE)),B475,IF(VLOOKUP(A475,'2014 ESPN Draft Results'!$A$2:$D$2000,4,FALSE)&lt;2,B475,VLOOKUP(A475,'2014 ESPN Draft Results'!$A$2:$D$2000,4,FALSE))),2)</f>
        <v>1</v>
      </c>
      <c r="E475">
        <v>0</v>
      </c>
      <c r="F475">
        <v>4</v>
      </c>
      <c r="G475">
        <v>1</v>
      </c>
      <c r="H475">
        <v>0</v>
      </c>
      <c r="I475">
        <v>0</v>
      </c>
      <c r="J475">
        <v>62</v>
      </c>
      <c r="K475">
        <v>0</v>
      </c>
      <c r="L475">
        <v>0</v>
      </c>
      <c r="M475" s="9">
        <v>43.3</v>
      </c>
      <c r="N475" s="10">
        <v>4.57</v>
      </c>
      <c r="O475">
        <v>47</v>
      </c>
      <c r="P475">
        <v>22</v>
      </c>
      <c r="Q475">
        <v>2</v>
      </c>
      <c r="R475">
        <v>21</v>
      </c>
      <c r="S475">
        <v>25</v>
      </c>
      <c r="T475">
        <v>7</v>
      </c>
      <c r="U475">
        <v>5</v>
      </c>
      <c r="V475">
        <v>3</v>
      </c>
      <c r="W475">
        <v>0</v>
      </c>
    </row>
    <row r="476" spans="1:23">
      <c r="A476" t="s">
        <v>1113</v>
      </c>
      <c r="B476" s="15">
        <f>(F476*'H2H Points'!$E$2)+(G476*'H2H Points'!$E$3)+(H476*'H2H Points'!$E$13)+(I476*'H2H Points'!$E$14)+(L476*'H2H Points'!$E$4)+(M476*'H2H Points'!$E$6)+(O476*'H2H Points'!$E$10)+(P476*'H2H Points'!$E$9)+(R476*'H2H Points'!$E$8)+(S476*'H2H Points'!$E$7)+(U476+'H2H Points'!$E$18)+(V476*'H2H Points'!$E$17)+(W476*'H2H Points'!$E$19)</f>
        <v>75</v>
      </c>
      <c r="C476" s="15">
        <f>ROUND(B476/IF(ISNA(VLOOKUP(A476,'2014 ESPN Draft Results'!$A$2:$D$2000,4,FALSE)),1,IF(VLOOKUP(A476,'2014 ESPN Draft Results'!$A$2:$D$2000,4,FALSE)&lt;1,1,VLOOKUP(A476,'2014 ESPN Draft Results'!$A$2:$D$2000,4,FALSE))),2)</f>
        <v>75</v>
      </c>
      <c r="D476" s="15">
        <f>ROUND(B476/IF(ISNA(VLOOKUP(A476,'2014 ESPN Draft Results'!$A$2:$D$2000,4,FALSE)),B476,IF(VLOOKUP(A476,'2014 ESPN Draft Results'!$A$2:$D$2000,4,FALSE)&lt;2,B476,VLOOKUP(A476,'2014 ESPN Draft Results'!$A$2:$D$2000,4,FALSE))),2)</f>
        <v>1</v>
      </c>
      <c r="E476">
        <v>0</v>
      </c>
      <c r="F476">
        <v>1</v>
      </c>
      <c r="G476">
        <v>3</v>
      </c>
      <c r="H476">
        <v>0</v>
      </c>
      <c r="I476">
        <v>0</v>
      </c>
      <c r="J476">
        <v>64</v>
      </c>
      <c r="K476">
        <v>0</v>
      </c>
      <c r="L476">
        <v>0</v>
      </c>
      <c r="M476" s="9">
        <v>36</v>
      </c>
      <c r="N476" s="10">
        <v>1.75</v>
      </c>
      <c r="O476">
        <v>33</v>
      </c>
      <c r="P476">
        <v>7</v>
      </c>
      <c r="Q476">
        <v>0</v>
      </c>
      <c r="R476">
        <v>8</v>
      </c>
      <c r="S476">
        <v>28</v>
      </c>
      <c r="T476">
        <v>2</v>
      </c>
      <c r="U476">
        <v>0</v>
      </c>
      <c r="V476">
        <v>5</v>
      </c>
      <c r="W476">
        <v>0</v>
      </c>
    </row>
    <row r="477" spans="1:23">
      <c r="A477" t="s">
        <v>1143</v>
      </c>
      <c r="B477" s="15">
        <f>(F477*'H2H Points'!$E$2)+(G477*'H2H Points'!$E$3)+(H477*'H2H Points'!$E$13)+(I477*'H2H Points'!$E$14)+(L477*'H2H Points'!$E$4)+(M477*'H2H Points'!$E$6)+(O477*'H2H Points'!$E$10)+(P477*'H2H Points'!$E$9)+(R477*'H2H Points'!$E$8)+(S477*'H2H Points'!$E$7)+(U477+'H2H Points'!$E$18)+(V477*'H2H Points'!$E$17)+(W477*'H2H Points'!$E$19)</f>
        <v>18.099999999999998</v>
      </c>
      <c r="C477" s="15">
        <f>ROUND(B477/IF(ISNA(VLOOKUP(A477,'2014 ESPN Draft Results'!$A$2:$D$2000,4,FALSE)),1,IF(VLOOKUP(A477,'2014 ESPN Draft Results'!$A$2:$D$2000,4,FALSE)&lt;1,1,VLOOKUP(A477,'2014 ESPN Draft Results'!$A$2:$D$2000,4,FALSE))),2)</f>
        <v>18.100000000000001</v>
      </c>
      <c r="D477" s="15">
        <f>ROUND(B477/IF(ISNA(VLOOKUP(A477,'2014 ESPN Draft Results'!$A$2:$D$2000,4,FALSE)),B477,IF(VLOOKUP(A477,'2014 ESPN Draft Results'!$A$2:$D$2000,4,FALSE)&lt;2,B477,VLOOKUP(A477,'2014 ESPN Draft Results'!$A$2:$D$2000,4,FALSE))),2)</f>
        <v>1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8</v>
      </c>
      <c r="K477">
        <v>0</v>
      </c>
      <c r="L477">
        <v>0</v>
      </c>
      <c r="M477" s="9">
        <v>8.6999999999999993</v>
      </c>
      <c r="N477" s="10">
        <v>6.23</v>
      </c>
      <c r="O477">
        <v>11</v>
      </c>
      <c r="P477">
        <v>6</v>
      </c>
      <c r="Q477">
        <v>0</v>
      </c>
      <c r="R477">
        <v>3</v>
      </c>
      <c r="S477">
        <v>11</v>
      </c>
      <c r="T477">
        <v>0</v>
      </c>
      <c r="U477">
        <v>1</v>
      </c>
      <c r="V477">
        <v>0</v>
      </c>
      <c r="W477">
        <v>0</v>
      </c>
    </row>
    <row r="478" spans="1:23">
      <c r="A478" t="s">
        <v>1185</v>
      </c>
      <c r="B478" s="15">
        <f>(F478*'H2H Points'!$E$2)+(G478*'H2H Points'!$E$3)+(H478*'H2H Points'!$E$13)+(I478*'H2H Points'!$E$14)+(L478*'H2H Points'!$E$4)+(M478*'H2H Points'!$E$6)+(O478*'H2H Points'!$E$10)+(P478*'H2H Points'!$E$9)+(R478*'H2H Points'!$E$8)+(S478*'H2H Points'!$E$7)+(U478+'H2H Points'!$E$18)+(V478*'H2H Points'!$E$17)+(W478*'H2H Points'!$E$19)</f>
        <v>22.099999999999994</v>
      </c>
      <c r="C478" s="15">
        <f>ROUND(B478/IF(ISNA(VLOOKUP(A478,'2014 ESPN Draft Results'!$A$2:$D$2000,4,FALSE)),1,IF(VLOOKUP(A478,'2014 ESPN Draft Results'!$A$2:$D$2000,4,FALSE)&lt;1,1,VLOOKUP(A478,'2014 ESPN Draft Results'!$A$2:$D$2000,4,FALSE))),2)</f>
        <v>22.1</v>
      </c>
      <c r="D478" s="15">
        <f>ROUND(B478/IF(ISNA(VLOOKUP(A478,'2014 ESPN Draft Results'!$A$2:$D$2000,4,FALSE)),B478,IF(VLOOKUP(A478,'2014 ESPN Draft Results'!$A$2:$D$2000,4,FALSE)&lt;2,B478,VLOOKUP(A478,'2014 ESPN Draft Results'!$A$2:$D$2000,4,FALSE))),2)</f>
        <v>1</v>
      </c>
      <c r="E478">
        <v>0</v>
      </c>
      <c r="F478">
        <v>1</v>
      </c>
      <c r="G478">
        <v>2</v>
      </c>
      <c r="H478">
        <v>0</v>
      </c>
      <c r="I478">
        <v>0</v>
      </c>
      <c r="J478">
        <v>16</v>
      </c>
      <c r="K478">
        <v>0</v>
      </c>
      <c r="L478">
        <v>0</v>
      </c>
      <c r="M478" s="9">
        <v>10.7</v>
      </c>
      <c r="N478" s="10">
        <v>4.22</v>
      </c>
      <c r="O478">
        <v>10</v>
      </c>
      <c r="P478">
        <v>5</v>
      </c>
      <c r="Q478">
        <v>0</v>
      </c>
      <c r="R478">
        <v>6</v>
      </c>
      <c r="S478">
        <v>13</v>
      </c>
      <c r="T478">
        <v>1</v>
      </c>
      <c r="U478">
        <v>1</v>
      </c>
      <c r="V478">
        <v>0</v>
      </c>
      <c r="W478">
        <v>0</v>
      </c>
    </row>
    <row r="479" spans="1:23">
      <c r="A479" t="s">
        <v>1065</v>
      </c>
      <c r="B479" s="15">
        <f>(F479*'H2H Points'!$E$2)+(G479*'H2H Points'!$E$3)+(H479*'H2H Points'!$E$13)+(I479*'H2H Points'!$E$14)+(L479*'H2H Points'!$E$4)+(M479*'H2H Points'!$E$6)+(O479*'H2H Points'!$E$10)+(P479*'H2H Points'!$E$9)+(R479*'H2H Points'!$E$8)+(S479*'H2H Points'!$E$7)+(U479+'H2H Points'!$E$18)+(V479*'H2H Points'!$E$17)+(W479*'H2H Points'!$E$19)</f>
        <v>82.899999999999991</v>
      </c>
      <c r="C479" s="15">
        <f>ROUND(B479/IF(ISNA(VLOOKUP(A479,'2014 ESPN Draft Results'!$A$2:$D$2000,4,FALSE)),1,IF(VLOOKUP(A479,'2014 ESPN Draft Results'!$A$2:$D$2000,4,FALSE)&lt;1,1,VLOOKUP(A479,'2014 ESPN Draft Results'!$A$2:$D$2000,4,FALSE))),2)</f>
        <v>82.9</v>
      </c>
      <c r="D479" s="15">
        <f>ROUND(B479/IF(ISNA(VLOOKUP(A479,'2014 ESPN Draft Results'!$A$2:$D$2000,4,FALSE)),B479,IF(VLOOKUP(A479,'2014 ESPN Draft Results'!$A$2:$D$2000,4,FALSE)&lt;2,B479,VLOOKUP(A479,'2014 ESPN Draft Results'!$A$2:$D$2000,4,FALSE))),2)</f>
        <v>1</v>
      </c>
      <c r="E479">
        <v>0</v>
      </c>
      <c r="F479">
        <v>0</v>
      </c>
      <c r="G479">
        <v>2</v>
      </c>
      <c r="H479">
        <v>0</v>
      </c>
      <c r="I479">
        <v>0</v>
      </c>
      <c r="J479">
        <v>47</v>
      </c>
      <c r="K479">
        <v>0</v>
      </c>
      <c r="L479">
        <v>0</v>
      </c>
      <c r="M479" s="9">
        <v>40.299999999999997</v>
      </c>
      <c r="N479" s="10">
        <v>1.34</v>
      </c>
      <c r="O479">
        <v>45</v>
      </c>
      <c r="P479">
        <v>6</v>
      </c>
      <c r="Q479">
        <v>3</v>
      </c>
      <c r="R479">
        <v>17</v>
      </c>
      <c r="S479">
        <v>38</v>
      </c>
      <c r="T479">
        <v>1</v>
      </c>
      <c r="U479">
        <v>2</v>
      </c>
      <c r="V479">
        <v>0</v>
      </c>
      <c r="W479">
        <v>0</v>
      </c>
    </row>
    <row r="480" spans="1:23">
      <c r="A480" t="s">
        <v>1120</v>
      </c>
      <c r="B480" s="15">
        <f>(F480*'H2H Points'!$E$2)+(G480*'H2H Points'!$E$3)+(H480*'H2H Points'!$E$13)+(I480*'H2H Points'!$E$14)+(L480*'H2H Points'!$E$4)+(M480*'H2H Points'!$E$6)+(O480*'H2H Points'!$E$10)+(P480*'H2H Points'!$E$9)+(R480*'H2H Points'!$E$8)+(S480*'H2H Points'!$E$7)+(U480+'H2H Points'!$E$18)+(V480*'H2H Points'!$E$17)+(W480*'H2H Points'!$E$19)</f>
        <v>71.100000000000009</v>
      </c>
      <c r="C480" s="15">
        <f>ROUND(B480/IF(ISNA(VLOOKUP(A480,'2014 ESPN Draft Results'!$A$2:$D$2000,4,FALSE)),1,IF(VLOOKUP(A480,'2014 ESPN Draft Results'!$A$2:$D$2000,4,FALSE)&lt;1,1,VLOOKUP(A480,'2014 ESPN Draft Results'!$A$2:$D$2000,4,FALSE))),2)</f>
        <v>71.099999999999994</v>
      </c>
      <c r="D480" s="15">
        <f>ROUND(B480/IF(ISNA(VLOOKUP(A480,'2014 ESPN Draft Results'!$A$2:$D$2000,4,FALSE)),B480,IF(VLOOKUP(A480,'2014 ESPN Draft Results'!$A$2:$D$2000,4,FALSE)&lt;2,B480,VLOOKUP(A480,'2014 ESPN Draft Results'!$A$2:$D$2000,4,FALSE))),2)</f>
        <v>1</v>
      </c>
      <c r="E480">
        <v>0</v>
      </c>
      <c r="F480">
        <v>2</v>
      </c>
      <c r="G480">
        <v>1</v>
      </c>
      <c r="H480">
        <v>0</v>
      </c>
      <c r="I480">
        <v>0</v>
      </c>
      <c r="J480">
        <v>45</v>
      </c>
      <c r="K480">
        <v>0</v>
      </c>
      <c r="L480">
        <v>0</v>
      </c>
      <c r="M480" s="9">
        <v>34.700000000000003</v>
      </c>
      <c r="N480" s="10">
        <v>5.45</v>
      </c>
      <c r="O480">
        <v>28</v>
      </c>
      <c r="P480">
        <v>21</v>
      </c>
      <c r="Q480">
        <v>2</v>
      </c>
      <c r="R480">
        <v>19</v>
      </c>
      <c r="S480">
        <v>27</v>
      </c>
      <c r="T480">
        <v>2</v>
      </c>
      <c r="U480">
        <v>2</v>
      </c>
      <c r="V480">
        <v>3</v>
      </c>
      <c r="W480">
        <v>2</v>
      </c>
    </row>
    <row r="481" spans="1:23">
      <c r="A481" t="s">
        <v>966</v>
      </c>
      <c r="B481" s="15">
        <f>(F481*'H2H Points'!$E$2)+(G481*'H2H Points'!$E$3)+(H481*'H2H Points'!$E$13)+(I481*'H2H Points'!$E$14)+(L481*'H2H Points'!$E$4)+(M481*'H2H Points'!$E$6)+(O481*'H2H Points'!$E$10)+(P481*'H2H Points'!$E$9)+(R481*'H2H Points'!$E$8)+(S481*'H2H Points'!$E$7)+(U481+'H2H Points'!$E$18)+(V481*'H2H Points'!$E$17)+(W481*'H2H Points'!$E$19)</f>
        <v>65.099999999999994</v>
      </c>
      <c r="C481" s="15">
        <f>ROUND(B481/IF(ISNA(VLOOKUP(A481,'2014 ESPN Draft Results'!$A$2:$D$2000,4,FALSE)),1,IF(VLOOKUP(A481,'2014 ESPN Draft Results'!$A$2:$D$2000,4,FALSE)&lt;1,1,VLOOKUP(A481,'2014 ESPN Draft Results'!$A$2:$D$2000,4,FALSE))),2)</f>
        <v>65.099999999999994</v>
      </c>
      <c r="D481" s="15">
        <f>ROUND(B481/IF(ISNA(VLOOKUP(A481,'2014 ESPN Draft Results'!$A$2:$D$2000,4,FALSE)),B481,IF(VLOOKUP(A481,'2014 ESPN Draft Results'!$A$2:$D$2000,4,FALSE)&lt;2,B481,VLOOKUP(A481,'2014 ESPN Draft Results'!$A$2:$D$2000,4,FALSE))),2)</f>
        <v>1</v>
      </c>
      <c r="E481">
        <v>0</v>
      </c>
      <c r="F481">
        <v>1</v>
      </c>
      <c r="G481">
        <v>1</v>
      </c>
      <c r="H481">
        <v>0</v>
      </c>
      <c r="I481">
        <v>0</v>
      </c>
      <c r="J481">
        <v>21</v>
      </c>
      <c r="K481">
        <v>0</v>
      </c>
      <c r="L481">
        <v>0</v>
      </c>
      <c r="M481" s="9">
        <v>31.7</v>
      </c>
      <c r="N481" s="10">
        <v>2.56</v>
      </c>
      <c r="O481">
        <v>34</v>
      </c>
      <c r="P481">
        <v>9</v>
      </c>
      <c r="Q481">
        <v>2</v>
      </c>
      <c r="R481">
        <v>6</v>
      </c>
      <c r="S481">
        <v>18</v>
      </c>
      <c r="T481">
        <v>1</v>
      </c>
      <c r="U481">
        <v>0</v>
      </c>
      <c r="V481">
        <v>1</v>
      </c>
      <c r="W481">
        <v>0</v>
      </c>
    </row>
    <row r="482" spans="1:23">
      <c r="A482" t="s">
        <v>1131</v>
      </c>
      <c r="B482" s="15">
        <f>(F482*'H2H Points'!$E$2)+(G482*'H2H Points'!$E$3)+(H482*'H2H Points'!$E$13)+(I482*'H2H Points'!$E$14)+(L482*'H2H Points'!$E$4)+(M482*'H2H Points'!$E$6)+(O482*'H2H Points'!$E$10)+(P482*'H2H Points'!$E$9)+(R482*'H2H Points'!$E$8)+(S482*'H2H Points'!$E$7)+(U482+'H2H Points'!$E$18)+(V482*'H2H Points'!$E$17)+(W482*'H2H Points'!$E$19)</f>
        <v>61.900000000000006</v>
      </c>
      <c r="C482" s="15">
        <f>ROUND(B482/IF(ISNA(VLOOKUP(A482,'2014 ESPN Draft Results'!$A$2:$D$2000,4,FALSE)),1,IF(VLOOKUP(A482,'2014 ESPN Draft Results'!$A$2:$D$2000,4,FALSE)&lt;1,1,VLOOKUP(A482,'2014 ESPN Draft Results'!$A$2:$D$2000,4,FALSE))),2)</f>
        <v>61.9</v>
      </c>
      <c r="D482" s="15">
        <f>ROUND(B482/IF(ISNA(VLOOKUP(A482,'2014 ESPN Draft Results'!$A$2:$D$2000,4,FALSE)),B482,IF(VLOOKUP(A482,'2014 ESPN Draft Results'!$A$2:$D$2000,4,FALSE)&lt;2,B482,VLOOKUP(A482,'2014 ESPN Draft Results'!$A$2:$D$2000,4,FALSE))),2)</f>
        <v>1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25</v>
      </c>
      <c r="K482">
        <v>0</v>
      </c>
      <c r="L482">
        <v>0</v>
      </c>
      <c r="M482" s="9">
        <v>30.3</v>
      </c>
      <c r="N482" s="10">
        <v>4.75</v>
      </c>
      <c r="O482">
        <v>30</v>
      </c>
      <c r="P482">
        <v>16</v>
      </c>
      <c r="Q482">
        <v>7</v>
      </c>
      <c r="R482">
        <v>14</v>
      </c>
      <c r="S482">
        <v>31</v>
      </c>
      <c r="T482">
        <v>1</v>
      </c>
      <c r="U482">
        <v>1</v>
      </c>
      <c r="V482">
        <v>1</v>
      </c>
      <c r="W482">
        <v>0</v>
      </c>
    </row>
    <row r="483" spans="1:23">
      <c r="A483" t="s">
        <v>1076</v>
      </c>
      <c r="B483" s="15">
        <f>(F483*'H2H Points'!$E$2)+(G483*'H2H Points'!$E$3)+(H483*'H2H Points'!$E$13)+(I483*'H2H Points'!$E$14)+(L483*'H2H Points'!$E$4)+(M483*'H2H Points'!$E$6)+(O483*'H2H Points'!$E$10)+(P483*'H2H Points'!$E$9)+(R483*'H2H Points'!$E$8)+(S483*'H2H Points'!$E$7)+(U483+'H2H Points'!$E$18)+(V483*'H2H Points'!$E$17)+(W483*'H2H Points'!$E$19)</f>
        <v>73</v>
      </c>
      <c r="C483" s="15">
        <f>ROUND(B483/IF(ISNA(VLOOKUP(A483,'2014 ESPN Draft Results'!$A$2:$D$2000,4,FALSE)),1,IF(VLOOKUP(A483,'2014 ESPN Draft Results'!$A$2:$D$2000,4,FALSE)&lt;1,1,VLOOKUP(A483,'2014 ESPN Draft Results'!$A$2:$D$2000,4,FALSE))),2)</f>
        <v>73</v>
      </c>
      <c r="D483" s="15">
        <f>ROUND(B483/IF(ISNA(VLOOKUP(A483,'2014 ESPN Draft Results'!$A$2:$D$2000,4,FALSE)),B483,IF(VLOOKUP(A483,'2014 ESPN Draft Results'!$A$2:$D$2000,4,FALSE)&lt;2,B483,VLOOKUP(A483,'2014 ESPN Draft Results'!$A$2:$D$2000,4,FALSE))),2)</f>
        <v>1</v>
      </c>
      <c r="E483">
        <v>0</v>
      </c>
      <c r="F483">
        <v>2</v>
      </c>
      <c r="G483">
        <v>1</v>
      </c>
      <c r="H483">
        <v>0</v>
      </c>
      <c r="I483">
        <v>0</v>
      </c>
      <c r="J483">
        <v>19</v>
      </c>
      <c r="K483">
        <v>1</v>
      </c>
      <c r="L483">
        <v>0</v>
      </c>
      <c r="M483" s="9">
        <v>36</v>
      </c>
      <c r="N483" s="10">
        <v>4.75</v>
      </c>
      <c r="O483">
        <v>36</v>
      </c>
      <c r="P483">
        <v>19</v>
      </c>
      <c r="Q483">
        <v>5</v>
      </c>
      <c r="R483">
        <v>5</v>
      </c>
      <c r="S483">
        <v>17</v>
      </c>
      <c r="T483">
        <v>1</v>
      </c>
      <c r="U483">
        <v>0</v>
      </c>
      <c r="V483">
        <v>1</v>
      </c>
      <c r="W483">
        <v>0</v>
      </c>
    </row>
    <row r="484" spans="1:23">
      <c r="A484" t="s">
        <v>1339</v>
      </c>
      <c r="B484" s="15">
        <f>(F484*'H2H Points'!$E$2)+(G484*'H2H Points'!$E$3)+(H484*'H2H Points'!$E$13)+(I484*'H2H Points'!$E$14)+(L484*'H2H Points'!$E$4)+(M484*'H2H Points'!$E$6)+(O484*'H2H Points'!$E$10)+(P484*'H2H Points'!$E$9)+(R484*'H2H Points'!$E$8)+(S484*'H2H Points'!$E$7)+(U484+'H2H Points'!$E$18)+(V484*'H2H Points'!$E$17)+(W484*'H2H Points'!$E$19)</f>
        <v>42.900000000000006</v>
      </c>
      <c r="C484" s="15">
        <f>ROUND(B484/IF(ISNA(VLOOKUP(A484,'2014 ESPN Draft Results'!$A$2:$D$2000,4,FALSE)),1,IF(VLOOKUP(A484,'2014 ESPN Draft Results'!$A$2:$D$2000,4,FALSE)&lt;1,1,VLOOKUP(A484,'2014 ESPN Draft Results'!$A$2:$D$2000,4,FALSE))),2)</f>
        <v>42.9</v>
      </c>
      <c r="D484" s="15">
        <f>ROUND(B484/IF(ISNA(VLOOKUP(A484,'2014 ESPN Draft Results'!$A$2:$D$2000,4,FALSE)),B484,IF(VLOOKUP(A484,'2014 ESPN Draft Results'!$A$2:$D$2000,4,FALSE)&lt;2,B484,VLOOKUP(A484,'2014 ESPN Draft Results'!$A$2:$D$2000,4,FALSE))),2)</f>
        <v>1</v>
      </c>
      <c r="E484">
        <v>0</v>
      </c>
      <c r="F484">
        <v>2</v>
      </c>
      <c r="G484">
        <v>1</v>
      </c>
      <c r="H484">
        <v>0</v>
      </c>
      <c r="I484">
        <v>0</v>
      </c>
      <c r="J484">
        <v>26</v>
      </c>
      <c r="K484">
        <v>0</v>
      </c>
      <c r="L484">
        <v>0</v>
      </c>
      <c r="M484" s="9">
        <v>21.3</v>
      </c>
      <c r="N484" s="10">
        <v>5.91</v>
      </c>
      <c r="O484">
        <v>30</v>
      </c>
      <c r="P484">
        <v>14</v>
      </c>
      <c r="Q484">
        <v>2</v>
      </c>
      <c r="R484">
        <v>7</v>
      </c>
      <c r="S484">
        <v>21</v>
      </c>
      <c r="T484">
        <v>1</v>
      </c>
      <c r="U484">
        <v>1</v>
      </c>
      <c r="V484">
        <v>1</v>
      </c>
      <c r="W484">
        <v>0</v>
      </c>
    </row>
    <row r="485" spans="1:23">
      <c r="A485" t="s">
        <v>1023</v>
      </c>
      <c r="B485" s="15">
        <f>(F485*'H2H Points'!$E$2)+(G485*'H2H Points'!$E$3)+(H485*'H2H Points'!$E$13)+(I485*'H2H Points'!$E$14)+(L485*'H2H Points'!$E$4)+(M485*'H2H Points'!$E$6)+(O485*'H2H Points'!$E$10)+(P485*'H2H Points'!$E$9)+(R485*'H2H Points'!$E$8)+(S485*'H2H Points'!$E$7)+(U485+'H2H Points'!$E$18)+(V485*'H2H Points'!$E$17)+(W485*'H2H Points'!$E$19)</f>
        <v>94</v>
      </c>
      <c r="C485" s="15">
        <f>ROUND(B485/IF(ISNA(VLOOKUP(A485,'2014 ESPN Draft Results'!$A$2:$D$2000,4,FALSE)),1,IF(VLOOKUP(A485,'2014 ESPN Draft Results'!$A$2:$D$2000,4,FALSE)&lt;1,1,VLOOKUP(A485,'2014 ESPN Draft Results'!$A$2:$D$2000,4,FALSE))),2)</f>
        <v>94</v>
      </c>
      <c r="D485" s="15">
        <f>ROUND(B485/IF(ISNA(VLOOKUP(A485,'2014 ESPN Draft Results'!$A$2:$D$2000,4,FALSE)),B485,IF(VLOOKUP(A485,'2014 ESPN Draft Results'!$A$2:$D$2000,4,FALSE)&lt;2,B485,VLOOKUP(A485,'2014 ESPN Draft Results'!$A$2:$D$2000,4,FALSE))),2)</f>
        <v>1</v>
      </c>
      <c r="E485">
        <v>0</v>
      </c>
      <c r="F485">
        <v>2</v>
      </c>
      <c r="G485">
        <v>2</v>
      </c>
      <c r="H485">
        <v>0</v>
      </c>
      <c r="I485">
        <v>0</v>
      </c>
      <c r="J485">
        <v>50</v>
      </c>
      <c r="K485">
        <v>0</v>
      </c>
      <c r="L485">
        <v>0</v>
      </c>
      <c r="M485" s="9">
        <v>47</v>
      </c>
      <c r="N485" s="10">
        <v>4.4000000000000004</v>
      </c>
      <c r="O485">
        <v>45</v>
      </c>
      <c r="P485">
        <v>23</v>
      </c>
      <c r="Q485">
        <v>3</v>
      </c>
      <c r="R485">
        <v>21</v>
      </c>
      <c r="S485">
        <v>35</v>
      </c>
      <c r="T485">
        <v>2</v>
      </c>
      <c r="U485">
        <v>4</v>
      </c>
      <c r="V485">
        <v>1</v>
      </c>
      <c r="W485">
        <v>0</v>
      </c>
    </row>
    <row r="486" spans="1:23">
      <c r="A486" t="s">
        <v>1326</v>
      </c>
      <c r="B486" s="15">
        <f>(F486*'H2H Points'!$E$2)+(G486*'H2H Points'!$E$3)+(H486*'H2H Points'!$E$13)+(I486*'H2H Points'!$E$14)+(L486*'H2H Points'!$E$4)+(M486*'H2H Points'!$E$6)+(O486*'H2H Points'!$E$10)+(P486*'H2H Points'!$E$9)+(R486*'H2H Points'!$E$8)+(S486*'H2H Points'!$E$7)+(U486+'H2H Points'!$E$18)+(V486*'H2H Points'!$E$17)+(W486*'H2H Points'!$E$19)</f>
        <v>82</v>
      </c>
      <c r="C486" s="15">
        <f>ROUND(B486/IF(ISNA(VLOOKUP(A486,'2014 ESPN Draft Results'!$A$2:$D$2000,4,FALSE)),1,IF(VLOOKUP(A486,'2014 ESPN Draft Results'!$A$2:$D$2000,4,FALSE)&lt;1,1,VLOOKUP(A486,'2014 ESPN Draft Results'!$A$2:$D$2000,4,FALSE))),2)</f>
        <v>82</v>
      </c>
      <c r="D486" s="15">
        <f>ROUND(B486/IF(ISNA(VLOOKUP(A486,'2014 ESPN Draft Results'!$A$2:$D$2000,4,FALSE)),B486,IF(VLOOKUP(A486,'2014 ESPN Draft Results'!$A$2:$D$2000,4,FALSE)&lt;2,B486,VLOOKUP(A486,'2014 ESPN Draft Results'!$A$2:$D$2000,4,FALSE))),2)</f>
        <v>1</v>
      </c>
      <c r="E486">
        <v>0</v>
      </c>
      <c r="F486">
        <v>3</v>
      </c>
      <c r="G486">
        <v>3</v>
      </c>
      <c r="H486">
        <v>0</v>
      </c>
      <c r="I486">
        <v>0</v>
      </c>
      <c r="J486">
        <v>40</v>
      </c>
      <c r="K486">
        <v>0</v>
      </c>
      <c r="L486">
        <v>0</v>
      </c>
      <c r="M486" s="9">
        <v>41</v>
      </c>
      <c r="N486" s="10">
        <v>5.49</v>
      </c>
      <c r="O486">
        <v>50</v>
      </c>
      <c r="P486">
        <v>25</v>
      </c>
      <c r="Q486">
        <v>5</v>
      </c>
      <c r="R486">
        <v>16</v>
      </c>
      <c r="S486">
        <v>42</v>
      </c>
      <c r="T486">
        <v>1</v>
      </c>
      <c r="U486">
        <v>3</v>
      </c>
      <c r="V486">
        <v>1</v>
      </c>
      <c r="W486">
        <v>0</v>
      </c>
    </row>
    <row r="487" spans="1:23">
      <c r="A487" t="s">
        <v>1147</v>
      </c>
      <c r="B487" s="15">
        <f>(F487*'H2H Points'!$E$2)+(G487*'H2H Points'!$E$3)+(H487*'H2H Points'!$E$13)+(I487*'H2H Points'!$E$14)+(L487*'H2H Points'!$E$4)+(M487*'H2H Points'!$E$6)+(O487*'H2H Points'!$E$10)+(P487*'H2H Points'!$E$9)+(R487*'H2H Points'!$E$8)+(S487*'H2H Points'!$E$7)+(U487+'H2H Points'!$E$18)+(V487*'H2H Points'!$E$17)+(W487*'H2H Points'!$E$19)</f>
        <v>56</v>
      </c>
      <c r="C487" s="15">
        <f>ROUND(B487/IF(ISNA(VLOOKUP(A487,'2014 ESPN Draft Results'!$A$2:$D$2000,4,FALSE)),1,IF(VLOOKUP(A487,'2014 ESPN Draft Results'!$A$2:$D$2000,4,FALSE)&lt;1,1,VLOOKUP(A487,'2014 ESPN Draft Results'!$A$2:$D$2000,4,FALSE))),2)</f>
        <v>56</v>
      </c>
      <c r="D487" s="15">
        <f>ROUND(B487/IF(ISNA(VLOOKUP(A487,'2014 ESPN Draft Results'!$A$2:$D$2000,4,FALSE)),B487,IF(VLOOKUP(A487,'2014 ESPN Draft Results'!$A$2:$D$2000,4,FALSE)&lt;2,B487,VLOOKUP(A487,'2014 ESPN Draft Results'!$A$2:$D$2000,4,FALSE))),2)</f>
        <v>1</v>
      </c>
      <c r="E487">
        <v>0</v>
      </c>
      <c r="F487">
        <v>1</v>
      </c>
      <c r="G487">
        <v>1</v>
      </c>
      <c r="H487">
        <v>0</v>
      </c>
      <c r="I487">
        <v>0</v>
      </c>
      <c r="J487">
        <v>37</v>
      </c>
      <c r="K487">
        <v>0</v>
      </c>
      <c r="L487">
        <v>0</v>
      </c>
      <c r="M487" s="9">
        <v>28</v>
      </c>
      <c r="N487" s="10">
        <v>4.5</v>
      </c>
      <c r="O487">
        <v>30</v>
      </c>
      <c r="P487">
        <v>14</v>
      </c>
      <c r="Q487">
        <v>3</v>
      </c>
      <c r="R487">
        <v>12</v>
      </c>
      <c r="S487">
        <v>26</v>
      </c>
      <c r="T487">
        <v>1</v>
      </c>
      <c r="U487">
        <v>3</v>
      </c>
      <c r="V487">
        <v>3</v>
      </c>
      <c r="W487">
        <v>0</v>
      </c>
    </row>
    <row r="488" spans="1:23">
      <c r="A488" t="s">
        <v>1156</v>
      </c>
      <c r="B488" s="15">
        <f>(F488*'H2H Points'!$E$2)+(G488*'H2H Points'!$E$3)+(H488*'H2H Points'!$E$13)+(I488*'H2H Points'!$E$14)+(L488*'H2H Points'!$E$4)+(M488*'H2H Points'!$E$6)+(O488*'H2H Points'!$E$10)+(P488*'H2H Points'!$E$9)+(R488*'H2H Points'!$E$8)+(S488*'H2H Points'!$E$7)+(U488+'H2H Points'!$E$18)+(V488*'H2H Points'!$E$17)+(W488*'H2H Points'!$E$19)</f>
        <v>32</v>
      </c>
      <c r="C488" s="15">
        <f>ROUND(B488/IF(ISNA(VLOOKUP(A488,'2014 ESPN Draft Results'!$A$2:$D$2000,4,FALSE)),1,IF(VLOOKUP(A488,'2014 ESPN Draft Results'!$A$2:$D$2000,4,FALSE)&lt;1,1,VLOOKUP(A488,'2014 ESPN Draft Results'!$A$2:$D$2000,4,FALSE))),2)</f>
        <v>32</v>
      </c>
      <c r="D488" s="15">
        <f>ROUND(B488/IF(ISNA(VLOOKUP(A488,'2014 ESPN Draft Results'!$A$2:$D$2000,4,FALSE)),B488,IF(VLOOKUP(A488,'2014 ESPN Draft Results'!$A$2:$D$2000,4,FALSE)&lt;2,B488,VLOOKUP(A488,'2014 ESPN Draft Results'!$A$2:$D$2000,4,FALSE))),2)</f>
        <v>1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16</v>
      </c>
      <c r="K488">
        <v>0</v>
      </c>
      <c r="L488">
        <v>0</v>
      </c>
      <c r="M488" s="9">
        <v>16</v>
      </c>
      <c r="N488" s="10">
        <v>1.69</v>
      </c>
      <c r="O488">
        <v>14</v>
      </c>
      <c r="P488">
        <v>3</v>
      </c>
      <c r="Q488">
        <v>1</v>
      </c>
      <c r="R488">
        <v>7</v>
      </c>
      <c r="S488">
        <v>8</v>
      </c>
      <c r="T488">
        <v>0</v>
      </c>
      <c r="U488">
        <v>0</v>
      </c>
      <c r="V488">
        <v>0</v>
      </c>
      <c r="W488">
        <v>0</v>
      </c>
    </row>
    <row r="489" spans="1:23">
      <c r="A489" t="s">
        <v>1137</v>
      </c>
      <c r="B489" s="15">
        <f>(F489*'H2H Points'!$E$2)+(G489*'H2H Points'!$E$3)+(H489*'H2H Points'!$E$13)+(I489*'H2H Points'!$E$14)+(L489*'H2H Points'!$E$4)+(M489*'H2H Points'!$E$6)+(O489*'H2H Points'!$E$10)+(P489*'H2H Points'!$E$9)+(R489*'H2H Points'!$E$8)+(S489*'H2H Points'!$E$7)+(U489+'H2H Points'!$E$18)+(V489*'H2H Points'!$E$17)+(W489*'H2H Points'!$E$19)</f>
        <v>28</v>
      </c>
      <c r="C489" s="15">
        <f>ROUND(B489/IF(ISNA(VLOOKUP(A489,'2014 ESPN Draft Results'!$A$2:$D$2000,4,FALSE)),1,IF(VLOOKUP(A489,'2014 ESPN Draft Results'!$A$2:$D$2000,4,FALSE)&lt;1,1,VLOOKUP(A489,'2014 ESPN Draft Results'!$A$2:$D$2000,4,FALSE))),2)</f>
        <v>28</v>
      </c>
      <c r="D489" s="15">
        <f>ROUND(B489/IF(ISNA(VLOOKUP(A489,'2014 ESPN Draft Results'!$A$2:$D$2000,4,FALSE)),B489,IF(VLOOKUP(A489,'2014 ESPN Draft Results'!$A$2:$D$2000,4,FALSE)&lt;2,B489,VLOOKUP(A489,'2014 ESPN Draft Results'!$A$2:$D$2000,4,FALSE))),2)</f>
        <v>1</v>
      </c>
      <c r="E489">
        <v>0</v>
      </c>
      <c r="F489">
        <v>1</v>
      </c>
      <c r="G489">
        <v>0</v>
      </c>
      <c r="H489">
        <v>0</v>
      </c>
      <c r="I489">
        <v>0</v>
      </c>
      <c r="J489">
        <v>13</v>
      </c>
      <c r="K489">
        <v>0</v>
      </c>
      <c r="L489">
        <v>0</v>
      </c>
      <c r="M489" s="9">
        <v>14</v>
      </c>
      <c r="N489" s="10">
        <v>6.43</v>
      </c>
      <c r="O489">
        <v>14</v>
      </c>
      <c r="P489">
        <v>10</v>
      </c>
      <c r="Q489">
        <v>2</v>
      </c>
      <c r="R489">
        <v>13</v>
      </c>
      <c r="S489">
        <v>12</v>
      </c>
      <c r="T489">
        <v>0</v>
      </c>
      <c r="U489">
        <v>4</v>
      </c>
      <c r="V489">
        <v>0</v>
      </c>
      <c r="W489">
        <v>0</v>
      </c>
    </row>
    <row r="490" spans="1:23">
      <c r="A490" t="s">
        <v>1070</v>
      </c>
      <c r="B490" s="15">
        <f>(F490*'H2H Points'!$E$2)+(G490*'H2H Points'!$E$3)+(H490*'H2H Points'!$E$13)+(I490*'H2H Points'!$E$14)+(L490*'H2H Points'!$E$4)+(M490*'H2H Points'!$E$6)+(O490*'H2H Points'!$E$10)+(P490*'H2H Points'!$E$9)+(R490*'H2H Points'!$E$8)+(S490*'H2H Points'!$E$7)+(U490+'H2H Points'!$E$18)+(V490*'H2H Points'!$E$17)+(W490*'H2H Points'!$E$19)</f>
        <v>18</v>
      </c>
      <c r="C490" s="15">
        <f>ROUND(B490/IF(ISNA(VLOOKUP(A490,'2014 ESPN Draft Results'!$A$2:$D$2000,4,FALSE)),1,IF(VLOOKUP(A490,'2014 ESPN Draft Results'!$A$2:$D$2000,4,FALSE)&lt;1,1,VLOOKUP(A490,'2014 ESPN Draft Results'!$A$2:$D$2000,4,FALSE))),2)</f>
        <v>18</v>
      </c>
      <c r="D490" s="15">
        <f>ROUND(B490/IF(ISNA(VLOOKUP(A490,'2014 ESPN Draft Results'!$A$2:$D$2000,4,FALSE)),B490,IF(VLOOKUP(A490,'2014 ESPN Draft Results'!$A$2:$D$2000,4,FALSE)&lt;2,B490,VLOOKUP(A490,'2014 ESPN Draft Results'!$A$2:$D$2000,4,FALSE))),2)</f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5</v>
      </c>
      <c r="K490">
        <v>0</v>
      </c>
      <c r="L490">
        <v>0</v>
      </c>
      <c r="M490" s="9">
        <v>9</v>
      </c>
      <c r="N490" s="10">
        <v>4</v>
      </c>
      <c r="O490">
        <v>11</v>
      </c>
      <c r="P490">
        <v>4</v>
      </c>
      <c r="Q490">
        <v>1</v>
      </c>
      <c r="R490">
        <v>2</v>
      </c>
      <c r="S490">
        <v>8</v>
      </c>
      <c r="T490">
        <v>0</v>
      </c>
      <c r="U490">
        <v>0</v>
      </c>
      <c r="V490">
        <v>0</v>
      </c>
      <c r="W490">
        <v>0</v>
      </c>
    </row>
    <row r="491" spans="1:23">
      <c r="A491" t="s">
        <v>1363</v>
      </c>
      <c r="B491" s="15">
        <f>(F491*'H2H Points'!$E$2)+(G491*'H2H Points'!$E$3)+(H491*'H2H Points'!$E$13)+(I491*'H2H Points'!$E$14)+(L491*'H2H Points'!$E$4)+(M491*'H2H Points'!$E$6)+(O491*'H2H Points'!$E$10)+(P491*'H2H Points'!$E$9)+(R491*'H2H Points'!$E$8)+(S491*'H2H Points'!$E$7)+(U491+'H2H Points'!$E$18)+(V491*'H2H Points'!$E$17)+(W491*'H2H Points'!$E$19)</f>
        <v>8</v>
      </c>
      <c r="C491" s="15">
        <f>ROUND(B491/IF(ISNA(VLOOKUP(A491,'2014 ESPN Draft Results'!$A$2:$D$2000,4,FALSE)),1,IF(VLOOKUP(A491,'2014 ESPN Draft Results'!$A$2:$D$2000,4,FALSE)&lt;1,1,VLOOKUP(A491,'2014 ESPN Draft Results'!$A$2:$D$2000,4,FALSE))),2)</f>
        <v>8</v>
      </c>
      <c r="D491" s="15">
        <f>ROUND(B491/IF(ISNA(VLOOKUP(A491,'2014 ESPN Draft Results'!$A$2:$D$2000,4,FALSE)),B491,IF(VLOOKUP(A491,'2014 ESPN Draft Results'!$A$2:$D$2000,4,FALSE)&lt;2,B491,VLOOKUP(A491,'2014 ESPN Draft Results'!$A$2:$D$2000,4,FALSE))),2)</f>
        <v>1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3</v>
      </c>
      <c r="K491">
        <v>0</v>
      </c>
      <c r="L491">
        <v>0</v>
      </c>
      <c r="M491" s="9">
        <v>4</v>
      </c>
      <c r="N491" s="10">
        <v>0</v>
      </c>
      <c r="O491">
        <v>3</v>
      </c>
      <c r="P491">
        <v>0</v>
      </c>
      <c r="Q491">
        <v>0</v>
      </c>
      <c r="R491">
        <v>1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3">
      <c r="A492" t="s">
        <v>1028</v>
      </c>
      <c r="B492" s="15">
        <f>(F492*'H2H Points'!$E$2)+(G492*'H2H Points'!$E$3)+(H492*'H2H Points'!$E$13)+(I492*'H2H Points'!$E$14)+(L492*'H2H Points'!$E$4)+(M492*'H2H Points'!$E$6)+(O492*'H2H Points'!$E$10)+(P492*'H2H Points'!$E$9)+(R492*'H2H Points'!$E$8)+(S492*'H2H Points'!$E$7)+(U492+'H2H Points'!$E$18)+(V492*'H2H Points'!$E$17)+(W492*'H2H Points'!$E$19)</f>
        <v>6</v>
      </c>
      <c r="C492" s="15">
        <f>ROUND(B492/IF(ISNA(VLOOKUP(A492,'2014 ESPN Draft Results'!$A$2:$D$2000,4,FALSE)),1,IF(VLOOKUP(A492,'2014 ESPN Draft Results'!$A$2:$D$2000,4,FALSE)&lt;1,1,VLOOKUP(A492,'2014 ESPN Draft Results'!$A$2:$D$2000,4,FALSE))),2)</f>
        <v>6</v>
      </c>
      <c r="D492" s="15">
        <f>ROUND(B492/IF(ISNA(VLOOKUP(A492,'2014 ESPN Draft Results'!$A$2:$D$2000,4,FALSE)),B492,IF(VLOOKUP(A492,'2014 ESPN Draft Results'!$A$2:$D$2000,4,FALSE)&lt;2,B492,VLOOKUP(A492,'2014 ESPN Draft Results'!$A$2:$D$2000,4,FALSE))),2)</f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1</v>
      </c>
      <c r="K492">
        <v>0</v>
      </c>
      <c r="L492">
        <v>0</v>
      </c>
      <c r="M492" s="9">
        <v>3</v>
      </c>
      <c r="N492" s="10">
        <v>0</v>
      </c>
      <c r="O492">
        <v>1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2</v>
      </c>
      <c r="W492">
        <v>0</v>
      </c>
    </row>
    <row r="493" spans="1:23">
      <c r="A493" t="s">
        <v>499</v>
      </c>
      <c r="B493" s="15">
        <f>(F493*'H2H Points'!$E$2)+(G493*'H2H Points'!$E$3)+(H493*'H2H Points'!$E$13)+(I493*'H2H Points'!$E$14)+(L493*'H2H Points'!$E$4)+(M493*'H2H Points'!$E$6)+(O493*'H2H Points'!$E$10)+(P493*'H2H Points'!$E$9)+(R493*'H2H Points'!$E$8)+(S493*'H2H Points'!$E$7)+(U493+'H2H Points'!$E$18)+(V493*'H2H Points'!$E$17)+(W493*'H2H Points'!$E$19)</f>
        <v>2</v>
      </c>
      <c r="C493" s="15">
        <f>ROUND(B493/IF(ISNA(VLOOKUP(A493,'2014 ESPN Draft Results'!$A$2:$D$2000,4,FALSE)),1,IF(VLOOKUP(A493,'2014 ESPN Draft Results'!$A$2:$D$2000,4,FALSE)&lt;1,1,VLOOKUP(A493,'2014 ESPN Draft Results'!$A$2:$D$2000,4,FALSE))),2)</f>
        <v>2</v>
      </c>
      <c r="D493" s="15">
        <f>ROUND(B493/IF(ISNA(VLOOKUP(A493,'2014 ESPN Draft Results'!$A$2:$D$2000,4,FALSE)),B493,IF(VLOOKUP(A493,'2014 ESPN Draft Results'!$A$2:$D$2000,4,FALSE)&lt;2,B493,VLOOKUP(A493,'2014 ESPN Draft Results'!$A$2:$D$2000,4,FALSE))),2)</f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1</v>
      </c>
      <c r="K493">
        <v>0</v>
      </c>
      <c r="L493">
        <v>0</v>
      </c>
      <c r="M493" s="9">
        <v>1</v>
      </c>
      <c r="N493" s="10">
        <v>0</v>
      </c>
      <c r="O493">
        <v>1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3">
      <c r="A494" t="s">
        <v>574</v>
      </c>
      <c r="B494" s="15">
        <f>(F494*'H2H Points'!$E$2)+(G494*'H2H Points'!$E$3)+(H494*'H2H Points'!$E$13)+(I494*'H2H Points'!$E$14)+(L494*'H2H Points'!$E$4)+(M494*'H2H Points'!$E$6)+(O494*'H2H Points'!$E$10)+(P494*'H2H Points'!$E$9)+(R494*'H2H Points'!$E$8)+(S494*'H2H Points'!$E$7)+(U494+'H2H Points'!$E$18)+(V494*'H2H Points'!$E$17)+(W494*'H2H Points'!$E$19)</f>
        <v>2</v>
      </c>
      <c r="C494" s="15">
        <f>ROUND(B494/IF(ISNA(VLOOKUP(A494,'2014 ESPN Draft Results'!$A$2:$D$2000,4,FALSE)),1,IF(VLOOKUP(A494,'2014 ESPN Draft Results'!$A$2:$D$2000,4,FALSE)&lt;1,1,VLOOKUP(A494,'2014 ESPN Draft Results'!$A$2:$D$2000,4,FALSE))),2)</f>
        <v>2</v>
      </c>
      <c r="D494" s="15">
        <f>ROUND(B494/IF(ISNA(VLOOKUP(A494,'2014 ESPN Draft Results'!$A$2:$D$2000,4,FALSE)),B494,IF(VLOOKUP(A494,'2014 ESPN Draft Results'!$A$2:$D$2000,4,FALSE)&lt;2,B494,VLOOKUP(A494,'2014 ESPN Draft Results'!$A$2:$D$2000,4,FALSE))),2)</f>
        <v>1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1</v>
      </c>
      <c r="K494">
        <v>0</v>
      </c>
      <c r="L494">
        <v>0</v>
      </c>
      <c r="M494" s="9">
        <v>1</v>
      </c>
      <c r="N494" s="10">
        <v>0</v>
      </c>
      <c r="O494">
        <v>1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3">
      <c r="A495" t="s">
        <v>1158</v>
      </c>
      <c r="B495" s="15">
        <f>(F495*'H2H Points'!$E$2)+(G495*'H2H Points'!$E$3)+(H495*'H2H Points'!$E$13)+(I495*'H2H Points'!$E$14)+(L495*'H2H Points'!$E$4)+(M495*'H2H Points'!$E$6)+(O495*'H2H Points'!$E$10)+(P495*'H2H Points'!$E$9)+(R495*'H2H Points'!$E$8)+(S495*'H2H Points'!$E$7)+(U495+'H2H Points'!$E$18)+(V495*'H2H Points'!$E$17)+(W495*'H2H Points'!$E$19)</f>
        <v>2</v>
      </c>
      <c r="C495" s="15">
        <f>ROUND(B495/IF(ISNA(VLOOKUP(A495,'2014 ESPN Draft Results'!$A$2:$D$2000,4,FALSE)),1,IF(VLOOKUP(A495,'2014 ESPN Draft Results'!$A$2:$D$2000,4,FALSE)&lt;1,1,VLOOKUP(A495,'2014 ESPN Draft Results'!$A$2:$D$2000,4,FALSE))),2)</f>
        <v>2</v>
      </c>
      <c r="D495" s="15">
        <f>ROUND(B495/IF(ISNA(VLOOKUP(A495,'2014 ESPN Draft Results'!$A$2:$D$2000,4,FALSE)),B495,IF(VLOOKUP(A495,'2014 ESPN Draft Results'!$A$2:$D$2000,4,FALSE)&lt;2,B495,VLOOKUP(A495,'2014 ESPN Draft Results'!$A$2:$D$2000,4,FALSE))),2)</f>
        <v>1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1</v>
      </c>
      <c r="K495">
        <v>0</v>
      </c>
      <c r="L495">
        <v>0</v>
      </c>
      <c r="M495" s="9">
        <v>1</v>
      </c>
      <c r="N495" s="10">
        <v>0</v>
      </c>
      <c r="O495">
        <v>0</v>
      </c>
      <c r="P495">
        <v>0</v>
      </c>
      <c r="Q495">
        <v>0</v>
      </c>
      <c r="R495">
        <v>1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3">
      <c r="A496" t="s">
        <v>511</v>
      </c>
      <c r="B496" s="15">
        <f>(F496*'H2H Points'!$E$2)+(G496*'H2H Points'!$E$3)+(H496*'H2H Points'!$E$13)+(I496*'H2H Points'!$E$14)+(L496*'H2H Points'!$E$4)+(M496*'H2H Points'!$E$6)+(O496*'H2H Points'!$E$10)+(P496*'H2H Points'!$E$9)+(R496*'H2H Points'!$E$8)+(S496*'H2H Points'!$E$7)+(U496+'H2H Points'!$E$18)+(V496*'H2H Points'!$E$17)+(W496*'H2H Points'!$E$19)</f>
        <v>2</v>
      </c>
      <c r="C496" s="15">
        <f>ROUND(B496/IF(ISNA(VLOOKUP(A496,'2014 ESPN Draft Results'!$A$2:$D$2000,4,FALSE)),1,IF(VLOOKUP(A496,'2014 ESPN Draft Results'!$A$2:$D$2000,4,FALSE)&lt;1,1,VLOOKUP(A496,'2014 ESPN Draft Results'!$A$2:$D$2000,4,FALSE))),2)</f>
        <v>2</v>
      </c>
      <c r="D496" s="15">
        <f>ROUND(B496/IF(ISNA(VLOOKUP(A496,'2014 ESPN Draft Results'!$A$2:$D$2000,4,FALSE)),B496,IF(VLOOKUP(A496,'2014 ESPN Draft Results'!$A$2:$D$2000,4,FALSE)&lt;2,B496,VLOOKUP(A496,'2014 ESPN Draft Results'!$A$2:$D$2000,4,FALSE))),2)</f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1</v>
      </c>
      <c r="K496">
        <v>0</v>
      </c>
      <c r="L496">
        <v>0</v>
      </c>
      <c r="M496" s="9">
        <v>1</v>
      </c>
      <c r="N496" s="10">
        <v>0</v>
      </c>
      <c r="O496">
        <v>0</v>
      </c>
      <c r="P496">
        <v>0</v>
      </c>
      <c r="Q496">
        <v>0</v>
      </c>
      <c r="R496">
        <v>1</v>
      </c>
      <c r="S496">
        <v>0</v>
      </c>
      <c r="T496">
        <v>0</v>
      </c>
      <c r="U496">
        <v>0</v>
      </c>
      <c r="V496">
        <v>0</v>
      </c>
      <c r="W496">
        <v>0</v>
      </c>
    </row>
    <row r="497" spans="1:23">
      <c r="A497" t="s">
        <v>1307</v>
      </c>
      <c r="B497" s="15">
        <f>(F497*'H2H Points'!$E$2)+(G497*'H2H Points'!$E$3)+(H497*'H2H Points'!$E$13)+(I497*'H2H Points'!$E$14)+(L497*'H2H Points'!$E$4)+(M497*'H2H Points'!$E$6)+(O497*'H2H Points'!$E$10)+(P497*'H2H Points'!$E$9)+(R497*'H2H Points'!$E$8)+(S497*'H2H Points'!$E$7)+(U497+'H2H Points'!$E$18)+(V497*'H2H Points'!$E$17)+(W497*'H2H Points'!$E$19)</f>
        <v>17.099999999999998</v>
      </c>
      <c r="C497" s="15">
        <f>ROUND(B497/IF(ISNA(VLOOKUP(A497,'2014 ESPN Draft Results'!$A$2:$D$2000,4,FALSE)),1,IF(VLOOKUP(A497,'2014 ESPN Draft Results'!$A$2:$D$2000,4,FALSE)&lt;1,1,VLOOKUP(A497,'2014 ESPN Draft Results'!$A$2:$D$2000,4,FALSE))),2)</f>
        <v>17.100000000000001</v>
      </c>
      <c r="D497" s="15">
        <f>ROUND(B497/IF(ISNA(VLOOKUP(A497,'2014 ESPN Draft Results'!$A$2:$D$2000,4,FALSE)),B497,IF(VLOOKUP(A497,'2014 ESPN Draft Results'!$A$2:$D$2000,4,FALSE)&lt;2,B497,VLOOKUP(A497,'2014 ESPN Draft Results'!$A$2:$D$2000,4,FALSE))),2)</f>
        <v>1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7</v>
      </c>
      <c r="K497">
        <v>0</v>
      </c>
      <c r="L497">
        <v>0</v>
      </c>
      <c r="M497" s="9">
        <v>8.6999999999999993</v>
      </c>
      <c r="N497" s="10">
        <v>1.04</v>
      </c>
      <c r="O497">
        <v>7</v>
      </c>
      <c r="P497">
        <v>1</v>
      </c>
      <c r="Q497">
        <v>0</v>
      </c>
      <c r="R497">
        <v>4</v>
      </c>
      <c r="S497">
        <v>4</v>
      </c>
      <c r="T497">
        <v>0</v>
      </c>
      <c r="U497">
        <v>0</v>
      </c>
      <c r="V497">
        <v>1</v>
      </c>
      <c r="W497">
        <v>0</v>
      </c>
    </row>
    <row r="498" spans="1:23">
      <c r="A498" t="s">
        <v>1338</v>
      </c>
      <c r="B498" s="15">
        <f>(F498*'H2H Points'!$E$2)+(G498*'H2H Points'!$E$3)+(H498*'H2H Points'!$E$13)+(I498*'H2H Points'!$E$14)+(L498*'H2H Points'!$E$4)+(M498*'H2H Points'!$E$6)+(O498*'H2H Points'!$E$10)+(P498*'H2H Points'!$E$9)+(R498*'H2H Points'!$E$8)+(S498*'H2H Points'!$E$7)+(U498+'H2H Points'!$E$18)+(V498*'H2H Points'!$E$17)+(W498*'H2H Points'!$E$19)</f>
        <v>90.899999999999977</v>
      </c>
      <c r="C498" s="15">
        <f>ROUND(B498/IF(ISNA(VLOOKUP(A498,'2014 ESPN Draft Results'!$A$2:$D$2000,4,FALSE)),1,IF(VLOOKUP(A498,'2014 ESPN Draft Results'!$A$2:$D$2000,4,FALSE)&lt;1,1,VLOOKUP(A498,'2014 ESPN Draft Results'!$A$2:$D$2000,4,FALSE))),2)</f>
        <v>90.9</v>
      </c>
      <c r="D498" s="15">
        <f>ROUND(B498/IF(ISNA(VLOOKUP(A498,'2014 ESPN Draft Results'!$A$2:$D$2000,4,FALSE)),B498,IF(VLOOKUP(A498,'2014 ESPN Draft Results'!$A$2:$D$2000,4,FALSE)&lt;2,B498,VLOOKUP(A498,'2014 ESPN Draft Results'!$A$2:$D$2000,4,FALSE))),2)</f>
        <v>1</v>
      </c>
      <c r="E498">
        <v>0</v>
      </c>
      <c r="F498">
        <v>1</v>
      </c>
      <c r="G498">
        <v>3</v>
      </c>
      <c r="H498">
        <v>0</v>
      </c>
      <c r="I498">
        <v>0</v>
      </c>
      <c r="J498">
        <v>49</v>
      </c>
      <c r="K498">
        <v>0</v>
      </c>
      <c r="L498">
        <v>1</v>
      </c>
      <c r="M498" s="9">
        <v>46.3</v>
      </c>
      <c r="N498" s="10">
        <v>4.2699999999999996</v>
      </c>
      <c r="O498">
        <v>38</v>
      </c>
      <c r="P498">
        <v>22</v>
      </c>
      <c r="Q498">
        <v>6</v>
      </c>
      <c r="R498">
        <v>25</v>
      </c>
      <c r="S498">
        <v>39</v>
      </c>
      <c r="T498">
        <v>0</v>
      </c>
      <c r="U498">
        <v>4</v>
      </c>
      <c r="V498">
        <v>5</v>
      </c>
      <c r="W498">
        <v>0</v>
      </c>
    </row>
    <row r="499" spans="1:23">
      <c r="A499" t="s">
        <v>1360</v>
      </c>
      <c r="B499" s="15">
        <f>(F499*'H2H Points'!$E$2)+(G499*'H2H Points'!$E$3)+(H499*'H2H Points'!$E$13)+(I499*'H2H Points'!$E$14)+(L499*'H2H Points'!$E$4)+(M499*'H2H Points'!$E$6)+(O499*'H2H Points'!$E$10)+(P499*'H2H Points'!$E$9)+(R499*'H2H Points'!$E$8)+(S499*'H2H Points'!$E$7)+(U499+'H2H Points'!$E$18)+(V499*'H2H Points'!$E$17)+(W499*'H2H Points'!$E$19)</f>
        <v>90</v>
      </c>
      <c r="C499" s="15">
        <f>ROUND(B499/IF(ISNA(VLOOKUP(A499,'2014 ESPN Draft Results'!$A$2:$D$2000,4,FALSE)),1,IF(VLOOKUP(A499,'2014 ESPN Draft Results'!$A$2:$D$2000,4,FALSE)&lt;1,1,VLOOKUP(A499,'2014 ESPN Draft Results'!$A$2:$D$2000,4,FALSE))),2)</f>
        <v>90</v>
      </c>
      <c r="D499" s="15">
        <f>ROUND(B499/IF(ISNA(VLOOKUP(A499,'2014 ESPN Draft Results'!$A$2:$D$2000,4,FALSE)),B499,IF(VLOOKUP(A499,'2014 ESPN Draft Results'!$A$2:$D$2000,4,FALSE)&lt;2,B499,VLOOKUP(A499,'2014 ESPN Draft Results'!$A$2:$D$2000,4,FALSE))),2)</f>
        <v>1</v>
      </c>
      <c r="E499">
        <v>0</v>
      </c>
      <c r="F499">
        <v>3</v>
      </c>
      <c r="G499">
        <v>4</v>
      </c>
      <c r="H499">
        <v>0</v>
      </c>
      <c r="I499">
        <v>0</v>
      </c>
      <c r="J499">
        <v>8</v>
      </c>
      <c r="K499">
        <v>8</v>
      </c>
      <c r="L499">
        <v>0</v>
      </c>
      <c r="M499" s="9">
        <v>46</v>
      </c>
      <c r="N499" s="10">
        <v>5.28</v>
      </c>
      <c r="O499">
        <v>58</v>
      </c>
      <c r="P499">
        <v>27</v>
      </c>
      <c r="Q499">
        <v>10</v>
      </c>
      <c r="R499">
        <v>10</v>
      </c>
      <c r="S499">
        <v>48</v>
      </c>
      <c r="T499">
        <v>0</v>
      </c>
      <c r="U499">
        <v>2</v>
      </c>
      <c r="V499">
        <v>4</v>
      </c>
      <c r="W499">
        <v>0</v>
      </c>
    </row>
    <row r="500" spans="1:23">
      <c r="A500" t="s">
        <v>1103</v>
      </c>
      <c r="B500" s="15">
        <f>(F500*'H2H Points'!$E$2)+(G500*'H2H Points'!$E$3)+(H500*'H2H Points'!$E$13)+(I500*'H2H Points'!$E$14)+(L500*'H2H Points'!$E$4)+(M500*'H2H Points'!$E$6)+(O500*'H2H Points'!$E$10)+(P500*'H2H Points'!$E$9)+(R500*'H2H Points'!$E$8)+(S500*'H2H Points'!$E$7)+(U500+'H2H Points'!$E$18)+(V500*'H2H Points'!$E$17)+(W500*'H2H Points'!$E$19)</f>
        <v>49</v>
      </c>
      <c r="C500" s="15">
        <f>ROUND(B500/IF(ISNA(VLOOKUP(A500,'2014 ESPN Draft Results'!$A$2:$D$2000,4,FALSE)),1,IF(VLOOKUP(A500,'2014 ESPN Draft Results'!$A$2:$D$2000,4,FALSE)&lt;1,1,VLOOKUP(A500,'2014 ESPN Draft Results'!$A$2:$D$2000,4,FALSE))),2)</f>
        <v>49</v>
      </c>
      <c r="D500" s="15">
        <f>ROUND(B500/IF(ISNA(VLOOKUP(A500,'2014 ESPN Draft Results'!$A$2:$D$2000,4,FALSE)),B500,IF(VLOOKUP(A500,'2014 ESPN Draft Results'!$A$2:$D$2000,4,FALSE)&lt;2,B500,VLOOKUP(A500,'2014 ESPN Draft Results'!$A$2:$D$2000,4,FALSE))),2)</f>
        <v>1</v>
      </c>
      <c r="E500">
        <v>0</v>
      </c>
      <c r="F500">
        <v>1</v>
      </c>
      <c r="G500">
        <v>0</v>
      </c>
      <c r="H500">
        <v>0</v>
      </c>
      <c r="I500">
        <v>0</v>
      </c>
      <c r="J500">
        <v>29</v>
      </c>
      <c r="K500">
        <v>0</v>
      </c>
      <c r="L500">
        <v>0</v>
      </c>
      <c r="M500" s="9">
        <v>25</v>
      </c>
      <c r="N500" s="10">
        <v>4.68</v>
      </c>
      <c r="O500">
        <v>29</v>
      </c>
      <c r="P500">
        <v>13</v>
      </c>
      <c r="Q500">
        <v>7</v>
      </c>
      <c r="R500">
        <v>9</v>
      </c>
      <c r="S500">
        <v>17</v>
      </c>
      <c r="T500">
        <v>0</v>
      </c>
      <c r="U500">
        <v>1</v>
      </c>
      <c r="V500">
        <v>0</v>
      </c>
      <c r="W500">
        <v>0</v>
      </c>
    </row>
    <row r="501" spans="1:23">
      <c r="A501" t="s">
        <v>1046</v>
      </c>
      <c r="B501" s="15">
        <f>(F501*'H2H Points'!$E$2)+(G501*'H2H Points'!$E$3)+(H501*'H2H Points'!$E$13)+(I501*'H2H Points'!$E$14)+(L501*'H2H Points'!$E$4)+(M501*'H2H Points'!$E$6)+(O501*'H2H Points'!$E$10)+(P501*'H2H Points'!$E$9)+(R501*'H2H Points'!$E$8)+(S501*'H2H Points'!$E$7)+(U501+'H2H Points'!$E$18)+(V501*'H2H Points'!$E$17)+(W501*'H2H Points'!$E$19)</f>
        <v>27.900000000000006</v>
      </c>
      <c r="C501" s="15">
        <f>ROUND(B501/IF(ISNA(VLOOKUP(A501,'2014 ESPN Draft Results'!$A$2:$D$2000,4,FALSE)),1,IF(VLOOKUP(A501,'2014 ESPN Draft Results'!$A$2:$D$2000,4,FALSE)&lt;1,1,VLOOKUP(A501,'2014 ESPN Draft Results'!$A$2:$D$2000,4,FALSE))),2)</f>
        <v>27.9</v>
      </c>
      <c r="D501" s="15">
        <f>ROUND(B501/IF(ISNA(VLOOKUP(A501,'2014 ESPN Draft Results'!$A$2:$D$2000,4,FALSE)),B501,IF(VLOOKUP(A501,'2014 ESPN Draft Results'!$A$2:$D$2000,4,FALSE)&lt;2,B501,VLOOKUP(A501,'2014 ESPN Draft Results'!$A$2:$D$2000,4,FALSE))),2)</f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4</v>
      </c>
      <c r="K501">
        <v>1</v>
      </c>
      <c r="L501">
        <v>0</v>
      </c>
      <c r="M501" s="9">
        <v>14.3</v>
      </c>
      <c r="N501" s="10">
        <v>1.88</v>
      </c>
      <c r="O501">
        <v>18</v>
      </c>
      <c r="P501">
        <v>3</v>
      </c>
      <c r="Q501">
        <v>3</v>
      </c>
      <c r="R501">
        <v>4</v>
      </c>
      <c r="S501">
        <v>10</v>
      </c>
      <c r="T501">
        <v>0</v>
      </c>
      <c r="U501">
        <v>0</v>
      </c>
      <c r="V501">
        <v>0</v>
      </c>
      <c r="W501">
        <v>0</v>
      </c>
    </row>
    <row r="502" spans="1:23">
      <c r="A502" t="s">
        <v>1382</v>
      </c>
      <c r="B502" s="15">
        <f>(F502*'H2H Points'!$E$2)+(G502*'H2H Points'!$E$3)+(H502*'H2H Points'!$E$13)+(I502*'H2H Points'!$E$14)+(L502*'H2H Points'!$E$4)+(M502*'H2H Points'!$E$6)+(O502*'H2H Points'!$E$10)+(P502*'H2H Points'!$E$9)+(R502*'H2H Points'!$E$8)+(S502*'H2H Points'!$E$7)+(U502+'H2H Points'!$E$18)+(V502*'H2H Points'!$E$17)+(W502*'H2H Points'!$E$19)</f>
        <v>93.899999999999977</v>
      </c>
      <c r="C502" s="15">
        <f>ROUND(B502/IF(ISNA(VLOOKUP(A502,'2014 ESPN Draft Results'!$A$2:$D$2000,4,FALSE)),1,IF(VLOOKUP(A502,'2014 ESPN Draft Results'!$A$2:$D$2000,4,FALSE)&lt;1,1,VLOOKUP(A502,'2014 ESPN Draft Results'!$A$2:$D$2000,4,FALSE))),2)</f>
        <v>93.9</v>
      </c>
      <c r="D502" s="15">
        <f>ROUND(B502/IF(ISNA(VLOOKUP(A502,'2014 ESPN Draft Results'!$A$2:$D$2000,4,FALSE)),B502,IF(VLOOKUP(A502,'2014 ESPN Draft Results'!$A$2:$D$2000,4,FALSE)&lt;2,B502,VLOOKUP(A502,'2014 ESPN Draft Results'!$A$2:$D$2000,4,FALSE))),2)</f>
        <v>1</v>
      </c>
      <c r="E502">
        <v>0</v>
      </c>
      <c r="F502">
        <v>2</v>
      </c>
      <c r="G502">
        <v>4</v>
      </c>
      <c r="H502">
        <v>0</v>
      </c>
      <c r="I502">
        <v>0</v>
      </c>
      <c r="J502">
        <v>61</v>
      </c>
      <c r="K502">
        <v>0</v>
      </c>
      <c r="L502">
        <v>1</v>
      </c>
      <c r="M502" s="9">
        <v>48.3</v>
      </c>
      <c r="N502" s="10">
        <v>4.66</v>
      </c>
      <c r="O502">
        <v>49</v>
      </c>
      <c r="P502">
        <v>25</v>
      </c>
      <c r="Q502">
        <v>5</v>
      </c>
      <c r="R502">
        <v>29</v>
      </c>
      <c r="S502">
        <v>54</v>
      </c>
      <c r="T502">
        <v>3</v>
      </c>
      <c r="U502">
        <v>1</v>
      </c>
      <c r="V502">
        <v>4</v>
      </c>
      <c r="W502">
        <v>0</v>
      </c>
    </row>
    <row r="503" spans="1:23">
      <c r="A503" t="s">
        <v>1086</v>
      </c>
      <c r="B503" s="15">
        <f>(F503*'H2H Points'!$E$2)+(G503*'H2H Points'!$E$3)+(H503*'H2H Points'!$E$13)+(I503*'H2H Points'!$E$14)+(L503*'H2H Points'!$E$4)+(M503*'H2H Points'!$E$6)+(O503*'H2H Points'!$E$10)+(P503*'H2H Points'!$E$9)+(R503*'H2H Points'!$E$8)+(S503*'H2H Points'!$E$7)+(U503+'H2H Points'!$E$18)+(V503*'H2H Points'!$E$17)+(W503*'H2H Points'!$E$19)</f>
        <v>73.100000000000009</v>
      </c>
      <c r="C503" s="15">
        <f>ROUND(B503/IF(ISNA(VLOOKUP(A503,'2014 ESPN Draft Results'!$A$2:$D$2000,4,FALSE)),1,IF(VLOOKUP(A503,'2014 ESPN Draft Results'!$A$2:$D$2000,4,FALSE)&lt;1,1,VLOOKUP(A503,'2014 ESPN Draft Results'!$A$2:$D$2000,4,FALSE))),2)</f>
        <v>73.099999999999994</v>
      </c>
      <c r="D503" s="15">
        <f>ROUND(B503/IF(ISNA(VLOOKUP(A503,'2014 ESPN Draft Results'!$A$2:$D$2000,4,FALSE)),B503,IF(VLOOKUP(A503,'2014 ESPN Draft Results'!$A$2:$D$2000,4,FALSE)&lt;2,B503,VLOOKUP(A503,'2014 ESPN Draft Results'!$A$2:$D$2000,4,FALSE))),2)</f>
        <v>1</v>
      </c>
      <c r="E503">
        <v>0</v>
      </c>
      <c r="F503">
        <v>1</v>
      </c>
      <c r="G503">
        <v>1</v>
      </c>
      <c r="H503">
        <v>0</v>
      </c>
      <c r="I503">
        <v>0</v>
      </c>
      <c r="J503">
        <v>65</v>
      </c>
      <c r="K503">
        <v>0</v>
      </c>
      <c r="L503">
        <v>0</v>
      </c>
      <c r="M503" s="9">
        <v>37.700000000000003</v>
      </c>
      <c r="N503" s="10">
        <v>3.11</v>
      </c>
      <c r="O503">
        <v>31</v>
      </c>
      <c r="P503">
        <v>13</v>
      </c>
      <c r="Q503">
        <v>2</v>
      </c>
      <c r="R503">
        <v>19</v>
      </c>
      <c r="S503">
        <v>22</v>
      </c>
      <c r="T503">
        <v>6</v>
      </c>
      <c r="U503">
        <v>1</v>
      </c>
      <c r="V503">
        <v>2</v>
      </c>
      <c r="W503">
        <v>0</v>
      </c>
    </row>
    <row r="504" spans="1:23">
      <c r="A504" t="s">
        <v>1333</v>
      </c>
      <c r="B504" s="15">
        <f>(F504*'H2H Points'!$E$2)+(G504*'H2H Points'!$E$3)+(H504*'H2H Points'!$E$13)+(I504*'H2H Points'!$E$14)+(L504*'H2H Points'!$E$4)+(M504*'H2H Points'!$E$6)+(O504*'H2H Points'!$E$10)+(P504*'H2H Points'!$E$9)+(R504*'H2H Points'!$E$8)+(S504*'H2H Points'!$E$7)+(U504+'H2H Points'!$E$18)+(V504*'H2H Points'!$E$17)+(W504*'H2H Points'!$E$19)</f>
        <v>9.1000000000000014</v>
      </c>
      <c r="C504" s="15">
        <f>ROUND(B504/IF(ISNA(VLOOKUP(A504,'2014 ESPN Draft Results'!$A$2:$D$2000,4,FALSE)),1,IF(VLOOKUP(A504,'2014 ESPN Draft Results'!$A$2:$D$2000,4,FALSE)&lt;1,1,VLOOKUP(A504,'2014 ESPN Draft Results'!$A$2:$D$2000,4,FALSE))),2)</f>
        <v>9.1</v>
      </c>
      <c r="D504" s="15">
        <f>ROUND(B504/IF(ISNA(VLOOKUP(A504,'2014 ESPN Draft Results'!$A$2:$D$2000,4,FALSE)),B504,IF(VLOOKUP(A504,'2014 ESPN Draft Results'!$A$2:$D$2000,4,FALSE)&lt;2,B504,VLOOKUP(A504,'2014 ESPN Draft Results'!$A$2:$D$2000,4,FALSE))),2)</f>
        <v>1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1</v>
      </c>
      <c r="K504">
        <v>1</v>
      </c>
      <c r="L504">
        <v>0</v>
      </c>
      <c r="M504" s="9">
        <v>4.7</v>
      </c>
      <c r="N504" s="10">
        <v>1.93</v>
      </c>
      <c r="O504">
        <v>2</v>
      </c>
      <c r="P504">
        <v>1</v>
      </c>
      <c r="Q504">
        <v>0</v>
      </c>
      <c r="R504">
        <v>3</v>
      </c>
      <c r="S504">
        <v>1</v>
      </c>
      <c r="T504">
        <v>0</v>
      </c>
      <c r="U504">
        <v>0</v>
      </c>
      <c r="V504">
        <v>0</v>
      </c>
      <c r="W504">
        <v>0</v>
      </c>
    </row>
    <row r="505" spans="1:23">
      <c r="A505" t="s">
        <v>1079</v>
      </c>
      <c r="B505" s="15">
        <f>(F505*'H2H Points'!$E$2)+(G505*'H2H Points'!$E$3)+(H505*'H2H Points'!$E$13)+(I505*'H2H Points'!$E$14)+(L505*'H2H Points'!$E$4)+(M505*'H2H Points'!$E$6)+(O505*'H2H Points'!$E$10)+(P505*'H2H Points'!$E$9)+(R505*'H2H Points'!$E$8)+(S505*'H2H Points'!$E$7)+(U505+'H2H Points'!$E$18)+(V505*'H2H Points'!$E$17)+(W505*'H2H Points'!$E$19)</f>
        <v>56</v>
      </c>
      <c r="C505" s="15">
        <f>ROUND(B505/IF(ISNA(VLOOKUP(A505,'2014 ESPN Draft Results'!$A$2:$D$2000,4,FALSE)),1,IF(VLOOKUP(A505,'2014 ESPN Draft Results'!$A$2:$D$2000,4,FALSE)&lt;1,1,VLOOKUP(A505,'2014 ESPN Draft Results'!$A$2:$D$2000,4,FALSE))),2)</f>
        <v>56</v>
      </c>
      <c r="D505" s="15">
        <f>ROUND(B505/IF(ISNA(VLOOKUP(A505,'2014 ESPN Draft Results'!$A$2:$D$2000,4,FALSE)),B505,IF(VLOOKUP(A505,'2014 ESPN Draft Results'!$A$2:$D$2000,4,FALSE)&lt;2,B505,VLOOKUP(A505,'2014 ESPN Draft Results'!$A$2:$D$2000,4,FALSE))),2)</f>
        <v>1</v>
      </c>
      <c r="E505">
        <v>0</v>
      </c>
      <c r="F505">
        <v>0</v>
      </c>
      <c r="G505">
        <v>3</v>
      </c>
      <c r="H505">
        <v>0</v>
      </c>
      <c r="I505">
        <v>0</v>
      </c>
      <c r="J505">
        <v>29</v>
      </c>
      <c r="K505">
        <v>0</v>
      </c>
      <c r="L505">
        <v>0</v>
      </c>
      <c r="M505" s="9">
        <v>29</v>
      </c>
      <c r="N505" s="10">
        <v>4.34</v>
      </c>
      <c r="O505">
        <v>27</v>
      </c>
      <c r="P505">
        <v>14</v>
      </c>
      <c r="Q505">
        <v>3</v>
      </c>
      <c r="R505">
        <v>9</v>
      </c>
      <c r="S505">
        <v>35</v>
      </c>
      <c r="T505">
        <v>2</v>
      </c>
      <c r="U505">
        <v>1</v>
      </c>
      <c r="V505">
        <v>2</v>
      </c>
      <c r="W505">
        <v>0</v>
      </c>
    </row>
    <row r="506" spans="1:23">
      <c r="A506" t="s">
        <v>1309</v>
      </c>
      <c r="B506" s="15">
        <f>(F506*'H2H Points'!$E$2)+(G506*'H2H Points'!$E$3)+(H506*'H2H Points'!$E$13)+(I506*'H2H Points'!$E$14)+(L506*'H2H Points'!$E$4)+(M506*'H2H Points'!$E$6)+(O506*'H2H Points'!$E$10)+(P506*'H2H Points'!$E$9)+(R506*'H2H Points'!$E$8)+(S506*'H2H Points'!$E$7)+(U506+'H2H Points'!$E$18)+(V506*'H2H Points'!$E$17)+(W506*'H2H Points'!$E$19)</f>
        <v>19.900000000000002</v>
      </c>
      <c r="C506" s="15">
        <f>ROUND(B506/IF(ISNA(VLOOKUP(A506,'2014 ESPN Draft Results'!$A$2:$D$2000,4,FALSE)),1,IF(VLOOKUP(A506,'2014 ESPN Draft Results'!$A$2:$D$2000,4,FALSE)&lt;1,1,VLOOKUP(A506,'2014 ESPN Draft Results'!$A$2:$D$2000,4,FALSE))),2)</f>
        <v>19.899999999999999</v>
      </c>
      <c r="D506" s="15">
        <f>ROUND(B506/IF(ISNA(VLOOKUP(A506,'2014 ESPN Draft Results'!$A$2:$D$2000,4,FALSE)),B506,IF(VLOOKUP(A506,'2014 ESPN Draft Results'!$A$2:$D$2000,4,FALSE)&lt;2,B506,VLOOKUP(A506,'2014 ESPN Draft Results'!$A$2:$D$2000,4,FALSE))),2)</f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5</v>
      </c>
      <c r="K506">
        <v>0</v>
      </c>
      <c r="L506">
        <v>0</v>
      </c>
      <c r="M506" s="9">
        <v>10.3</v>
      </c>
      <c r="N506" s="10">
        <v>3.48</v>
      </c>
      <c r="O506">
        <v>8</v>
      </c>
      <c r="P506">
        <v>4</v>
      </c>
      <c r="Q506">
        <v>2</v>
      </c>
      <c r="R506">
        <v>5</v>
      </c>
      <c r="S506">
        <v>7</v>
      </c>
      <c r="T506">
        <v>0</v>
      </c>
      <c r="U506">
        <v>0</v>
      </c>
      <c r="V506">
        <v>1</v>
      </c>
      <c r="W506">
        <v>0</v>
      </c>
    </row>
    <row r="507" spans="1:23">
      <c r="A507" t="s">
        <v>1071</v>
      </c>
      <c r="B507" s="15">
        <f>(F507*'H2H Points'!$E$2)+(G507*'H2H Points'!$E$3)+(H507*'H2H Points'!$E$13)+(I507*'H2H Points'!$E$14)+(L507*'H2H Points'!$E$4)+(M507*'H2H Points'!$E$6)+(O507*'H2H Points'!$E$10)+(P507*'H2H Points'!$E$9)+(R507*'H2H Points'!$E$8)+(S507*'H2H Points'!$E$7)+(U507+'H2H Points'!$E$18)+(V507*'H2H Points'!$E$17)+(W507*'H2H Points'!$E$19)</f>
        <v>25</v>
      </c>
      <c r="C507" s="15">
        <f>ROUND(B507/IF(ISNA(VLOOKUP(A507,'2014 ESPN Draft Results'!$A$2:$D$2000,4,FALSE)),1,IF(VLOOKUP(A507,'2014 ESPN Draft Results'!$A$2:$D$2000,4,FALSE)&lt;1,1,VLOOKUP(A507,'2014 ESPN Draft Results'!$A$2:$D$2000,4,FALSE))),2)</f>
        <v>25</v>
      </c>
      <c r="D507" s="15">
        <f>ROUND(B507/IF(ISNA(VLOOKUP(A507,'2014 ESPN Draft Results'!$A$2:$D$2000,4,FALSE)),B507,IF(VLOOKUP(A507,'2014 ESPN Draft Results'!$A$2:$D$2000,4,FALSE)&lt;2,B507,VLOOKUP(A507,'2014 ESPN Draft Results'!$A$2:$D$2000,4,FALSE))),2)</f>
        <v>1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15</v>
      </c>
      <c r="K507">
        <v>0</v>
      </c>
      <c r="L507">
        <v>0</v>
      </c>
      <c r="M507" s="9">
        <v>13</v>
      </c>
      <c r="N507" s="10">
        <v>4.8499999999999996</v>
      </c>
      <c r="O507">
        <v>18</v>
      </c>
      <c r="P507">
        <v>7</v>
      </c>
      <c r="Q507">
        <v>2</v>
      </c>
      <c r="R507">
        <v>6</v>
      </c>
      <c r="S507">
        <v>17</v>
      </c>
      <c r="T507">
        <v>2</v>
      </c>
      <c r="U507">
        <v>2</v>
      </c>
      <c r="V507">
        <v>2</v>
      </c>
      <c r="W507">
        <v>0</v>
      </c>
    </row>
    <row r="508" spans="1:23">
      <c r="A508" t="s">
        <v>1011</v>
      </c>
      <c r="B508" s="15">
        <f>(F508*'H2H Points'!$E$2)+(G508*'H2H Points'!$E$3)+(H508*'H2H Points'!$E$13)+(I508*'H2H Points'!$E$14)+(L508*'H2H Points'!$E$4)+(M508*'H2H Points'!$E$6)+(O508*'H2H Points'!$E$10)+(P508*'H2H Points'!$E$9)+(R508*'H2H Points'!$E$8)+(S508*'H2H Points'!$E$7)+(U508+'H2H Points'!$E$18)+(V508*'H2H Points'!$E$17)+(W508*'H2H Points'!$E$19)</f>
        <v>43.099999999999994</v>
      </c>
      <c r="C508" s="15">
        <f>ROUND(B508/IF(ISNA(VLOOKUP(A508,'2014 ESPN Draft Results'!$A$2:$D$2000,4,FALSE)),1,IF(VLOOKUP(A508,'2014 ESPN Draft Results'!$A$2:$D$2000,4,FALSE)&lt;1,1,VLOOKUP(A508,'2014 ESPN Draft Results'!$A$2:$D$2000,4,FALSE))),2)</f>
        <v>43.1</v>
      </c>
      <c r="D508" s="15">
        <f>ROUND(B508/IF(ISNA(VLOOKUP(A508,'2014 ESPN Draft Results'!$A$2:$D$2000,4,FALSE)),B508,IF(VLOOKUP(A508,'2014 ESPN Draft Results'!$A$2:$D$2000,4,FALSE)&lt;2,B508,VLOOKUP(A508,'2014 ESPN Draft Results'!$A$2:$D$2000,4,FALSE))),2)</f>
        <v>1</v>
      </c>
      <c r="E508">
        <v>0</v>
      </c>
      <c r="F508">
        <v>1</v>
      </c>
      <c r="G508">
        <v>1</v>
      </c>
      <c r="H508">
        <v>0</v>
      </c>
      <c r="I508">
        <v>0</v>
      </c>
      <c r="J508">
        <v>6</v>
      </c>
      <c r="K508">
        <v>1</v>
      </c>
      <c r="L508">
        <v>0</v>
      </c>
      <c r="M508" s="9">
        <v>22.7</v>
      </c>
      <c r="N508" s="10">
        <v>3.57</v>
      </c>
      <c r="O508">
        <v>27</v>
      </c>
      <c r="P508">
        <v>9</v>
      </c>
      <c r="Q508">
        <v>0</v>
      </c>
      <c r="R508">
        <v>4</v>
      </c>
      <c r="S508">
        <v>14</v>
      </c>
      <c r="T508">
        <v>0</v>
      </c>
      <c r="U508">
        <v>0</v>
      </c>
      <c r="V508">
        <v>1</v>
      </c>
      <c r="W508">
        <v>0</v>
      </c>
    </row>
    <row r="509" spans="1:23">
      <c r="A509" t="s">
        <v>1048</v>
      </c>
      <c r="B509" s="15">
        <f>(F509*'H2H Points'!$E$2)+(G509*'H2H Points'!$E$3)+(H509*'H2H Points'!$E$13)+(I509*'H2H Points'!$E$14)+(L509*'H2H Points'!$E$4)+(M509*'H2H Points'!$E$6)+(O509*'H2H Points'!$E$10)+(P509*'H2H Points'!$E$9)+(R509*'H2H Points'!$E$8)+(S509*'H2H Points'!$E$7)+(U509+'H2H Points'!$E$18)+(V509*'H2H Points'!$E$17)+(W509*'H2H Points'!$E$19)</f>
        <v>13.899999999999999</v>
      </c>
      <c r="C509" s="15">
        <f>ROUND(B509/IF(ISNA(VLOOKUP(A509,'2014 ESPN Draft Results'!$A$2:$D$2000,4,FALSE)),1,IF(VLOOKUP(A509,'2014 ESPN Draft Results'!$A$2:$D$2000,4,FALSE)&lt;1,1,VLOOKUP(A509,'2014 ESPN Draft Results'!$A$2:$D$2000,4,FALSE))),2)</f>
        <v>13.9</v>
      </c>
      <c r="D509" s="15">
        <f>ROUND(B509/IF(ISNA(VLOOKUP(A509,'2014 ESPN Draft Results'!$A$2:$D$2000,4,FALSE)),B509,IF(VLOOKUP(A509,'2014 ESPN Draft Results'!$A$2:$D$2000,4,FALSE)&lt;2,B509,VLOOKUP(A509,'2014 ESPN Draft Results'!$A$2:$D$2000,4,FALSE))),2)</f>
        <v>1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3</v>
      </c>
      <c r="K509">
        <v>0</v>
      </c>
      <c r="L509">
        <v>0</v>
      </c>
      <c r="M509" s="9">
        <v>7.3</v>
      </c>
      <c r="N509" s="10">
        <v>4.91</v>
      </c>
      <c r="O509">
        <v>9</v>
      </c>
      <c r="P509">
        <v>4</v>
      </c>
      <c r="Q509">
        <v>0</v>
      </c>
      <c r="R509">
        <v>2</v>
      </c>
      <c r="S509">
        <v>8</v>
      </c>
      <c r="T509">
        <v>0</v>
      </c>
      <c r="U509">
        <v>0</v>
      </c>
      <c r="V509">
        <v>1</v>
      </c>
      <c r="W509">
        <v>0</v>
      </c>
    </row>
    <row r="510" spans="1:23">
      <c r="A510" t="s">
        <v>1112</v>
      </c>
      <c r="B510" s="15">
        <f>(F510*'H2H Points'!$E$2)+(G510*'H2H Points'!$E$3)+(H510*'H2H Points'!$E$13)+(I510*'H2H Points'!$E$14)+(L510*'H2H Points'!$E$4)+(M510*'H2H Points'!$E$6)+(O510*'H2H Points'!$E$10)+(P510*'H2H Points'!$E$9)+(R510*'H2H Points'!$E$8)+(S510*'H2H Points'!$E$7)+(U510+'H2H Points'!$E$18)+(V510*'H2H Points'!$E$17)+(W510*'H2H Points'!$E$19)</f>
        <v>73.899999999999991</v>
      </c>
      <c r="C510" s="15">
        <f>ROUND(B510/IF(ISNA(VLOOKUP(A510,'2014 ESPN Draft Results'!$A$2:$D$2000,4,FALSE)),1,IF(VLOOKUP(A510,'2014 ESPN Draft Results'!$A$2:$D$2000,4,FALSE)&lt;1,1,VLOOKUP(A510,'2014 ESPN Draft Results'!$A$2:$D$2000,4,FALSE))),2)</f>
        <v>73.900000000000006</v>
      </c>
      <c r="D510" s="15">
        <f>ROUND(B510/IF(ISNA(VLOOKUP(A510,'2014 ESPN Draft Results'!$A$2:$D$2000,4,FALSE)),B510,IF(VLOOKUP(A510,'2014 ESPN Draft Results'!$A$2:$D$2000,4,FALSE)&lt;2,B510,VLOOKUP(A510,'2014 ESPN Draft Results'!$A$2:$D$2000,4,FALSE))),2)</f>
        <v>1</v>
      </c>
      <c r="E510">
        <v>0</v>
      </c>
      <c r="F510">
        <v>1</v>
      </c>
      <c r="G510">
        <v>2</v>
      </c>
      <c r="H510">
        <v>0</v>
      </c>
      <c r="I510">
        <v>0</v>
      </c>
      <c r="J510">
        <v>7</v>
      </c>
      <c r="K510">
        <v>6</v>
      </c>
      <c r="L510">
        <v>0</v>
      </c>
      <c r="M510" s="9">
        <v>39.299999999999997</v>
      </c>
      <c r="N510" s="10">
        <v>4.3499999999999996</v>
      </c>
      <c r="O510">
        <v>35</v>
      </c>
      <c r="P510">
        <v>19</v>
      </c>
      <c r="Q510">
        <v>3</v>
      </c>
      <c r="R510">
        <v>14</v>
      </c>
      <c r="S510">
        <v>27</v>
      </c>
      <c r="T510">
        <v>2</v>
      </c>
      <c r="U510">
        <v>0</v>
      </c>
      <c r="V510">
        <v>0</v>
      </c>
      <c r="W510">
        <v>0</v>
      </c>
    </row>
    <row r="511" spans="1:23">
      <c r="A511" t="s">
        <v>1060</v>
      </c>
      <c r="B511" s="15">
        <f>(F511*'H2H Points'!$E$2)+(G511*'H2H Points'!$E$3)+(H511*'H2H Points'!$E$13)+(I511*'H2H Points'!$E$14)+(L511*'H2H Points'!$E$4)+(M511*'H2H Points'!$E$6)+(O511*'H2H Points'!$E$10)+(P511*'H2H Points'!$E$9)+(R511*'H2H Points'!$E$8)+(S511*'H2H Points'!$E$7)+(U511+'H2H Points'!$E$18)+(V511*'H2H Points'!$E$17)+(W511*'H2H Points'!$E$19)</f>
        <v>64</v>
      </c>
      <c r="C511" s="15">
        <f>ROUND(B511/IF(ISNA(VLOOKUP(A511,'2014 ESPN Draft Results'!$A$2:$D$2000,4,FALSE)),1,IF(VLOOKUP(A511,'2014 ESPN Draft Results'!$A$2:$D$2000,4,FALSE)&lt;1,1,VLOOKUP(A511,'2014 ESPN Draft Results'!$A$2:$D$2000,4,FALSE))),2)</f>
        <v>64</v>
      </c>
      <c r="D511" s="15">
        <f>ROUND(B511/IF(ISNA(VLOOKUP(A511,'2014 ESPN Draft Results'!$A$2:$D$2000,4,FALSE)),B511,IF(VLOOKUP(A511,'2014 ESPN Draft Results'!$A$2:$D$2000,4,FALSE)&lt;2,B511,VLOOKUP(A511,'2014 ESPN Draft Results'!$A$2:$D$2000,4,FALSE))),2)</f>
        <v>1</v>
      </c>
      <c r="E511">
        <v>0</v>
      </c>
      <c r="F511">
        <v>1</v>
      </c>
      <c r="G511">
        <v>0</v>
      </c>
      <c r="H511">
        <v>0</v>
      </c>
      <c r="I511">
        <v>0</v>
      </c>
      <c r="J511">
        <v>31</v>
      </c>
      <c r="K511">
        <v>0</v>
      </c>
      <c r="L511">
        <v>1</v>
      </c>
      <c r="M511" s="9">
        <v>34</v>
      </c>
      <c r="N511" s="10">
        <v>5.56</v>
      </c>
      <c r="O511">
        <v>39</v>
      </c>
      <c r="P511">
        <v>21</v>
      </c>
      <c r="Q511">
        <v>6</v>
      </c>
      <c r="R511">
        <v>18</v>
      </c>
      <c r="S511">
        <v>24</v>
      </c>
      <c r="T511">
        <v>1</v>
      </c>
      <c r="U511">
        <v>3</v>
      </c>
      <c r="V511">
        <v>1</v>
      </c>
      <c r="W511">
        <v>0</v>
      </c>
    </row>
    <row r="512" spans="1:23">
      <c r="A512" t="s">
        <v>1084</v>
      </c>
      <c r="B512" s="15">
        <f>(F512*'H2H Points'!$E$2)+(G512*'H2H Points'!$E$3)+(H512*'H2H Points'!$E$13)+(I512*'H2H Points'!$E$14)+(L512*'H2H Points'!$E$4)+(M512*'H2H Points'!$E$6)+(O512*'H2H Points'!$E$10)+(P512*'H2H Points'!$E$9)+(R512*'H2H Points'!$E$8)+(S512*'H2H Points'!$E$7)+(U512+'H2H Points'!$E$18)+(V512*'H2H Points'!$E$17)+(W512*'H2H Points'!$E$19)</f>
        <v>47</v>
      </c>
      <c r="C512" s="15">
        <f>ROUND(B512/IF(ISNA(VLOOKUP(A512,'2014 ESPN Draft Results'!$A$2:$D$2000,4,FALSE)),1,IF(VLOOKUP(A512,'2014 ESPN Draft Results'!$A$2:$D$2000,4,FALSE)&lt;1,1,VLOOKUP(A512,'2014 ESPN Draft Results'!$A$2:$D$2000,4,FALSE))),2)</f>
        <v>47</v>
      </c>
      <c r="D512" s="15">
        <f>ROUND(B512/IF(ISNA(VLOOKUP(A512,'2014 ESPN Draft Results'!$A$2:$D$2000,4,FALSE)),B512,IF(VLOOKUP(A512,'2014 ESPN Draft Results'!$A$2:$D$2000,4,FALSE)&lt;2,B512,VLOOKUP(A512,'2014 ESPN Draft Results'!$A$2:$D$2000,4,FALSE))),2)</f>
        <v>1</v>
      </c>
      <c r="E512">
        <v>0</v>
      </c>
      <c r="F512">
        <v>2</v>
      </c>
      <c r="G512">
        <v>3</v>
      </c>
      <c r="H512">
        <v>0</v>
      </c>
      <c r="I512">
        <v>0</v>
      </c>
      <c r="J512">
        <v>35</v>
      </c>
      <c r="K512">
        <v>0</v>
      </c>
      <c r="L512">
        <v>0</v>
      </c>
      <c r="M512" s="9">
        <v>25</v>
      </c>
      <c r="N512" s="10">
        <v>6.84</v>
      </c>
      <c r="O512">
        <v>31</v>
      </c>
      <c r="P512">
        <v>19</v>
      </c>
      <c r="Q512">
        <v>6</v>
      </c>
      <c r="R512">
        <v>11</v>
      </c>
      <c r="S512">
        <v>32</v>
      </c>
      <c r="T512">
        <v>1</v>
      </c>
      <c r="U512">
        <v>3</v>
      </c>
      <c r="V512">
        <v>1</v>
      </c>
      <c r="W512">
        <v>0</v>
      </c>
    </row>
    <row r="513" spans="1:23">
      <c r="A513" t="s">
        <v>1105</v>
      </c>
      <c r="B513" s="15">
        <f>(F513*'H2H Points'!$E$2)+(G513*'H2H Points'!$E$3)+(H513*'H2H Points'!$E$13)+(I513*'H2H Points'!$E$14)+(L513*'H2H Points'!$E$4)+(M513*'H2H Points'!$E$6)+(O513*'H2H Points'!$E$10)+(P513*'H2H Points'!$E$9)+(R513*'H2H Points'!$E$8)+(S513*'H2H Points'!$E$7)+(U513+'H2H Points'!$E$18)+(V513*'H2H Points'!$E$17)+(W513*'H2H Points'!$E$19)</f>
        <v>47</v>
      </c>
      <c r="C513" s="15">
        <f>ROUND(B513/IF(ISNA(VLOOKUP(A513,'2014 ESPN Draft Results'!$A$2:$D$2000,4,FALSE)),1,IF(VLOOKUP(A513,'2014 ESPN Draft Results'!$A$2:$D$2000,4,FALSE)&lt;1,1,VLOOKUP(A513,'2014 ESPN Draft Results'!$A$2:$D$2000,4,FALSE))),2)</f>
        <v>47</v>
      </c>
      <c r="D513" s="15">
        <f>ROUND(B513/IF(ISNA(VLOOKUP(A513,'2014 ESPN Draft Results'!$A$2:$D$2000,4,FALSE)),B513,IF(VLOOKUP(A513,'2014 ESPN Draft Results'!$A$2:$D$2000,4,FALSE)&lt;2,B513,VLOOKUP(A513,'2014 ESPN Draft Results'!$A$2:$D$2000,4,FALSE))),2)</f>
        <v>1</v>
      </c>
      <c r="E513">
        <v>0</v>
      </c>
      <c r="F513">
        <v>1</v>
      </c>
      <c r="G513">
        <v>0</v>
      </c>
      <c r="H513">
        <v>0</v>
      </c>
      <c r="I513">
        <v>0</v>
      </c>
      <c r="J513">
        <v>17</v>
      </c>
      <c r="K513">
        <v>0</v>
      </c>
      <c r="L513">
        <v>0</v>
      </c>
      <c r="M513" s="9">
        <v>25</v>
      </c>
      <c r="N513" s="10">
        <v>6.48</v>
      </c>
      <c r="O513">
        <v>31</v>
      </c>
      <c r="P513">
        <v>18</v>
      </c>
      <c r="Q513">
        <v>2</v>
      </c>
      <c r="R513">
        <v>12</v>
      </c>
      <c r="S513">
        <v>21</v>
      </c>
      <c r="T513">
        <v>1</v>
      </c>
      <c r="U513">
        <v>5</v>
      </c>
      <c r="V513">
        <v>0</v>
      </c>
      <c r="W513">
        <v>1</v>
      </c>
    </row>
    <row r="514" spans="1:23">
      <c r="A514" t="s">
        <v>1074</v>
      </c>
      <c r="B514" s="15">
        <f>(F514*'H2H Points'!$E$2)+(G514*'H2H Points'!$E$3)+(H514*'H2H Points'!$E$13)+(I514*'H2H Points'!$E$14)+(L514*'H2H Points'!$E$4)+(M514*'H2H Points'!$E$6)+(O514*'H2H Points'!$E$10)+(P514*'H2H Points'!$E$9)+(R514*'H2H Points'!$E$8)+(S514*'H2H Points'!$E$7)+(U514+'H2H Points'!$E$18)+(V514*'H2H Points'!$E$17)+(W514*'H2H Points'!$E$19)</f>
        <v>28</v>
      </c>
      <c r="C514" s="15">
        <f>ROUND(B514/IF(ISNA(VLOOKUP(A514,'2014 ESPN Draft Results'!$A$2:$D$2000,4,FALSE)),1,IF(VLOOKUP(A514,'2014 ESPN Draft Results'!$A$2:$D$2000,4,FALSE)&lt;1,1,VLOOKUP(A514,'2014 ESPN Draft Results'!$A$2:$D$2000,4,FALSE))),2)</f>
        <v>28</v>
      </c>
      <c r="D514" s="15">
        <f>ROUND(B514/IF(ISNA(VLOOKUP(A514,'2014 ESPN Draft Results'!$A$2:$D$2000,4,FALSE)),B514,IF(VLOOKUP(A514,'2014 ESPN Draft Results'!$A$2:$D$2000,4,FALSE)&lt;2,B514,VLOOKUP(A514,'2014 ESPN Draft Results'!$A$2:$D$2000,4,FALSE))),2)</f>
        <v>1</v>
      </c>
      <c r="E514">
        <v>0</v>
      </c>
      <c r="F514">
        <v>1</v>
      </c>
      <c r="G514">
        <v>0</v>
      </c>
      <c r="H514">
        <v>0</v>
      </c>
      <c r="I514">
        <v>0</v>
      </c>
      <c r="J514">
        <v>12</v>
      </c>
      <c r="K514">
        <v>0</v>
      </c>
      <c r="L514">
        <v>0</v>
      </c>
      <c r="M514" s="9">
        <v>15</v>
      </c>
      <c r="N514" s="10">
        <v>4.8</v>
      </c>
      <c r="O514">
        <v>17</v>
      </c>
      <c r="P514">
        <v>8</v>
      </c>
      <c r="Q514">
        <v>3</v>
      </c>
      <c r="R514">
        <v>9</v>
      </c>
      <c r="S514">
        <v>11</v>
      </c>
      <c r="T514">
        <v>2</v>
      </c>
      <c r="U514">
        <v>0</v>
      </c>
      <c r="V514">
        <v>1</v>
      </c>
      <c r="W514">
        <v>0</v>
      </c>
    </row>
    <row r="515" spans="1:23">
      <c r="A515" t="s">
        <v>1276</v>
      </c>
      <c r="B515" s="15">
        <f>(F515*'H2H Points'!$E$2)+(G515*'H2H Points'!$E$3)+(H515*'H2H Points'!$E$13)+(I515*'H2H Points'!$E$14)+(L515*'H2H Points'!$E$4)+(M515*'H2H Points'!$E$6)+(O515*'H2H Points'!$E$10)+(P515*'H2H Points'!$E$9)+(R515*'H2H Points'!$E$8)+(S515*'H2H Points'!$E$7)+(U515+'H2H Points'!$E$18)+(V515*'H2H Points'!$E$17)+(W515*'H2H Points'!$E$19)</f>
        <v>9.8999999999999986</v>
      </c>
      <c r="C515" s="15">
        <f>ROUND(B515/IF(ISNA(VLOOKUP(A515,'2014 ESPN Draft Results'!$A$2:$D$2000,4,FALSE)),1,IF(VLOOKUP(A515,'2014 ESPN Draft Results'!$A$2:$D$2000,4,FALSE)&lt;1,1,VLOOKUP(A515,'2014 ESPN Draft Results'!$A$2:$D$2000,4,FALSE))),2)</f>
        <v>9.9</v>
      </c>
      <c r="D515" s="15">
        <f>ROUND(B515/IF(ISNA(VLOOKUP(A515,'2014 ESPN Draft Results'!$A$2:$D$2000,4,FALSE)),B515,IF(VLOOKUP(A515,'2014 ESPN Draft Results'!$A$2:$D$2000,4,FALSE)&lt;2,B515,VLOOKUP(A515,'2014 ESPN Draft Results'!$A$2:$D$2000,4,FALSE))),2)</f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16</v>
      </c>
      <c r="K515">
        <v>0</v>
      </c>
      <c r="L515">
        <v>0</v>
      </c>
      <c r="M515" s="9">
        <v>5.3</v>
      </c>
      <c r="N515" s="10">
        <v>3.38</v>
      </c>
      <c r="O515">
        <v>7</v>
      </c>
      <c r="P515">
        <v>2</v>
      </c>
      <c r="Q515">
        <v>0</v>
      </c>
      <c r="R515">
        <v>6</v>
      </c>
      <c r="S515">
        <v>9</v>
      </c>
      <c r="T515">
        <v>1</v>
      </c>
      <c r="U515">
        <v>1</v>
      </c>
      <c r="V515">
        <v>1</v>
      </c>
      <c r="W515">
        <v>0</v>
      </c>
    </row>
    <row r="516" spans="1:23">
      <c r="A516" t="s">
        <v>1182</v>
      </c>
      <c r="B516" s="15">
        <f>(F516*'H2H Points'!$E$2)+(G516*'H2H Points'!$E$3)+(H516*'H2H Points'!$E$13)+(I516*'H2H Points'!$E$14)+(L516*'H2H Points'!$E$4)+(M516*'H2H Points'!$E$6)+(O516*'H2H Points'!$E$10)+(P516*'H2H Points'!$E$9)+(R516*'H2H Points'!$E$8)+(S516*'H2H Points'!$E$7)+(U516+'H2H Points'!$E$18)+(V516*'H2H Points'!$E$17)+(W516*'H2H Points'!$E$19)</f>
        <v>13</v>
      </c>
      <c r="C516" s="15">
        <f>ROUND(B516/IF(ISNA(VLOOKUP(A516,'2014 ESPN Draft Results'!$A$2:$D$2000,4,FALSE)),1,IF(VLOOKUP(A516,'2014 ESPN Draft Results'!$A$2:$D$2000,4,FALSE)&lt;1,1,VLOOKUP(A516,'2014 ESPN Draft Results'!$A$2:$D$2000,4,FALSE))),2)</f>
        <v>13</v>
      </c>
      <c r="D516" s="15">
        <f>ROUND(B516/IF(ISNA(VLOOKUP(A516,'2014 ESPN Draft Results'!$A$2:$D$2000,4,FALSE)),B516,IF(VLOOKUP(A516,'2014 ESPN Draft Results'!$A$2:$D$2000,4,FALSE)&lt;2,B516,VLOOKUP(A516,'2014 ESPN Draft Results'!$A$2:$D$2000,4,FALSE))),2)</f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9</v>
      </c>
      <c r="K516">
        <v>0</v>
      </c>
      <c r="L516">
        <v>0</v>
      </c>
      <c r="M516" s="9">
        <v>7</v>
      </c>
      <c r="N516" s="10">
        <v>3.86</v>
      </c>
      <c r="O516">
        <v>10</v>
      </c>
      <c r="P516">
        <v>3</v>
      </c>
      <c r="Q516">
        <v>1</v>
      </c>
      <c r="R516">
        <v>0</v>
      </c>
      <c r="S516">
        <v>5</v>
      </c>
      <c r="T516">
        <v>0</v>
      </c>
      <c r="U516">
        <v>0</v>
      </c>
      <c r="V516">
        <v>0</v>
      </c>
      <c r="W516">
        <v>0</v>
      </c>
    </row>
    <row r="517" spans="1:23">
      <c r="A517" t="s">
        <v>905</v>
      </c>
      <c r="B517" s="15">
        <f>(F517*'H2H Points'!$E$2)+(G517*'H2H Points'!$E$3)+(H517*'H2H Points'!$E$13)+(I517*'H2H Points'!$E$14)+(L517*'H2H Points'!$E$4)+(M517*'H2H Points'!$E$6)+(O517*'H2H Points'!$E$10)+(P517*'H2H Points'!$E$9)+(R517*'H2H Points'!$E$8)+(S517*'H2H Points'!$E$7)+(U517+'H2H Points'!$E$18)+(V517*'H2H Points'!$E$17)+(W517*'H2H Points'!$E$19)</f>
        <v>79.899999999999977</v>
      </c>
      <c r="C517" s="15">
        <f>ROUND(B517/IF(ISNA(VLOOKUP(A517,'2014 ESPN Draft Results'!$A$2:$D$2000,4,FALSE)),1,IF(VLOOKUP(A517,'2014 ESPN Draft Results'!$A$2:$D$2000,4,FALSE)&lt;1,1,VLOOKUP(A517,'2014 ESPN Draft Results'!$A$2:$D$2000,4,FALSE))),2)</f>
        <v>79.900000000000006</v>
      </c>
      <c r="D517" s="15">
        <f>ROUND(B517/IF(ISNA(VLOOKUP(A517,'2014 ESPN Draft Results'!$A$2:$D$2000,4,FALSE)),B517,IF(VLOOKUP(A517,'2014 ESPN Draft Results'!$A$2:$D$2000,4,FALSE)&lt;2,B517,VLOOKUP(A517,'2014 ESPN Draft Results'!$A$2:$D$2000,4,FALSE))),2)</f>
        <v>1</v>
      </c>
      <c r="E517">
        <v>0</v>
      </c>
      <c r="F517">
        <v>1</v>
      </c>
      <c r="G517">
        <v>3</v>
      </c>
      <c r="H517">
        <v>0</v>
      </c>
      <c r="I517">
        <v>0</v>
      </c>
      <c r="J517">
        <v>8</v>
      </c>
      <c r="K517">
        <v>8</v>
      </c>
      <c r="L517">
        <v>0</v>
      </c>
      <c r="M517" s="9">
        <v>43.3</v>
      </c>
      <c r="N517" s="10">
        <v>2.91</v>
      </c>
      <c r="O517">
        <v>44</v>
      </c>
      <c r="P517">
        <v>14</v>
      </c>
      <c r="Q517">
        <v>1</v>
      </c>
      <c r="R517">
        <v>13</v>
      </c>
      <c r="S517">
        <v>29</v>
      </c>
      <c r="T517">
        <v>3</v>
      </c>
      <c r="U517">
        <v>0</v>
      </c>
      <c r="V517">
        <v>0</v>
      </c>
      <c r="W517">
        <v>0</v>
      </c>
    </row>
    <row r="518" spans="1:23">
      <c r="A518" t="s">
        <v>889</v>
      </c>
      <c r="B518" s="15">
        <f>(F518*'H2H Points'!$E$2)+(G518*'H2H Points'!$E$3)+(H518*'H2H Points'!$E$13)+(I518*'H2H Points'!$E$14)+(L518*'H2H Points'!$E$4)+(M518*'H2H Points'!$E$6)+(O518*'H2H Points'!$E$10)+(P518*'H2H Points'!$E$9)+(R518*'H2H Points'!$E$8)+(S518*'H2H Points'!$E$7)+(U518+'H2H Points'!$E$18)+(V518*'H2H Points'!$E$17)+(W518*'H2H Points'!$E$19)</f>
        <v>61</v>
      </c>
      <c r="C518" s="15">
        <f>ROUND(B518/IF(ISNA(VLOOKUP(A518,'2014 ESPN Draft Results'!$A$2:$D$2000,4,FALSE)),1,IF(VLOOKUP(A518,'2014 ESPN Draft Results'!$A$2:$D$2000,4,FALSE)&lt;1,1,VLOOKUP(A518,'2014 ESPN Draft Results'!$A$2:$D$2000,4,FALSE))),2)</f>
        <v>61</v>
      </c>
      <c r="D518" s="15">
        <f>ROUND(B518/IF(ISNA(VLOOKUP(A518,'2014 ESPN Draft Results'!$A$2:$D$2000,4,FALSE)),B518,IF(VLOOKUP(A518,'2014 ESPN Draft Results'!$A$2:$D$2000,4,FALSE)&lt;2,B518,VLOOKUP(A518,'2014 ESPN Draft Results'!$A$2:$D$2000,4,FALSE))),2)</f>
        <v>1</v>
      </c>
      <c r="E518">
        <v>0</v>
      </c>
      <c r="F518">
        <v>2</v>
      </c>
      <c r="G518">
        <v>2</v>
      </c>
      <c r="H518">
        <v>0</v>
      </c>
      <c r="I518">
        <v>0</v>
      </c>
      <c r="J518">
        <v>13</v>
      </c>
      <c r="K518">
        <v>5</v>
      </c>
      <c r="L518">
        <v>0</v>
      </c>
      <c r="M518" s="9">
        <v>33</v>
      </c>
      <c r="N518" s="10">
        <v>6.27</v>
      </c>
      <c r="O518">
        <v>40</v>
      </c>
      <c r="P518">
        <v>23</v>
      </c>
      <c r="Q518">
        <v>4</v>
      </c>
      <c r="R518">
        <v>5</v>
      </c>
      <c r="S518">
        <v>26</v>
      </c>
      <c r="T518">
        <v>0</v>
      </c>
      <c r="U518">
        <v>2</v>
      </c>
      <c r="V518">
        <v>2</v>
      </c>
      <c r="W518">
        <v>0</v>
      </c>
    </row>
    <row r="519" spans="1:23">
      <c r="A519" t="s">
        <v>1044</v>
      </c>
      <c r="B519" s="15">
        <f>(F519*'H2H Points'!$E$2)+(G519*'H2H Points'!$E$3)+(H519*'H2H Points'!$E$13)+(I519*'H2H Points'!$E$14)+(L519*'H2H Points'!$E$4)+(M519*'H2H Points'!$E$6)+(O519*'H2H Points'!$E$10)+(P519*'H2H Points'!$E$9)+(R519*'H2H Points'!$E$8)+(S519*'H2H Points'!$E$7)+(U519+'H2H Points'!$E$18)+(V519*'H2H Points'!$E$17)+(W519*'H2H Points'!$E$19)</f>
        <v>53.900000000000006</v>
      </c>
      <c r="C519" s="15">
        <f>ROUND(B519/IF(ISNA(VLOOKUP(A519,'2014 ESPN Draft Results'!$A$2:$D$2000,4,FALSE)),1,IF(VLOOKUP(A519,'2014 ESPN Draft Results'!$A$2:$D$2000,4,FALSE)&lt;1,1,VLOOKUP(A519,'2014 ESPN Draft Results'!$A$2:$D$2000,4,FALSE))),2)</f>
        <v>53.9</v>
      </c>
      <c r="D519" s="15">
        <f>ROUND(B519/IF(ISNA(VLOOKUP(A519,'2014 ESPN Draft Results'!$A$2:$D$2000,4,FALSE)),B519,IF(VLOOKUP(A519,'2014 ESPN Draft Results'!$A$2:$D$2000,4,FALSE)&lt;2,B519,VLOOKUP(A519,'2014 ESPN Draft Results'!$A$2:$D$2000,4,FALSE))),2)</f>
        <v>1</v>
      </c>
      <c r="E519">
        <v>0</v>
      </c>
      <c r="F519">
        <v>0</v>
      </c>
      <c r="G519">
        <v>1</v>
      </c>
      <c r="H519">
        <v>0</v>
      </c>
      <c r="I519">
        <v>0</v>
      </c>
      <c r="J519">
        <v>28</v>
      </c>
      <c r="K519">
        <v>0</v>
      </c>
      <c r="L519">
        <v>0</v>
      </c>
      <c r="M519" s="9">
        <v>29.3</v>
      </c>
      <c r="N519" s="10">
        <v>4.5999999999999996</v>
      </c>
      <c r="O519">
        <v>24</v>
      </c>
      <c r="P519">
        <v>15</v>
      </c>
      <c r="Q519">
        <v>3</v>
      </c>
      <c r="R519">
        <v>23</v>
      </c>
      <c r="S519">
        <v>32</v>
      </c>
      <c r="T519">
        <v>2</v>
      </c>
      <c r="U519">
        <v>4</v>
      </c>
      <c r="V519">
        <v>3</v>
      </c>
      <c r="W519">
        <v>0</v>
      </c>
    </row>
    <row r="520" spans="1:23">
      <c r="A520" t="s">
        <v>1003</v>
      </c>
      <c r="B520" s="15">
        <f>(F520*'H2H Points'!$E$2)+(G520*'H2H Points'!$E$3)+(H520*'H2H Points'!$E$13)+(I520*'H2H Points'!$E$14)+(L520*'H2H Points'!$E$4)+(M520*'H2H Points'!$E$6)+(O520*'H2H Points'!$E$10)+(P520*'H2H Points'!$E$9)+(R520*'H2H Points'!$E$8)+(S520*'H2H Points'!$E$7)+(U520+'H2H Points'!$E$18)+(V520*'H2H Points'!$E$17)+(W520*'H2H Points'!$E$19)</f>
        <v>71.899999999999977</v>
      </c>
      <c r="C520" s="15">
        <f>ROUND(B520/IF(ISNA(VLOOKUP(A520,'2014 ESPN Draft Results'!$A$2:$D$2000,4,FALSE)),1,IF(VLOOKUP(A520,'2014 ESPN Draft Results'!$A$2:$D$2000,4,FALSE)&lt;1,1,VLOOKUP(A520,'2014 ESPN Draft Results'!$A$2:$D$2000,4,FALSE))),2)</f>
        <v>71.900000000000006</v>
      </c>
      <c r="D520" s="15">
        <f>ROUND(B520/IF(ISNA(VLOOKUP(A520,'2014 ESPN Draft Results'!$A$2:$D$2000,4,FALSE)),B520,IF(VLOOKUP(A520,'2014 ESPN Draft Results'!$A$2:$D$2000,4,FALSE)&lt;2,B520,VLOOKUP(A520,'2014 ESPN Draft Results'!$A$2:$D$2000,4,FALSE))),2)</f>
        <v>1</v>
      </c>
      <c r="E520">
        <v>0</v>
      </c>
      <c r="F520">
        <v>4</v>
      </c>
      <c r="G520">
        <v>3</v>
      </c>
      <c r="H520">
        <v>0</v>
      </c>
      <c r="I520">
        <v>0</v>
      </c>
      <c r="J520">
        <v>7</v>
      </c>
      <c r="K520">
        <v>7</v>
      </c>
      <c r="L520">
        <v>0</v>
      </c>
      <c r="M520" s="9">
        <v>39.299999999999997</v>
      </c>
      <c r="N520" s="10">
        <v>4.8099999999999996</v>
      </c>
      <c r="O520">
        <v>39</v>
      </c>
      <c r="P520">
        <v>21</v>
      </c>
      <c r="Q520">
        <v>10</v>
      </c>
      <c r="R520">
        <v>16</v>
      </c>
      <c r="S520">
        <v>15</v>
      </c>
      <c r="T520">
        <v>0</v>
      </c>
      <c r="U520">
        <v>2</v>
      </c>
      <c r="V520">
        <v>0</v>
      </c>
      <c r="W520">
        <v>0</v>
      </c>
    </row>
    <row r="521" spans="1:23">
      <c r="A521" t="s">
        <v>1342</v>
      </c>
      <c r="B521" s="15">
        <f>(F521*'H2H Points'!$E$2)+(G521*'H2H Points'!$E$3)+(H521*'H2H Points'!$E$13)+(I521*'H2H Points'!$E$14)+(L521*'H2H Points'!$E$4)+(M521*'H2H Points'!$E$6)+(O521*'H2H Points'!$E$10)+(P521*'H2H Points'!$E$9)+(R521*'H2H Points'!$E$8)+(S521*'H2H Points'!$E$7)+(U521+'H2H Points'!$E$18)+(V521*'H2H Points'!$E$17)+(W521*'H2H Points'!$E$19)</f>
        <v>25.099999999999994</v>
      </c>
      <c r="C521" s="15">
        <f>ROUND(B521/IF(ISNA(VLOOKUP(A521,'2014 ESPN Draft Results'!$A$2:$D$2000,4,FALSE)),1,IF(VLOOKUP(A521,'2014 ESPN Draft Results'!$A$2:$D$2000,4,FALSE)&lt;1,1,VLOOKUP(A521,'2014 ESPN Draft Results'!$A$2:$D$2000,4,FALSE))),2)</f>
        <v>25.1</v>
      </c>
      <c r="D521" s="15">
        <f>ROUND(B521/IF(ISNA(VLOOKUP(A521,'2014 ESPN Draft Results'!$A$2:$D$2000,4,FALSE)),B521,IF(VLOOKUP(A521,'2014 ESPN Draft Results'!$A$2:$D$2000,4,FALSE)&lt;2,B521,VLOOKUP(A521,'2014 ESPN Draft Results'!$A$2:$D$2000,4,FALSE))),2)</f>
        <v>1</v>
      </c>
      <c r="E521">
        <v>0</v>
      </c>
      <c r="F521">
        <v>1</v>
      </c>
      <c r="G521">
        <v>1</v>
      </c>
      <c r="H521">
        <v>0</v>
      </c>
      <c r="I521">
        <v>0</v>
      </c>
      <c r="J521">
        <v>18</v>
      </c>
      <c r="K521">
        <v>0</v>
      </c>
      <c r="L521">
        <v>0</v>
      </c>
      <c r="M521" s="9">
        <v>13.7</v>
      </c>
      <c r="N521" s="10">
        <v>6.59</v>
      </c>
      <c r="O521">
        <v>17</v>
      </c>
      <c r="P521">
        <v>10</v>
      </c>
      <c r="Q521">
        <v>1</v>
      </c>
      <c r="R521">
        <v>6</v>
      </c>
      <c r="S521">
        <v>14</v>
      </c>
      <c r="T521">
        <v>1</v>
      </c>
      <c r="U521">
        <v>2</v>
      </c>
      <c r="V521">
        <v>1</v>
      </c>
      <c r="W521">
        <v>0</v>
      </c>
    </row>
    <row r="522" spans="1:23">
      <c r="A522" t="s">
        <v>1228</v>
      </c>
      <c r="B522" s="15">
        <f>(F522*'H2H Points'!$E$2)+(G522*'H2H Points'!$E$3)+(H522*'H2H Points'!$E$13)+(I522*'H2H Points'!$E$14)+(L522*'H2H Points'!$E$4)+(M522*'H2H Points'!$E$6)+(O522*'H2H Points'!$E$10)+(P522*'H2H Points'!$E$9)+(R522*'H2H Points'!$E$8)+(S522*'H2H Points'!$E$7)+(U522+'H2H Points'!$E$18)+(V522*'H2H Points'!$E$17)+(W522*'H2H Points'!$E$19)</f>
        <v>58.899999999999991</v>
      </c>
      <c r="C522" s="15">
        <f>ROUND(B522/IF(ISNA(VLOOKUP(A522,'2014 ESPN Draft Results'!$A$2:$D$2000,4,FALSE)),1,IF(VLOOKUP(A522,'2014 ESPN Draft Results'!$A$2:$D$2000,4,FALSE)&lt;1,1,VLOOKUP(A522,'2014 ESPN Draft Results'!$A$2:$D$2000,4,FALSE))),2)</f>
        <v>58.9</v>
      </c>
      <c r="D522" s="15">
        <f>ROUND(B522/IF(ISNA(VLOOKUP(A522,'2014 ESPN Draft Results'!$A$2:$D$2000,4,FALSE)),B522,IF(VLOOKUP(A522,'2014 ESPN Draft Results'!$A$2:$D$2000,4,FALSE)&lt;2,B522,VLOOKUP(A522,'2014 ESPN Draft Results'!$A$2:$D$2000,4,FALSE))),2)</f>
        <v>1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30</v>
      </c>
      <c r="K522">
        <v>0</v>
      </c>
      <c r="L522">
        <v>0</v>
      </c>
      <c r="M522" s="9">
        <v>32.299999999999997</v>
      </c>
      <c r="N522" s="10">
        <v>4.18</v>
      </c>
      <c r="O522">
        <v>36</v>
      </c>
      <c r="P522">
        <v>15</v>
      </c>
      <c r="Q522">
        <v>3</v>
      </c>
      <c r="R522">
        <v>7</v>
      </c>
      <c r="S522">
        <v>20</v>
      </c>
      <c r="T522">
        <v>2</v>
      </c>
      <c r="U522">
        <v>1</v>
      </c>
      <c r="V522">
        <v>1</v>
      </c>
      <c r="W522">
        <v>1</v>
      </c>
    </row>
    <row r="523" spans="1:23">
      <c r="A523" t="s">
        <v>929</v>
      </c>
      <c r="B523" s="15">
        <f>(F523*'H2H Points'!$E$2)+(G523*'H2H Points'!$E$3)+(H523*'H2H Points'!$E$13)+(I523*'H2H Points'!$E$14)+(L523*'H2H Points'!$E$4)+(M523*'H2H Points'!$E$6)+(O523*'H2H Points'!$E$10)+(P523*'H2H Points'!$E$9)+(R523*'H2H Points'!$E$8)+(S523*'H2H Points'!$E$7)+(U523+'H2H Points'!$E$18)+(V523*'H2H Points'!$E$17)+(W523*'H2H Points'!$E$19)</f>
        <v>34.099999999999994</v>
      </c>
      <c r="C523" s="15">
        <f>ROUND(B523/IF(ISNA(VLOOKUP(A523,'2014 ESPN Draft Results'!$A$2:$D$2000,4,FALSE)),1,IF(VLOOKUP(A523,'2014 ESPN Draft Results'!$A$2:$D$2000,4,FALSE)&lt;1,1,VLOOKUP(A523,'2014 ESPN Draft Results'!$A$2:$D$2000,4,FALSE))),2)</f>
        <v>34.1</v>
      </c>
      <c r="D523" s="15">
        <f>ROUND(B523/IF(ISNA(VLOOKUP(A523,'2014 ESPN Draft Results'!$A$2:$D$2000,4,FALSE)),B523,IF(VLOOKUP(A523,'2014 ESPN Draft Results'!$A$2:$D$2000,4,FALSE)&lt;2,B523,VLOOKUP(A523,'2014 ESPN Draft Results'!$A$2:$D$2000,4,FALSE))),2)</f>
        <v>1</v>
      </c>
      <c r="E523">
        <v>0</v>
      </c>
      <c r="F523">
        <v>0</v>
      </c>
      <c r="G523">
        <v>2</v>
      </c>
      <c r="H523">
        <v>0</v>
      </c>
      <c r="I523">
        <v>0</v>
      </c>
      <c r="J523">
        <v>5</v>
      </c>
      <c r="K523">
        <v>3</v>
      </c>
      <c r="L523">
        <v>0</v>
      </c>
      <c r="M523" s="9">
        <v>18.7</v>
      </c>
      <c r="N523" s="10">
        <v>4.34</v>
      </c>
      <c r="O523">
        <v>13</v>
      </c>
      <c r="P523">
        <v>9</v>
      </c>
      <c r="Q523">
        <v>2</v>
      </c>
      <c r="R523">
        <v>10</v>
      </c>
      <c r="S523">
        <v>15</v>
      </c>
      <c r="T523">
        <v>0</v>
      </c>
      <c r="U523">
        <v>6</v>
      </c>
      <c r="V523">
        <v>1</v>
      </c>
      <c r="W523">
        <v>0</v>
      </c>
    </row>
    <row r="524" spans="1:23">
      <c r="A524" t="s">
        <v>570</v>
      </c>
      <c r="B524" s="15">
        <f>(F524*'H2H Points'!$E$2)+(G524*'H2H Points'!$E$3)+(H524*'H2H Points'!$E$13)+(I524*'H2H Points'!$E$14)+(L524*'H2H Points'!$E$4)+(M524*'H2H Points'!$E$6)+(O524*'H2H Points'!$E$10)+(P524*'H2H Points'!$E$9)+(R524*'H2H Points'!$E$8)+(S524*'H2H Points'!$E$7)+(U524+'H2H Points'!$E$18)+(V524*'H2H Points'!$E$17)+(W524*'H2H Points'!$E$19)</f>
        <v>3.0999999999999996</v>
      </c>
      <c r="C524" s="15">
        <f>ROUND(B524/IF(ISNA(VLOOKUP(A524,'2014 ESPN Draft Results'!$A$2:$D$2000,4,FALSE)),1,IF(VLOOKUP(A524,'2014 ESPN Draft Results'!$A$2:$D$2000,4,FALSE)&lt;1,1,VLOOKUP(A524,'2014 ESPN Draft Results'!$A$2:$D$2000,4,FALSE))),2)</f>
        <v>3.1</v>
      </c>
      <c r="D524" s="15">
        <f>ROUND(B524/IF(ISNA(VLOOKUP(A524,'2014 ESPN Draft Results'!$A$2:$D$2000,4,FALSE)),B524,IF(VLOOKUP(A524,'2014 ESPN Draft Results'!$A$2:$D$2000,4,FALSE)&lt;2,B524,VLOOKUP(A524,'2014 ESPN Draft Results'!$A$2:$D$2000,4,FALSE))),2)</f>
        <v>1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2</v>
      </c>
      <c r="K524">
        <v>0</v>
      </c>
      <c r="L524">
        <v>0</v>
      </c>
      <c r="M524" s="9">
        <v>1.7</v>
      </c>
      <c r="N524" s="10">
        <v>10.8</v>
      </c>
      <c r="O524">
        <v>2</v>
      </c>
      <c r="P524">
        <v>2</v>
      </c>
      <c r="Q524">
        <v>1</v>
      </c>
      <c r="R524">
        <v>0</v>
      </c>
      <c r="S524">
        <v>2</v>
      </c>
      <c r="T524">
        <v>0</v>
      </c>
      <c r="U524">
        <v>0</v>
      </c>
      <c r="V524">
        <v>0</v>
      </c>
      <c r="W524">
        <v>0</v>
      </c>
    </row>
    <row r="525" spans="1:23">
      <c r="A525" t="s">
        <v>1087</v>
      </c>
      <c r="B525" s="15">
        <f>(F525*'H2H Points'!$E$2)+(G525*'H2H Points'!$E$3)+(H525*'H2H Points'!$E$13)+(I525*'H2H Points'!$E$14)+(L525*'H2H Points'!$E$4)+(M525*'H2H Points'!$E$6)+(O525*'H2H Points'!$E$10)+(P525*'H2H Points'!$E$9)+(R525*'H2H Points'!$E$8)+(S525*'H2H Points'!$E$7)+(U525+'H2H Points'!$E$18)+(V525*'H2H Points'!$E$17)+(W525*'H2H Points'!$E$19)</f>
        <v>59.100000000000009</v>
      </c>
      <c r="C525" s="15">
        <f>ROUND(B525/IF(ISNA(VLOOKUP(A525,'2014 ESPN Draft Results'!$A$2:$D$2000,4,FALSE)),1,IF(VLOOKUP(A525,'2014 ESPN Draft Results'!$A$2:$D$2000,4,FALSE)&lt;1,1,VLOOKUP(A525,'2014 ESPN Draft Results'!$A$2:$D$2000,4,FALSE))),2)</f>
        <v>59.1</v>
      </c>
      <c r="D525" s="15">
        <f>ROUND(B525/IF(ISNA(VLOOKUP(A525,'2014 ESPN Draft Results'!$A$2:$D$2000,4,FALSE)),B525,IF(VLOOKUP(A525,'2014 ESPN Draft Results'!$A$2:$D$2000,4,FALSE)&lt;2,B525,VLOOKUP(A525,'2014 ESPN Draft Results'!$A$2:$D$2000,4,FALSE))),2)</f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45</v>
      </c>
      <c r="K525">
        <v>0</v>
      </c>
      <c r="L525">
        <v>1</v>
      </c>
      <c r="M525" s="9">
        <v>32.700000000000003</v>
      </c>
      <c r="N525" s="10">
        <v>4.96</v>
      </c>
      <c r="O525">
        <v>42</v>
      </c>
      <c r="P525">
        <v>18</v>
      </c>
      <c r="Q525">
        <v>6</v>
      </c>
      <c r="R525">
        <v>13</v>
      </c>
      <c r="S525">
        <v>28</v>
      </c>
      <c r="T525">
        <v>4</v>
      </c>
      <c r="U525">
        <v>1</v>
      </c>
      <c r="V525">
        <v>2</v>
      </c>
      <c r="W525">
        <v>1</v>
      </c>
    </row>
    <row r="526" spans="1:23">
      <c r="A526" t="s">
        <v>1146</v>
      </c>
      <c r="B526" s="15">
        <f>(F526*'H2H Points'!$E$2)+(G526*'H2H Points'!$E$3)+(H526*'H2H Points'!$E$13)+(I526*'H2H Points'!$E$14)+(L526*'H2H Points'!$E$4)+(M526*'H2H Points'!$E$6)+(O526*'H2H Points'!$E$10)+(P526*'H2H Points'!$E$9)+(R526*'H2H Points'!$E$8)+(S526*'H2H Points'!$E$7)+(U526+'H2H Points'!$E$18)+(V526*'H2H Points'!$E$17)+(W526*'H2H Points'!$E$19)</f>
        <v>79.899999999999977</v>
      </c>
      <c r="C526" s="15">
        <f>ROUND(B526/IF(ISNA(VLOOKUP(A526,'2014 ESPN Draft Results'!$A$2:$D$2000,4,FALSE)),1,IF(VLOOKUP(A526,'2014 ESPN Draft Results'!$A$2:$D$2000,4,FALSE)&lt;1,1,VLOOKUP(A526,'2014 ESPN Draft Results'!$A$2:$D$2000,4,FALSE))),2)</f>
        <v>79.900000000000006</v>
      </c>
      <c r="D526" s="15">
        <f>ROUND(B526/IF(ISNA(VLOOKUP(A526,'2014 ESPN Draft Results'!$A$2:$D$2000,4,FALSE)),B526,IF(VLOOKUP(A526,'2014 ESPN Draft Results'!$A$2:$D$2000,4,FALSE)&lt;2,B526,VLOOKUP(A526,'2014 ESPN Draft Results'!$A$2:$D$2000,4,FALSE))),2)</f>
        <v>1</v>
      </c>
      <c r="E526">
        <v>0</v>
      </c>
      <c r="F526">
        <v>1</v>
      </c>
      <c r="G526">
        <v>3</v>
      </c>
      <c r="H526">
        <v>0</v>
      </c>
      <c r="I526">
        <v>0</v>
      </c>
      <c r="J526">
        <v>10</v>
      </c>
      <c r="K526">
        <v>8</v>
      </c>
      <c r="L526">
        <v>0</v>
      </c>
      <c r="M526" s="9">
        <v>44.3</v>
      </c>
      <c r="N526" s="10">
        <v>4.0599999999999996</v>
      </c>
      <c r="O526">
        <v>44</v>
      </c>
      <c r="P526">
        <v>20</v>
      </c>
      <c r="Q526">
        <v>8</v>
      </c>
      <c r="R526">
        <v>23</v>
      </c>
      <c r="S526">
        <v>42</v>
      </c>
      <c r="T526">
        <v>0</v>
      </c>
      <c r="U526">
        <v>0</v>
      </c>
      <c r="V526">
        <v>0</v>
      </c>
      <c r="W526">
        <v>0</v>
      </c>
    </row>
    <row r="527" spans="1:23">
      <c r="A527" t="s">
        <v>1253</v>
      </c>
      <c r="B527" s="15">
        <f>(F527*'H2H Points'!$E$2)+(G527*'H2H Points'!$E$3)+(H527*'H2H Points'!$E$13)+(I527*'H2H Points'!$E$14)+(L527*'H2H Points'!$E$4)+(M527*'H2H Points'!$E$6)+(O527*'H2H Points'!$E$10)+(P527*'H2H Points'!$E$9)+(R527*'H2H Points'!$E$8)+(S527*'H2H Points'!$E$7)+(U527+'H2H Points'!$E$18)+(V527*'H2H Points'!$E$17)+(W527*'H2H Points'!$E$19)</f>
        <v>50.099999999999994</v>
      </c>
      <c r="C527" s="15">
        <f>ROUND(B527/IF(ISNA(VLOOKUP(A527,'2014 ESPN Draft Results'!$A$2:$D$2000,4,FALSE)),1,IF(VLOOKUP(A527,'2014 ESPN Draft Results'!$A$2:$D$2000,4,FALSE)&lt;1,1,VLOOKUP(A527,'2014 ESPN Draft Results'!$A$2:$D$2000,4,FALSE))),2)</f>
        <v>50.1</v>
      </c>
      <c r="D527" s="15">
        <f>ROUND(B527/IF(ISNA(VLOOKUP(A527,'2014 ESPN Draft Results'!$A$2:$D$2000,4,FALSE)),B527,IF(VLOOKUP(A527,'2014 ESPN Draft Results'!$A$2:$D$2000,4,FALSE)&lt;2,B527,VLOOKUP(A527,'2014 ESPN Draft Results'!$A$2:$D$2000,4,FALSE))),2)</f>
        <v>1</v>
      </c>
      <c r="E527">
        <v>0</v>
      </c>
      <c r="F527">
        <v>0</v>
      </c>
      <c r="G527">
        <v>3</v>
      </c>
      <c r="H527">
        <v>0</v>
      </c>
      <c r="I527">
        <v>0</v>
      </c>
      <c r="J527">
        <v>35</v>
      </c>
      <c r="K527">
        <v>0</v>
      </c>
      <c r="L527">
        <v>3</v>
      </c>
      <c r="M527" s="9">
        <v>28.7</v>
      </c>
      <c r="N527" s="10">
        <v>4.4000000000000004</v>
      </c>
      <c r="O527">
        <v>32</v>
      </c>
      <c r="P527">
        <v>14</v>
      </c>
      <c r="Q527">
        <v>2</v>
      </c>
      <c r="R527">
        <v>15</v>
      </c>
      <c r="S527">
        <v>18</v>
      </c>
      <c r="T527">
        <v>2</v>
      </c>
      <c r="U527">
        <v>1</v>
      </c>
      <c r="V527">
        <v>0</v>
      </c>
      <c r="W527">
        <v>0</v>
      </c>
    </row>
    <row r="528" spans="1:23">
      <c r="A528" t="s">
        <v>1098</v>
      </c>
      <c r="B528" s="15">
        <f>(F528*'H2H Points'!$E$2)+(G528*'H2H Points'!$E$3)+(H528*'H2H Points'!$E$13)+(I528*'H2H Points'!$E$14)+(L528*'H2H Points'!$E$4)+(M528*'H2H Points'!$E$6)+(O528*'H2H Points'!$E$10)+(P528*'H2H Points'!$E$9)+(R528*'H2H Points'!$E$8)+(S528*'H2H Points'!$E$7)+(U528+'H2H Points'!$E$18)+(V528*'H2H Points'!$E$17)+(W528*'H2H Points'!$E$19)</f>
        <v>33</v>
      </c>
      <c r="C528" s="15">
        <f>ROUND(B528/IF(ISNA(VLOOKUP(A528,'2014 ESPN Draft Results'!$A$2:$D$2000,4,FALSE)),1,IF(VLOOKUP(A528,'2014 ESPN Draft Results'!$A$2:$D$2000,4,FALSE)&lt;1,1,VLOOKUP(A528,'2014 ESPN Draft Results'!$A$2:$D$2000,4,FALSE))),2)</f>
        <v>33</v>
      </c>
      <c r="D528" s="15">
        <f>ROUND(B528/IF(ISNA(VLOOKUP(A528,'2014 ESPN Draft Results'!$A$2:$D$2000,4,FALSE)),B528,IF(VLOOKUP(A528,'2014 ESPN Draft Results'!$A$2:$D$2000,4,FALSE)&lt;2,B528,VLOOKUP(A528,'2014 ESPN Draft Results'!$A$2:$D$2000,4,FALSE))),2)</f>
        <v>1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25</v>
      </c>
      <c r="K528">
        <v>0</v>
      </c>
      <c r="L528">
        <v>0</v>
      </c>
      <c r="M528" s="9">
        <v>19</v>
      </c>
      <c r="N528" s="10">
        <v>4.74</v>
      </c>
      <c r="O528">
        <v>23</v>
      </c>
      <c r="P528">
        <v>10</v>
      </c>
      <c r="Q528">
        <v>2</v>
      </c>
      <c r="R528">
        <v>6</v>
      </c>
      <c r="S528">
        <v>16</v>
      </c>
      <c r="T528">
        <v>0</v>
      </c>
      <c r="U528">
        <v>1</v>
      </c>
      <c r="V528">
        <v>2</v>
      </c>
      <c r="W528">
        <v>0</v>
      </c>
    </row>
    <row r="529" spans="1:23">
      <c r="A529" t="s">
        <v>1180</v>
      </c>
      <c r="B529" s="15">
        <f>(F529*'H2H Points'!$E$2)+(G529*'H2H Points'!$E$3)+(H529*'H2H Points'!$E$13)+(I529*'H2H Points'!$E$14)+(L529*'H2H Points'!$E$4)+(M529*'H2H Points'!$E$6)+(O529*'H2H Points'!$E$10)+(P529*'H2H Points'!$E$9)+(R529*'H2H Points'!$E$8)+(S529*'H2H Points'!$E$7)+(U529+'H2H Points'!$E$18)+(V529*'H2H Points'!$E$17)+(W529*'H2H Points'!$E$19)</f>
        <v>29.099999999999994</v>
      </c>
      <c r="C529" s="15">
        <f>ROUND(B529/IF(ISNA(VLOOKUP(A529,'2014 ESPN Draft Results'!$A$2:$D$2000,4,FALSE)),1,IF(VLOOKUP(A529,'2014 ESPN Draft Results'!$A$2:$D$2000,4,FALSE)&lt;1,1,VLOOKUP(A529,'2014 ESPN Draft Results'!$A$2:$D$2000,4,FALSE))),2)</f>
        <v>29.1</v>
      </c>
      <c r="D529" s="15">
        <f>ROUND(B529/IF(ISNA(VLOOKUP(A529,'2014 ESPN Draft Results'!$A$2:$D$2000,4,FALSE)),B529,IF(VLOOKUP(A529,'2014 ESPN Draft Results'!$A$2:$D$2000,4,FALSE)&lt;2,B529,VLOOKUP(A529,'2014 ESPN Draft Results'!$A$2:$D$2000,4,FALSE))),2)</f>
        <v>1</v>
      </c>
      <c r="E529">
        <v>0</v>
      </c>
      <c r="F529">
        <v>1</v>
      </c>
      <c r="G529">
        <v>1</v>
      </c>
      <c r="H529">
        <v>0</v>
      </c>
      <c r="I529">
        <v>0</v>
      </c>
      <c r="J529">
        <v>20</v>
      </c>
      <c r="K529">
        <v>0</v>
      </c>
      <c r="L529">
        <v>0</v>
      </c>
      <c r="M529" s="9">
        <v>16.7</v>
      </c>
      <c r="N529" s="10">
        <v>2.7</v>
      </c>
      <c r="O529">
        <v>22</v>
      </c>
      <c r="P529">
        <v>5</v>
      </c>
      <c r="Q529">
        <v>0</v>
      </c>
      <c r="R529">
        <v>9</v>
      </c>
      <c r="S529">
        <v>13</v>
      </c>
      <c r="T529">
        <v>3</v>
      </c>
      <c r="U529">
        <v>0</v>
      </c>
      <c r="V529">
        <v>0</v>
      </c>
      <c r="W529">
        <v>0</v>
      </c>
    </row>
    <row r="530" spans="1:23">
      <c r="A530" t="s">
        <v>1357</v>
      </c>
      <c r="B530" s="15">
        <f>(F530*'H2H Points'!$E$2)+(G530*'H2H Points'!$E$3)+(H530*'H2H Points'!$E$13)+(I530*'H2H Points'!$E$14)+(L530*'H2H Points'!$E$4)+(M530*'H2H Points'!$E$6)+(O530*'H2H Points'!$E$10)+(P530*'H2H Points'!$E$9)+(R530*'H2H Points'!$E$8)+(S530*'H2H Points'!$E$7)+(U530+'H2H Points'!$E$18)+(V530*'H2H Points'!$E$17)+(W530*'H2H Points'!$E$19)</f>
        <v>15.099999999999998</v>
      </c>
      <c r="C530" s="15">
        <f>ROUND(B530/IF(ISNA(VLOOKUP(A530,'2014 ESPN Draft Results'!$A$2:$D$2000,4,FALSE)),1,IF(VLOOKUP(A530,'2014 ESPN Draft Results'!$A$2:$D$2000,4,FALSE)&lt;1,1,VLOOKUP(A530,'2014 ESPN Draft Results'!$A$2:$D$2000,4,FALSE))),2)</f>
        <v>15.1</v>
      </c>
      <c r="D530" s="15">
        <f>ROUND(B530/IF(ISNA(VLOOKUP(A530,'2014 ESPN Draft Results'!$A$2:$D$2000,4,FALSE)),B530,IF(VLOOKUP(A530,'2014 ESPN Draft Results'!$A$2:$D$2000,4,FALSE)&lt;2,B530,VLOOKUP(A530,'2014 ESPN Draft Results'!$A$2:$D$2000,4,FALSE))),2)</f>
        <v>1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8</v>
      </c>
      <c r="K530">
        <v>0</v>
      </c>
      <c r="L530">
        <v>0</v>
      </c>
      <c r="M530" s="9">
        <v>8.6999999999999993</v>
      </c>
      <c r="N530" s="10">
        <v>4.1500000000000004</v>
      </c>
      <c r="O530">
        <v>10</v>
      </c>
      <c r="P530">
        <v>4</v>
      </c>
      <c r="Q530">
        <v>0</v>
      </c>
      <c r="R530">
        <v>4</v>
      </c>
      <c r="S530">
        <v>7</v>
      </c>
      <c r="T530">
        <v>3</v>
      </c>
      <c r="U530">
        <v>0</v>
      </c>
      <c r="V530">
        <v>0</v>
      </c>
      <c r="W530">
        <v>0</v>
      </c>
    </row>
    <row r="531" spans="1:23">
      <c r="A531" t="s">
        <v>1051</v>
      </c>
      <c r="B531" s="15">
        <f>(F531*'H2H Points'!$E$2)+(G531*'H2H Points'!$E$3)+(H531*'H2H Points'!$E$13)+(I531*'H2H Points'!$E$14)+(L531*'H2H Points'!$E$4)+(M531*'H2H Points'!$E$6)+(O531*'H2H Points'!$E$10)+(P531*'H2H Points'!$E$9)+(R531*'H2H Points'!$E$8)+(S531*'H2H Points'!$E$7)+(U531+'H2H Points'!$E$18)+(V531*'H2H Points'!$E$17)+(W531*'H2H Points'!$E$19)</f>
        <v>82.899999999999977</v>
      </c>
      <c r="C531" s="15">
        <f>ROUND(B531/IF(ISNA(VLOOKUP(A531,'2014 ESPN Draft Results'!$A$2:$D$2000,4,FALSE)),1,IF(VLOOKUP(A531,'2014 ESPN Draft Results'!$A$2:$D$2000,4,FALSE)&lt;1,1,VLOOKUP(A531,'2014 ESPN Draft Results'!$A$2:$D$2000,4,FALSE))),2)</f>
        <v>82.9</v>
      </c>
      <c r="D531" s="15">
        <f>ROUND(B531/IF(ISNA(VLOOKUP(A531,'2014 ESPN Draft Results'!$A$2:$D$2000,4,FALSE)),B531,IF(VLOOKUP(A531,'2014 ESPN Draft Results'!$A$2:$D$2000,4,FALSE)&lt;2,B531,VLOOKUP(A531,'2014 ESPN Draft Results'!$A$2:$D$2000,4,FALSE))),2)</f>
        <v>1</v>
      </c>
      <c r="E531">
        <v>0</v>
      </c>
      <c r="F531">
        <v>0</v>
      </c>
      <c r="G531">
        <v>3</v>
      </c>
      <c r="H531">
        <v>0</v>
      </c>
      <c r="I531">
        <v>0</v>
      </c>
      <c r="J531">
        <v>58</v>
      </c>
      <c r="K531">
        <v>0</v>
      </c>
      <c r="L531">
        <v>0</v>
      </c>
      <c r="M531" s="9">
        <v>48.3</v>
      </c>
      <c r="N531" s="10">
        <v>3.17</v>
      </c>
      <c r="O531">
        <v>48</v>
      </c>
      <c r="P531">
        <v>17</v>
      </c>
      <c r="Q531">
        <v>2</v>
      </c>
      <c r="R531">
        <v>19</v>
      </c>
      <c r="S531">
        <v>37</v>
      </c>
      <c r="T531">
        <v>2</v>
      </c>
      <c r="U531">
        <v>2</v>
      </c>
      <c r="V531">
        <v>2</v>
      </c>
      <c r="W531">
        <v>0</v>
      </c>
    </row>
    <row r="532" spans="1:23">
      <c r="A532" t="s">
        <v>1064</v>
      </c>
      <c r="B532" s="15">
        <f>(F532*'H2H Points'!$E$2)+(G532*'H2H Points'!$E$3)+(H532*'H2H Points'!$E$13)+(I532*'H2H Points'!$E$14)+(L532*'H2H Points'!$E$4)+(M532*'H2H Points'!$E$6)+(O532*'H2H Points'!$E$10)+(P532*'H2H Points'!$E$9)+(R532*'H2H Points'!$E$8)+(S532*'H2H Points'!$E$7)+(U532+'H2H Points'!$E$18)+(V532*'H2H Points'!$E$17)+(W532*'H2H Points'!$E$19)</f>
        <v>56</v>
      </c>
      <c r="C532" s="15">
        <f>ROUND(B532/IF(ISNA(VLOOKUP(A532,'2014 ESPN Draft Results'!$A$2:$D$2000,4,FALSE)),1,IF(VLOOKUP(A532,'2014 ESPN Draft Results'!$A$2:$D$2000,4,FALSE)&lt;1,1,VLOOKUP(A532,'2014 ESPN Draft Results'!$A$2:$D$2000,4,FALSE))),2)</f>
        <v>56</v>
      </c>
      <c r="D532" s="15">
        <f>ROUND(B532/IF(ISNA(VLOOKUP(A532,'2014 ESPN Draft Results'!$A$2:$D$2000,4,FALSE)),B532,IF(VLOOKUP(A532,'2014 ESPN Draft Results'!$A$2:$D$2000,4,FALSE)&lt;2,B532,VLOOKUP(A532,'2014 ESPN Draft Results'!$A$2:$D$2000,4,FALSE))),2)</f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37</v>
      </c>
      <c r="K532">
        <v>0</v>
      </c>
      <c r="L532">
        <v>0</v>
      </c>
      <c r="M532" s="9">
        <v>33</v>
      </c>
      <c r="N532" s="10">
        <v>5.73</v>
      </c>
      <c r="O532">
        <v>33</v>
      </c>
      <c r="P532">
        <v>21</v>
      </c>
      <c r="Q532">
        <v>6</v>
      </c>
      <c r="R532">
        <v>16</v>
      </c>
      <c r="S532">
        <v>26</v>
      </c>
      <c r="T532">
        <v>1</v>
      </c>
      <c r="U532">
        <v>2</v>
      </c>
      <c r="V532">
        <v>1</v>
      </c>
      <c r="W532">
        <v>0</v>
      </c>
    </row>
    <row r="533" spans="1:23">
      <c r="A533" t="s">
        <v>1126</v>
      </c>
      <c r="B533" s="15">
        <f>(F533*'H2H Points'!$E$2)+(G533*'H2H Points'!$E$3)+(H533*'H2H Points'!$E$13)+(I533*'H2H Points'!$E$14)+(L533*'H2H Points'!$E$4)+(M533*'H2H Points'!$E$6)+(O533*'H2H Points'!$E$10)+(P533*'H2H Points'!$E$9)+(R533*'H2H Points'!$E$8)+(S533*'H2H Points'!$E$7)+(U533+'H2H Points'!$E$18)+(V533*'H2H Points'!$E$17)+(W533*'H2H Points'!$E$19)</f>
        <v>46</v>
      </c>
      <c r="C533" s="15">
        <f>ROUND(B533/IF(ISNA(VLOOKUP(A533,'2014 ESPN Draft Results'!$A$2:$D$2000,4,FALSE)),1,IF(VLOOKUP(A533,'2014 ESPN Draft Results'!$A$2:$D$2000,4,FALSE)&lt;1,1,VLOOKUP(A533,'2014 ESPN Draft Results'!$A$2:$D$2000,4,FALSE))),2)</f>
        <v>46</v>
      </c>
      <c r="D533" s="15">
        <f>ROUND(B533/IF(ISNA(VLOOKUP(A533,'2014 ESPN Draft Results'!$A$2:$D$2000,4,FALSE)),B533,IF(VLOOKUP(A533,'2014 ESPN Draft Results'!$A$2:$D$2000,4,FALSE)&lt;2,B533,VLOOKUP(A533,'2014 ESPN Draft Results'!$A$2:$D$2000,4,FALSE))),2)</f>
        <v>1</v>
      </c>
      <c r="E533">
        <v>0</v>
      </c>
      <c r="F533">
        <v>1</v>
      </c>
      <c r="G533">
        <v>1</v>
      </c>
      <c r="H533">
        <v>0</v>
      </c>
      <c r="I533">
        <v>0</v>
      </c>
      <c r="J533">
        <v>21</v>
      </c>
      <c r="K533">
        <v>0</v>
      </c>
      <c r="L533">
        <v>2</v>
      </c>
      <c r="M533" s="9">
        <v>27</v>
      </c>
      <c r="N533" s="10">
        <v>6.33</v>
      </c>
      <c r="O533">
        <v>32</v>
      </c>
      <c r="P533">
        <v>19</v>
      </c>
      <c r="Q533">
        <v>6</v>
      </c>
      <c r="R533">
        <v>7</v>
      </c>
      <c r="S533">
        <v>7</v>
      </c>
      <c r="T533">
        <v>1</v>
      </c>
      <c r="U533">
        <v>2</v>
      </c>
      <c r="V533">
        <v>2</v>
      </c>
      <c r="W533">
        <v>0</v>
      </c>
    </row>
    <row r="534" spans="1:23">
      <c r="A534" t="s">
        <v>1209</v>
      </c>
      <c r="B534" s="15">
        <f>(F534*'H2H Points'!$E$2)+(G534*'H2H Points'!$E$3)+(H534*'H2H Points'!$E$13)+(I534*'H2H Points'!$E$14)+(L534*'H2H Points'!$E$4)+(M534*'H2H Points'!$E$6)+(O534*'H2H Points'!$E$10)+(P534*'H2H Points'!$E$9)+(R534*'H2H Points'!$E$8)+(S534*'H2H Points'!$E$7)+(U534+'H2H Points'!$E$18)+(V534*'H2H Points'!$E$17)+(W534*'H2H Points'!$E$19)</f>
        <v>17</v>
      </c>
      <c r="C534" s="15">
        <f>ROUND(B534/IF(ISNA(VLOOKUP(A534,'2014 ESPN Draft Results'!$A$2:$D$2000,4,FALSE)),1,IF(VLOOKUP(A534,'2014 ESPN Draft Results'!$A$2:$D$2000,4,FALSE)&lt;1,1,VLOOKUP(A534,'2014 ESPN Draft Results'!$A$2:$D$2000,4,FALSE))),2)</f>
        <v>17</v>
      </c>
      <c r="D534" s="15">
        <f>ROUND(B534/IF(ISNA(VLOOKUP(A534,'2014 ESPN Draft Results'!$A$2:$D$2000,4,FALSE)),B534,IF(VLOOKUP(A534,'2014 ESPN Draft Results'!$A$2:$D$2000,4,FALSE)&lt;2,B534,VLOOKUP(A534,'2014 ESPN Draft Results'!$A$2:$D$2000,4,FALSE))),2)</f>
        <v>1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7</v>
      </c>
      <c r="K534">
        <v>0</v>
      </c>
      <c r="L534">
        <v>0</v>
      </c>
      <c r="M534" s="9">
        <v>10</v>
      </c>
      <c r="N534" s="10">
        <v>4.5</v>
      </c>
      <c r="O534">
        <v>11</v>
      </c>
      <c r="P534">
        <v>5</v>
      </c>
      <c r="Q534">
        <v>2</v>
      </c>
      <c r="R534">
        <v>5</v>
      </c>
      <c r="S534">
        <v>9</v>
      </c>
      <c r="T534">
        <v>0</v>
      </c>
      <c r="U534">
        <v>1</v>
      </c>
      <c r="V534">
        <v>2</v>
      </c>
      <c r="W534">
        <v>0</v>
      </c>
    </row>
    <row r="535" spans="1:23">
      <c r="A535" t="s">
        <v>936</v>
      </c>
      <c r="B535" s="15">
        <f>(F535*'H2H Points'!$E$2)+(G535*'H2H Points'!$E$3)+(H535*'H2H Points'!$E$13)+(I535*'H2H Points'!$E$14)+(L535*'H2H Points'!$E$4)+(M535*'H2H Points'!$E$6)+(O535*'H2H Points'!$E$10)+(P535*'H2H Points'!$E$9)+(R535*'H2H Points'!$E$8)+(S535*'H2H Points'!$E$7)+(U535+'H2H Points'!$E$18)+(V535*'H2H Points'!$E$17)+(W535*'H2H Points'!$E$19)</f>
        <v>62.100000000000009</v>
      </c>
      <c r="C535" s="15">
        <f>ROUND(B535/IF(ISNA(VLOOKUP(A535,'2014 ESPN Draft Results'!$A$2:$D$2000,4,FALSE)),1,IF(VLOOKUP(A535,'2014 ESPN Draft Results'!$A$2:$D$2000,4,FALSE)&lt;1,1,VLOOKUP(A535,'2014 ESPN Draft Results'!$A$2:$D$2000,4,FALSE))),2)</f>
        <v>62.1</v>
      </c>
      <c r="D535" s="15">
        <f>ROUND(B535/IF(ISNA(VLOOKUP(A535,'2014 ESPN Draft Results'!$A$2:$D$2000,4,FALSE)),B535,IF(VLOOKUP(A535,'2014 ESPN Draft Results'!$A$2:$D$2000,4,FALSE)&lt;2,B535,VLOOKUP(A535,'2014 ESPN Draft Results'!$A$2:$D$2000,4,FALSE))),2)</f>
        <v>1</v>
      </c>
      <c r="E535">
        <v>0</v>
      </c>
      <c r="F535">
        <v>0</v>
      </c>
      <c r="G535">
        <v>4</v>
      </c>
      <c r="H535">
        <v>0</v>
      </c>
      <c r="I535">
        <v>0</v>
      </c>
      <c r="J535">
        <v>11</v>
      </c>
      <c r="K535">
        <v>4</v>
      </c>
      <c r="L535">
        <v>0</v>
      </c>
      <c r="M535" s="9">
        <v>36.700000000000003</v>
      </c>
      <c r="N535" s="10">
        <v>4.42</v>
      </c>
      <c r="O535">
        <v>33</v>
      </c>
      <c r="P535">
        <v>18</v>
      </c>
      <c r="Q535">
        <v>4</v>
      </c>
      <c r="R535">
        <v>11</v>
      </c>
      <c r="S535">
        <v>36</v>
      </c>
      <c r="T535">
        <v>2</v>
      </c>
      <c r="U535">
        <v>0</v>
      </c>
      <c r="V535">
        <v>2</v>
      </c>
      <c r="W535">
        <v>0</v>
      </c>
    </row>
    <row r="536" spans="1:23">
      <c r="A536" t="s">
        <v>1117</v>
      </c>
      <c r="B536" s="15">
        <f>(F536*'H2H Points'!$E$2)+(G536*'H2H Points'!$E$3)+(H536*'H2H Points'!$E$13)+(I536*'H2H Points'!$E$14)+(L536*'H2H Points'!$E$4)+(M536*'H2H Points'!$E$6)+(O536*'H2H Points'!$E$10)+(P536*'H2H Points'!$E$9)+(R536*'H2H Points'!$E$8)+(S536*'H2H Points'!$E$7)+(U536+'H2H Points'!$E$18)+(V536*'H2H Points'!$E$17)+(W536*'H2H Points'!$E$19)</f>
        <v>8.8999999999999986</v>
      </c>
      <c r="C536" s="15">
        <f>ROUND(B536/IF(ISNA(VLOOKUP(A536,'2014 ESPN Draft Results'!$A$2:$D$2000,4,FALSE)),1,IF(VLOOKUP(A536,'2014 ESPN Draft Results'!$A$2:$D$2000,4,FALSE)&lt;1,1,VLOOKUP(A536,'2014 ESPN Draft Results'!$A$2:$D$2000,4,FALSE))),2)</f>
        <v>8.9</v>
      </c>
      <c r="D536" s="15">
        <f>ROUND(B536/IF(ISNA(VLOOKUP(A536,'2014 ESPN Draft Results'!$A$2:$D$2000,4,FALSE)),B536,IF(VLOOKUP(A536,'2014 ESPN Draft Results'!$A$2:$D$2000,4,FALSE)&lt;2,B536,VLOOKUP(A536,'2014 ESPN Draft Results'!$A$2:$D$2000,4,FALSE))),2)</f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3</v>
      </c>
      <c r="K536">
        <v>1</v>
      </c>
      <c r="L536">
        <v>0</v>
      </c>
      <c r="M536" s="9">
        <v>5.3</v>
      </c>
      <c r="N536" s="10">
        <v>5.0599999999999996</v>
      </c>
      <c r="O536">
        <v>6</v>
      </c>
      <c r="P536">
        <v>3</v>
      </c>
      <c r="Q536">
        <v>0</v>
      </c>
      <c r="R536">
        <v>3</v>
      </c>
      <c r="S536">
        <v>4</v>
      </c>
      <c r="T536">
        <v>0</v>
      </c>
      <c r="U536">
        <v>1</v>
      </c>
      <c r="V536">
        <v>0</v>
      </c>
      <c r="W536">
        <v>0</v>
      </c>
    </row>
    <row r="537" spans="1:23">
      <c r="A537" t="s">
        <v>1017</v>
      </c>
      <c r="B537" s="15">
        <f>(F537*'H2H Points'!$E$2)+(G537*'H2H Points'!$E$3)+(H537*'H2H Points'!$E$13)+(I537*'H2H Points'!$E$14)+(L537*'H2H Points'!$E$4)+(M537*'H2H Points'!$E$6)+(O537*'H2H Points'!$E$10)+(P537*'H2H Points'!$E$9)+(R537*'H2H Points'!$E$8)+(S537*'H2H Points'!$E$7)+(U537+'H2H Points'!$E$18)+(V537*'H2H Points'!$E$17)+(W537*'H2H Points'!$E$19)</f>
        <v>18.900000000000006</v>
      </c>
      <c r="C537" s="15">
        <f>ROUND(B537/IF(ISNA(VLOOKUP(A537,'2014 ESPN Draft Results'!$A$2:$D$2000,4,FALSE)),1,IF(VLOOKUP(A537,'2014 ESPN Draft Results'!$A$2:$D$2000,4,FALSE)&lt;1,1,VLOOKUP(A537,'2014 ESPN Draft Results'!$A$2:$D$2000,4,FALSE))),2)</f>
        <v>18.899999999999999</v>
      </c>
      <c r="D537" s="15">
        <f>ROUND(B537/IF(ISNA(VLOOKUP(A537,'2014 ESPN Draft Results'!$A$2:$D$2000,4,FALSE)),B537,IF(VLOOKUP(A537,'2014 ESPN Draft Results'!$A$2:$D$2000,4,FALSE)&lt;2,B537,VLOOKUP(A537,'2014 ESPN Draft Results'!$A$2:$D$2000,4,FALSE))),2)</f>
        <v>1</v>
      </c>
      <c r="E537">
        <v>0</v>
      </c>
      <c r="F537">
        <v>1</v>
      </c>
      <c r="G537">
        <v>0</v>
      </c>
      <c r="H537">
        <v>0</v>
      </c>
      <c r="I537">
        <v>0</v>
      </c>
      <c r="J537">
        <v>4</v>
      </c>
      <c r="K537">
        <v>2</v>
      </c>
      <c r="L537">
        <v>0</v>
      </c>
      <c r="M537" s="9">
        <v>11.3</v>
      </c>
      <c r="N537" s="10">
        <v>7.15</v>
      </c>
      <c r="O537">
        <v>16</v>
      </c>
      <c r="P537">
        <v>9</v>
      </c>
      <c r="Q537">
        <v>3</v>
      </c>
      <c r="R537">
        <v>5</v>
      </c>
      <c r="S537">
        <v>8</v>
      </c>
      <c r="T537">
        <v>0</v>
      </c>
      <c r="U537">
        <v>0</v>
      </c>
      <c r="V537">
        <v>0</v>
      </c>
      <c r="W537">
        <v>1</v>
      </c>
    </row>
    <row r="538" spans="1:23">
      <c r="A538" t="s">
        <v>1256</v>
      </c>
      <c r="B538" s="15">
        <f>(F538*'H2H Points'!$E$2)+(G538*'H2H Points'!$E$3)+(H538*'H2H Points'!$E$13)+(I538*'H2H Points'!$E$14)+(L538*'H2H Points'!$E$4)+(M538*'H2H Points'!$E$6)+(O538*'H2H Points'!$E$10)+(P538*'H2H Points'!$E$9)+(R538*'H2H Points'!$E$8)+(S538*'H2H Points'!$E$7)+(U538+'H2H Points'!$E$18)+(V538*'H2H Points'!$E$17)+(W538*'H2H Points'!$E$19)</f>
        <v>10</v>
      </c>
      <c r="C538" s="15">
        <f>ROUND(B538/IF(ISNA(VLOOKUP(A538,'2014 ESPN Draft Results'!$A$2:$D$2000,4,FALSE)),1,IF(VLOOKUP(A538,'2014 ESPN Draft Results'!$A$2:$D$2000,4,FALSE)&lt;1,1,VLOOKUP(A538,'2014 ESPN Draft Results'!$A$2:$D$2000,4,FALSE))),2)</f>
        <v>10</v>
      </c>
      <c r="D538" s="15">
        <f>ROUND(B538/IF(ISNA(VLOOKUP(A538,'2014 ESPN Draft Results'!$A$2:$D$2000,4,FALSE)),B538,IF(VLOOKUP(A538,'2014 ESPN Draft Results'!$A$2:$D$2000,4,FALSE)&lt;2,B538,VLOOKUP(A538,'2014 ESPN Draft Results'!$A$2:$D$2000,4,FALSE))),2)</f>
        <v>1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1</v>
      </c>
      <c r="K538">
        <v>1</v>
      </c>
      <c r="L538">
        <v>0</v>
      </c>
      <c r="M538" s="9">
        <v>6</v>
      </c>
      <c r="N538" s="10">
        <v>6</v>
      </c>
      <c r="O538">
        <v>7</v>
      </c>
      <c r="P538">
        <v>4</v>
      </c>
      <c r="Q538">
        <v>3</v>
      </c>
      <c r="R538">
        <v>1</v>
      </c>
      <c r="S538">
        <v>5</v>
      </c>
      <c r="T538">
        <v>0</v>
      </c>
      <c r="U538">
        <v>0</v>
      </c>
      <c r="V538">
        <v>1</v>
      </c>
      <c r="W538">
        <v>0</v>
      </c>
    </row>
    <row r="539" spans="1:23">
      <c r="A539" t="s">
        <v>1091</v>
      </c>
      <c r="B539" s="15">
        <f>(F539*'H2H Points'!$E$2)+(G539*'H2H Points'!$E$3)+(H539*'H2H Points'!$E$13)+(I539*'H2H Points'!$E$14)+(L539*'H2H Points'!$E$4)+(M539*'H2H Points'!$E$6)+(O539*'H2H Points'!$E$10)+(P539*'H2H Points'!$E$9)+(R539*'H2H Points'!$E$8)+(S539*'H2H Points'!$E$7)+(U539+'H2H Points'!$E$18)+(V539*'H2H Points'!$E$17)+(W539*'H2H Points'!$E$19)</f>
        <v>61.100000000000009</v>
      </c>
      <c r="C539" s="15">
        <f>ROUND(B539/IF(ISNA(VLOOKUP(A539,'2014 ESPN Draft Results'!$A$2:$D$2000,4,FALSE)),1,IF(VLOOKUP(A539,'2014 ESPN Draft Results'!$A$2:$D$2000,4,FALSE)&lt;1,1,VLOOKUP(A539,'2014 ESPN Draft Results'!$A$2:$D$2000,4,FALSE))),2)</f>
        <v>61.1</v>
      </c>
      <c r="D539" s="15">
        <f>ROUND(B539/IF(ISNA(VLOOKUP(A539,'2014 ESPN Draft Results'!$A$2:$D$2000,4,FALSE)),B539,IF(VLOOKUP(A539,'2014 ESPN Draft Results'!$A$2:$D$2000,4,FALSE)&lt;2,B539,VLOOKUP(A539,'2014 ESPN Draft Results'!$A$2:$D$2000,4,FALSE))),2)</f>
        <v>1</v>
      </c>
      <c r="E539">
        <v>0</v>
      </c>
      <c r="F539">
        <v>0</v>
      </c>
      <c r="G539">
        <v>3</v>
      </c>
      <c r="H539">
        <v>0</v>
      </c>
      <c r="I539">
        <v>0</v>
      </c>
      <c r="J539">
        <v>53</v>
      </c>
      <c r="K539">
        <v>0</v>
      </c>
      <c r="L539">
        <v>1</v>
      </c>
      <c r="M539" s="9">
        <v>36.700000000000003</v>
      </c>
      <c r="N539" s="10">
        <v>4.66</v>
      </c>
      <c r="O539">
        <v>39</v>
      </c>
      <c r="P539">
        <v>19</v>
      </c>
      <c r="Q539">
        <v>4</v>
      </c>
      <c r="R539">
        <v>18</v>
      </c>
      <c r="S539">
        <v>34</v>
      </c>
      <c r="T539">
        <v>1</v>
      </c>
      <c r="U539">
        <v>2</v>
      </c>
      <c r="V539">
        <v>1</v>
      </c>
      <c r="W539">
        <v>0</v>
      </c>
    </row>
    <row r="540" spans="1:23">
      <c r="A540" t="s">
        <v>940</v>
      </c>
      <c r="B540" s="15">
        <f>(F540*'H2H Points'!$E$2)+(G540*'H2H Points'!$E$3)+(H540*'H2H Points'!$E$13)+(I540*'H2H Points'!$E$14)+(L540*'H2H Points'!$E$4)+(M540*'H2H Points'!$E$6)+(O540*'H2H Points'!$E$10)+(P540*'H2H Points'!$E$9)+(R540*'H2H Points'!$E$8)+(S540*'H2H Points'!$E$7)+(U540+'H2H Points'!$E$18)+(V540*'H2H Points'!$E$17)+(W540*'H2H Points'!$E$19)</f>
        <v>49.099999999999994</v>
      </c>
      <c r="C540" s="15">
        <f>ROUND(B540/IF(ISNA(VLOOKUP(A540,'2014 ESPN Draft Results'!$A$2:$D$2000,4,FALSE)),1,IF(VLOOKUP(A540,'2014 ESPN Draft Results'!$A$2:$D$2000,4,FALSE)&lt;1,1,VLOOKUP(A540,'2014 ESPN Draft Results'!$A$2:$D$2000,4,FALSE))),2)</f>
        <v>49.1</v>
      </c>
      <c r="D540" s="15">
        <f>ROUND(B540/IF(ISNA(VLOOKUP(A540,'2014 ESPN Draft Results'!$A$2:$D$2000,4,FALSE)),B540,IF(VLOOKUP(A540,'2014 ESPN Draft Results'!$A$2:$D$2000,4,FALSE)&lt;2,B540,VLOOKUP(A540,'2014 ESPN Draft Results'!$A$2:$D$2000,4,FALSE))),2)</f>
        <v>1</v>
      </c>
      <c r="E540">
        <v>0</v>
      </c>
      <c r="F540">
        <v>1</v>
      </c>
      <c r="G540">
        <v>1</v>
      </c>
      <c r="H540">
        <v>0</v>
      </c>
      <c r="I540">
        <v>0</v>
      </c>
      <c r="J540">
        <v>6</v>
      </c>
      <c r="K540">
        <v>5</v>
      </c>
      <c r="L540">
        <v>0</v>
      </c>
      <c r="M540" s="9">
        <v>29.7</v>
      </c>
      <c r="N540" s="10">
        <v>3.94</v>
      </c>
      <c r="O540">
        <v>34</v>
      </c>
      <c r="P540">
        <v>13</v>
      </c>
      <c r="Q540">
        <v>0</v>
      </c>
      <c r="R540">
        <v>13</v>
      </c>
      <c r="S540">
        <v>21</v>
      </c>
      <c r="T540">
        <v>1</v>
      </c>
      <c r="U540">
        <v>0</v>
      </c>
      <c r="V540">
        <v>3</v>
      </c>
      <c r="W540">
        <v>0</v>
      </c>
    </row>
    <row r="541" spans="1:23">
      <c r="A541" t="s">
        <v>1383</v>
      </c>
      <c r="B541" s="15">
        <f>(F541*'H2H Points'!$E$2)+(G541*'H2H Points'!$E$3)+(H541*'H2H Points'!$E$13)+(I541*'H2H Points'!$E$14)+(L541*'H2H Points'!$E$4)+(M541*'H2H Points'!$E$6)+(O541*'H2H Points'!$E$10)+(P541*'H2H Points'!$E$9)+(R541*'H2H Points'!$E$8)+(S541*'H2H Points'!$E$7)+(U541+'H2H Points'!$E$18)+(V541*'H2H Points'!$E$17)+(W541*'H2H Points'!$E$19)</f>
        <v>42.099999999999994</v>
      </c>
      <c r="C541" s="15">
        <f>ROUND(B541/IF(ISNA(VLOOKUP(A541,'2014 ESPN Draft Results'!$A$2:$D$2000,4,FALSE)),1,IF(VLOOKUP(A541,'2014 ESPN Draft Results'!$A$2:$D$2000,4,FALSE)&lt;1,1,VLOOKUP(A541,'2014 ESPN Draft Results'!$A$2:$D$2000,4,FALSE))),2)</f>
        <v>42.1</v>
      </c>
      <c r="D541" s="15">
        <f>ROUND(B541/IF(ISNA(VLOOKUP(A541,'2014 ESPN Draft Results'!$A$2:$D$2000,4,FALSE)),B541,IF(VLOOKUP(A541,'2014 ESPN Draft Results'!$A$2:$D$2000,4,FALSE)&lt;2,B541,VLOOKUP(A541,'2014 ESPN Draft Results'!$A$2:$D$2000,4,FALSE))),2)</f>
        <v>1</v>
      </c>
      <c r="E541">
        <v>0</v>
      </c>
      <c r="F541">
        <v>1</v>
      </c>
      <c r="G541">
        <v>3</v>
      </c>
      <c r="H541">
        <v>0</v>
      </c>
      <c r="I541">
        <v>0</v>
      </c>
      <c r="J541">
        <v>6</v>
      </c>
      <c r="K541">
        <v>4</v>
      </c>
      <c r="L541">
        <v>1</v>
      </c>
      <c r="M541" s="9">
        <v>25.7</v>
      </c>
      <c r="N541" s="10">
        <v>5.26</v>
      </c>
      <c r="O541">
        <v>33</v>
      </c>
      <c r="P541">
        <v>15</v>
      </c>
      <c r="Q541">
        <v>4</v>
      </c>
      <c r="R541">
        <v>6</v>
      </c>
      <c r="S541">
        <v>19</v>
      </c>
      <c r="T541">
        <v>0</v>
      </c>
      <c r="U541">
        <v>1</v>
      </c>
      <c r="V541">
        <v>0</v>
      </c>
      <c r="W541">
        <v>0</v>
      </c>
    </row>
    <row r="542" spans="1:23">
      <c r="A542" t="s">
        <v>918</v>
      </c>
      <c r="B542" s="15">
        <f>(F542*'H2H Points'!$E$2)+(G542*'H2H Points'!$E$3)+(H542*'H2H Points'!$E$13)+(I542*'H2H Points'!$E$14)+(L542*'H2H Points'!$E$4)+(M542*'H2H Points'!$E$6)+(O542*'H2H Points'!$E$10)+(P542*'H2H Points'!$E$9)+(R542*'H2H Points'!$E$8)+(S542*'H2H Points'!$E$7)+(U542+'H2H Points'!$E$18)+(V542*'H2H Points'!$E$17)+(W542*'H2H Points'!$E$19)</f>
        <v>49</v>
      </c>
      <c r="C542" s="15">
        <f>ROUND(B542/IF(ISNA(VLOOKUP(A542,'2014 ESPN Draft Results'!$A$2:$D$2000,4,FALSE)),1,IF(VLOOKUP(A542,'2014 ESPN Draft Results'!$A$2:$D$2000,4,FALSE)&lt;1,1,VLOOKUP(A542,'2014 ESPN Draft Results'!$A$2:$D$2000,4,FALSE))),2)</f>
        <v>49</v>
      </c>
      <c r="D542" s="15">
        <f>ROUND(B542/IF(ISNA(VLOOKUP(A542,'2014 ESPN Draft Results'!$A$2:$D$2000,4,FALSE)),B542,IF(VLOOKUP(A542,'2014 ESPN Draft Results'!$A$2:$D$2000,4,FALSE)&lt;2,B542,VLOOKUP(A542,'2014 ESPN Draft Results'!$A$2:$D$2000,4,FALSE))),2)</f>
        <v>1</v>
      </c>
      <c r="E542">
        <v>0</v>
      </c>
      <c r="F542">
        <v>2</v>
      </c>
      <c r="G542">
        <v>2</v>
      </c>
      <c r="H542">
        <v>0</v>
      </c>
      <c r="I542">
        <v>0</v>
      </c>
      <c r="J542">
        <v>7</v>
      </c>
      <c r="K542">
        <v>5</v>
      </c>
      <c r="L542">
        <v>0</v>
      </c>
      <c r="M542" s="9">
        <v>30</v>
      </c>
      <c r="N542" s="10">
        <v>4.8</v>
      </c>
      <c r="O542">
        <v>27</v>
      </c>
      <c r="P542">
        <v>16</v>
      </c>
      <c r="Q542">
        <v>8</v>
      </c>
      <c r="R542">
        <v>16</v>
      </c>
      <c r="S542">
        <v>18</v>
      </c>
      <c r="T542">
        <v>1</v>
      </c>
      <c r="U542">
        <v>2</v>
      </c>
      <c r="V542">
        <v>6</v>
      </c>
      <c r="W542">
        <v>0</v>
      </c>
    </row>
    <row r="543" spans="1:23">
      <c r="A543" t="s">
        <v>1040</v>
      </c>
      <c r="B543" s="15">
        <f>(F543*'H2H Points'!$E$2)+(G543*'H2H Points'!$E$3)+(H543*'H2H Points'!$E$13)+(I543*'H2H Points'!$E$14)+(L543*'H2H Points'!$E$4)+(M543*'H2H Points'!$E$6)+(O543*'H2H Points'!$E$10)+(P543*'H2H Points'!$E$9)+(R543*'H2H Points'!$E$8)+(S543*'H2H Points'!$E$7)+(U543+'H2H Points'!$E$18)+(V543*'H2H Points'!$E$17)+(W543*'H2H Points'!$E$19)</f>
        <v>19.099999999999994</v>
      </c>
      <c r="C543" s="15">
        <f>ROUND(B543/IF(ISNA(VLOOKUP(A543,'2014 ESPN Draft Results'!$A$2:$D$2000,4,FALSE)),1,IF(VLOOKUP(A543,'2014 ESPN Draft Results'!$A$2:$D$2000,4,FALSE)&lt;1,1,VLOOKUP(A543,'2014 ESPN Draft Results'!$A$2:$D$2000,4,FALSE))),2)</f>
        <v>19.100000000000001</v>
      </c>
      <c r="D543" s="15">
        <f>ROUND(B543/IF(ISNA(VLOOKUP(A543,'2014 ESPN Draft Results'!$A$2:$D$2000,4,FALSE)),B543,IF(VLOOKUP(A543,'2014 ESPN Draft Results'!$A$2:$D$2000,4,FALSE)&lt;2,B543,VLOOKUP(A543,'2014 ESPN Draft Results'!$A$2:$D$2000,4,FALSE))),2)</f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10</v>
      </c>
      <c r="K543">
        <v>0</v>
      </c>
      <c r="L543">
        <v>0</v>
      </c>
      <c r="M543" s="9">
        <v>11.7</v>
      </c>
      <c r="N543" s="10">
        <v>5.4</v>
      </c>
      <c r="O543">
        <v>15</v>
      </c>
      <c r="P543">
        <v>7</v>
      </c>
      <c r="Q543">
        <v>1</v>
      </c>
      <c r="R543">
        <v>3</v>
      </c>
      <c r="S543">
        <v>9</v>
      </c>
      <c r="T543">
        <v>0</v>
      </c>
      <c r="U543">
        <v>0</v>
      </c>
      <c r="V543">
        <v>0</v>
      </c>
      <c r="W543">
        <v>0</v>
      </c>
    </row>
    <row r="544" spans="1:23">
      <c r="A544" t="s">
        <v>1305</v>
      </c>
      <c r="B544" s="15">
        <f>(F544*'H2H Points'!$E$2)+(G544*'H2H Points'!$E$3)+(H544*'H2H Points'!$E$13)+(I544*'H2H Points'!$E$14)+(L544*'H2H Points'!$E$4)+(M544*'H2H Points'!$E$6)+(O544*'H2H Points'!$E$10)+(P544*'H2H Points'!$E$9)+(R544*'H2H Points'!$E$8)+(S544*'H2H Points'!$E$7)+(U544+'H2H Points'!$E$18)+(V544*'H2H Points'!$E$17)+(W544*'H2H Points'!$E$19)</f>
        <v>73</v>
      </c>
      <c r="C544" s="15">
        <f>ROUND(B544/IF(ISNA(VLOOKUP(A544,'2014 ESPN Draft Results'!$A$2:$D$2000,4,FALSE)),1,IF(VLOOKUP(A544,'2014 ESPN Draft Results'!$A$2:$D$2000,4,FALSE)&lt;1,1,VLOOKUP(A544,'2014 ESPN Draft Results'!$A$2:$D$2000,4,FALSE))),2)</f>
        <v>73</v>
      </c>
      <c r="D544" s="15">
        <f>ROUND(B544/IF(ISNA(VLOOKUP(A544,'2014 ESPN Draft Results'!$A$2:$D$2000,4,FALSE)),B544,IF(VLOOKUP(A544,'2014 ESPN Draft Results'!$A$2:$D$2000,4,FALSE)&lt;2,B544,VLOOKUP(A544,'2014 ESPN Draft Results'!$A$2:$D$2000,4,FALSE))),2)</f>
        <v>1</v>
      </c>
      <c r="E544">
        <v>0</v>
      </c>
      <c r="F544">
        <v>2</v>
      </c>
      <c r="G544">
        <v>0</v>
      </c>
      <c r="H544">
        <v>0</v>
      </c>
      <c r="I544">
        <v>0</v>
      </c>
      <c r="J544">
        <v>51</v>
      </c>
      <c r="K544">
        <v>0</v>
      </c>
      <c r="L544">
        <v>0</v>
      </c>
      <c r="M544" s="9">
        <v>45</v>
      </c>
      <c r="N544" s="10">
        <v>5.8</v>
      </c>
      <c r="O544">
        <v>56</v>
      </c>
      <c r="P544">
        <v>29</v>
      </c>
      <c r="Q544">
        <v>3</v>
      </c>
      <c r="R544">
        <v>24</v>
      </c>
      <c r="S544">
        <v>36</v>
      </c>
      <c r="T544">
        <v>0</v>
      </c>
      <c r="U544">
        <v>2</v>
      </c>
      <c r="V544">
        <v>5</v>
      </c>
      <c r="W544">
        <v>0</v>
      </c>
    </row>
    <row r="545" spans="1:23">
      <c r="A545" t="s">
        <v>1136</v>
      </c>
      <c r="B545" s="15">
        <f>(F545*'H2H Points'!$E$2)+(G545*'H2H Points'!$E$3)+(H545*'H2H Points'!$E$13)+(I545*'H2H Points'!$E$14)+(L545*'H2H Points'!$E$4)+(M545*'H2H Points'!$E$6)+(O545*'H2H Points'!$E$10)+(P545*'H2H Points'!$E$9)+(R545*'H2H Points'!$E$8)+(S545*'H2H Points'!$E$7)+(U545+'H2H Points'!$E$18)+(V545*'H2H Points'!$E$17)+(W545*'H2H Points'!$E$19)</f>
        <v>16</v>
      </c>
      <c r="C545" s="15">
        <f>ROUND(B545/IF(ISNA(VLOOKUP(A545,'2014 ESPN Draft Results'!$A$2:$D$2000,4,FALSE)),1,IF(VLOOKUP(A545,'2014 ESPN Draft Results'!$A$2:$D$2000,4,FALSE)&lt;1,1,VLOOKUP(A545,'2014 ESPN Draft Results'!$A$2:$D$2000,4,FALSE))),2)</f>
        <v>16</v>
      </c>
      <c r="D545" s="15">
        <f>ROUND(B545/IF(ISNA(VLOOKUP(A545,'2014 ESPN Draft Results'!$A$2:$D$2000,4,FALSE)),B545,IF(VLOOKUP(A545,'2014 ESPN Draft Results'!$A$2:$D$2000,4,FALSE)&lt;2,B545,VLOOKUP(A545,'2014 ESPN Draft Results'!$A$2:$D$2000,4,FALSE))),2)</f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6</v>
      </c>
      <c r="K545">
        <v>0</v>
      </c>
      <c r="L545">
        <v>0</v>
      </c>
      <c r="M545" s="9">
        <v>10</v>
      </c>
      <c r="N545" s="10">
        <v>4.5</v>
      </c>
      <c r="O545">
        <v>11</v>
      </c>
      <c r="P545">
        <v>5</v>
      </c>
      <c r="Q545">
        <v>1</v>
      </c>
      <c r="R545">
        <v>5</v>
      </c>
      <c r="S545">
        <v>6</v>
      </c>
      <c r="T545">
        <v>2</v>
      </c>
      <c r="U545">
        <v>1</v>
      </c>
      <c r="V545">
        <v>0</v>
      </c>
      <c r="W545">
        <v>0</v>
      </c>
    </row>
    <row r="546" spans="1:23">
      <c r="A546" t="s">
        <v>1376</v>
      </c>
      <c r="B546" s="15">
        <f>(F546*'H2H Points'!$E$2)+(G546*'H2H Points'!$E$3)+(H546*'H2H Points'!$E$13)+(I546*'H2H Points'!$E$14)+(L546*'H2H Points'!$E$4)+(M546*'H2H Points'!$E$6)+(O546*'H2H Points'!$E$10)+(P546*'H2H Points'!$E$9)+(R546*'H2H Points'!$E$8)+(S546*'H2H Points'!$E$7)+(U546+'H2H Points'!$E$18)+(V546*'H2H Points'!$E$17)+(W546*'H2H Points'!$E$19)</f>
        <v>8</v>
      </c>
      <c r="C546" s="15">
        <f>ROUND(B546/IF(ISNA(VLOOKUP(A546,'2014 ESPN Draft Results'!$A$2:$D$2000,4,FALSE)),1,IF(VLOOKUP(A546,'2014 ESPN Draft Results'!$A$2:$D$2000,4,FALSE)&lt;1,1,VLOOKUP(A546,'2014 ESPN Draft Results'!$A$2:$D$2000,4,FALSE))),2)</f>
        <v>8</v>
      </c>
      <c r="D546" s="15">
        <f>ROUND(B546/IF(ISNA(VLOOKUP(A546,'2014 ESPN Draft Results'!$A$2:$D$2000,4,FALSE)),B546,IF(VLOOKUP(A546,'2014 ESPN Draft Results'!$A$2:$D$2000,4,FALSE)&lt;2,B546,VLOOKUP(A546,'2014 ESPN Draft Results'!$A$2:$D$2000,4,FALSE))),2)</f>
        <v>1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5</v>
      </c>
      <c r="K546">
        <v>0</v>
      </c>
      <c r="L546">
        <v>0</v>
      </c>
      <c r="M546" s="9">
        <v>5</v>
      </c>
      <c r="N546" s="10">
        <v>5.4</v>
      </c>
      <c r="O546">
        <v>5</v>
      </c>
      <c r="P546">
        <v>3</v>
      </c>
      <c r="Q546">
        <v>1</v>
      </c>
      <c r="R546">
        <v>3</v>
      </c>
      <c r="S546">
        <v>4</v>
      </c>
      <c r="T546">
        <v>0</v>
      </c>
      <c r="U546">
        <v>0</v>
      </c>
      <c r="V546">
        <v>0</v>
      </c>
      <c r="W546">
        <v>0</v>
      </c>
    </row>
    <row r="547" spans="1:23">
      <c r="A547" t="s">
        <v>1001</v>
      </c>
      <c r="B547" s="15">
        <f>(F547*'H2H Points'!$E$2)+(G547*'H2H Points'!$E$3)+(H547*'H2H Points'!$E$13)+(I547*'H2H Points'!$E$14)+(L547*'H2H Points'!$E$4)+(M547*'H2H Points'!$E$6)+(O547*'H2H Points'!$E$10)+(P547*'H2H Points'!$E$9)+(R547*'H2H Points'!$E$8)+(S547*'H2H Points'!$E$7)+(U547+'H2H Points'!$E$18)+(V547*'H2H Points'!$E$17)+(W547*'H2H Points'!$E$19)</f>
        <v>52.100000000000009</v>
      </c>
      <c r="C547" s="15">
        <f>ROUND(B547/IF(ISNA(VLOOKUP(A547,'2014 ESPN Draft Results'!$A$2:$D$2000,4,FALSE)),1,IF(VLOOKUP(A547,'2014 ESPN Draft Results'!$A$2:$D$2000,4,FALSE)&lt;1,1,VLOOKUP(A547,'2014 ESPN Draft Results'!$A$2:$D$2000,4,FALSE))),2)</f>
        <v>52.1</v>
      </c>
      <c r="D547" s="15">
        <f>ROUND(B547/IF(ISNA(VLOOKUP(A547,'2014 ESPN Draft Results'!$A$2:$D$2000,4,FALSE)),B547,IF(VLOOKUP(A547,'2014 ESPN Draft Results'!$A$2:$D$2000,4,FALSE)&lt;2,B547,VLOOKUP(A547,'2014 ESPN Draft Results'!$A$2:$D$2000,4,FALSE))),2)</f>
        <v>1</v>
      </c>
      <c r="E547">
        <v>0</v>
      </c>
      <c r="F547">
        <v>1</v>
      </c>
      <c r="G547">
        <v>2</v>
      </c>
      <c r="H547">
        <v>0</v>
      </c>
      <c r="I547">
        <v>0</v>
      </c>
      <c r="J547">
        <v>9</v>
      </c>
      <c r="K547">
        <v>6</v>
      </c>
      <c r="L547">
        <v>0</v>
      </c>
      <c r="M547" s="9">
        <v>32.700000000000003</v>
      </c>
      <c r="N547" s="10">
        <v>5.23</v>
      </c>
      <c r="O547">
        <v>38</v>
      </c>
      <c r="P547">
        <v>19</v>
      </c>
      <c r="Q547">
        <v>3</v>
      </c>
      <c r="R547">
        <v>7</v>
      </c>
      <c r="S547">
        <v>23</v>
      </c>
      <c r="T547">
        <v>0</v>
      </c>
      <c r="U547">
        <v>1</v>
      </c>
      <c r="V547">
        <v>3</v>
      </c>
      <c r="W547">
        <v>0</v>
      </c>
    </row>
    <row r="548" spans="1:23">
      <c r="A548" t="s">
        <v>1347</v>
      </c>
      <c r="B548" s="15">
        <f>(F548*'H2H Points'!$E$2)+(G548*'H2H Points'!$E$3)+(H548*'H2H Points'!$E$13)+(I548*'H2H Points'!$E$14)+(L548*'H2H Points'!$E$4)+(M548*'H2H Points'!$E$6)+(O548*'H2H Points'!$E$10)+(P548*'H2H Points'!$E$9)+(R548*'H2H Points'!$E$8)+(S548*'H2H Points'!$E$7)+(U548+'H2H Points'!$E$18)+(V548*'H2H Points'!$E$17)+(W548*'H2H Points'!$E$19)</f>
        <v>47.900000000000006</v>
      </c>
      <c r="C548" s="15">
        <f>ROUND(B548/IF(ISNA(VLOOKUP(A548,'2014 ESPN Draft Results'!$A$2:$D$2000,4,FALSE)),1,IF(VLOOKUP(A548,'2014 ESPN Draft Results'!$A$2:$D$2000,4,FALSE)&lt;1,1,VLOOKUP(A548,'2014 ESPN Draft Results'!$A$2:$D$2000,4,FALSE))),2)</f>
        <v>47.9</v>
      </c>
      <c r="D548" s="15">
        <f>ROUND(B548/IF(ISNA(VLOOKUP(A548,'2014 ESPN Draft Results'!$A$2:$D$2000,4,FALSE)),B548,IF(VLOOKUP(A548,'2014 ESPN Draft Results'!$A$2:$D$2000,4,FALSE)&lt;2,B548,VLOOKUP(A548,'2014 ESPN Draft Results'!$A$2:$D$2000,4,FALSE))),2)</f>
        <v>1</v>
      </c>
      <c r="E548">
        <v>0</v>
      </c>
      <c r="F548">
        <v>1</v>
      </c>
      <c r="G548">
        <v>0</v>
      </c>
      <c r="H548">
        <v>0</v>
      </c>
      <c r="I548">
        <v>0</v>
      </c>
      <c r="J548">
        <v>16</v>
      </c>
      <c r="K548">
        <v>1</v>
      </c>
      <c r="L548">
        <v>0</v>
      </c>
      <c r="M548" s="9">
        <v>30.3</v>
      </c>
      <c r="N548" s="10">
        <v>4.75</v>
      </c>
      <c r="O548">
        <v>36</v>
      </c>
      <c r="P548">
        <v>16</v>
      </c>
      <c r="Q548">
        <v>2</v>
      </c>
      <c r="R548">
        <v>15</v>
      </c>
      <c r="S548">
        <v>17</v>
      </c>
      <c r="T548">
        <v>1</v>
      </c>
      <c r="U548">
        <v>4</v>
      </c>
      <c r="V548">
        <v>4</v>
      </c>
      <c r="W548">
        <v>0</v>
      </c>
    </row>
    <row r="549" spans="1:23">
      <c r="A549" t="s">
        <v>1241</v>
      </c>
      <c r="B549" s="15">
        <f>(F549*'H2H Points'!$E$2)+(G549*'H2H Points'!$E$3)+(H549*'H2H Points'!$E$13)+(I549*'H2H Points'!$E$14)+(L549*'H2H Points'!$E$4)+(M549*'H2H Points'!$E$6)+(O549*'H2H Points'!$E$10)+(P549*'H2H Points'!$E$9)+(R549*'H2H Points'!$E$8)+(S549*'H2H Points'!$E$7)+(U549+'H2H Points'!$E$18)+(V549*'H2H Points'!$E$17)+(W549*'H2H Points'!$E$19)</f>
        <v>19</v>
      </c>
      <c r="C549" s="15">
        <f>ROUND(B549/IF(ISNA(VLOOKUP(A549,'2014 ESPN Draft Results'!$A$2:$D$2000,4,FALSE)),1,IF(VLOOKUP(A549,'2014 ESPN Draft Results'!$A$2:$D$2000,4,FALSE)&lt;1,1,VLOOKUP(A549,'2014 ESPN Draft Results'!$A$2:$D$2000,4,FALSE))),2)</f>
        <v>19</v>
      </c>
      <c r="D549" s="15">
        <f>ROUND(B549/IF(ISNA(VLOOKUP(A549,'2014 ESPN Draft Results'!$A$2:$D$2000,4,FALSE)),B549,IF(VLOOKUP(A549,'2014 ESPN Draft Results'!$A$2:$D$2000,4,FALSE)&lt;2,B549,VLOOKUP(A549,'2014 ESPN Draft Results'!$A$2:$D$2000,4,FALSE))),2)</f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10</v>
      </c>
      <c r="K549">
        <v>0</v>
      </c>
      <c r="L549">
        <v>0</v>
      </c>
      <c r="M549" s="9">
        <v>12</v>
      </c>
      <c r="N549" s="10">
        <v>5.25</v>
      </c>
      <c r="O549">
        <v>16</v>
      </c>
      <c r="P549">
        <v>7</v>
      </c>
      <c r="Q549">
        <v>0</v>
      </c>
      <c r="R549">
        <v>6</v>
      </c>
      <c r="S549">
        <v>5</v>
      </c>
      <c r="T549">
        <v>0</v>
      </c>
      <c r="U549">
        <v>0</v>
      </c>
      <c r="V549">
        <v>0</v>
      </c>
      <c r="W549">
        <v>0</v>
      </c>
    </row>
    <row r="550" spans="1:23">
      <c r="A550" t="s">
        <v>1325</v>
      </c>
      <c r="B550" s="15">
        <f>(F550*'H2H Points'!$E$2)+(G550*'H2H Points'!$E$3)+(H550*'H2H Points'!$E$13)+(I550*'H2H Points'!$E$14)+(L550*'H2H Points'!$E$4)+(M550*'H2H Points'!$E$6)+(O550*'H2H Points'!$E$10)+(P550*'H2H Points'!$E$9)+(R550*'H2H Points'!$E$8)+(S550*'H2H Points'!$E$7)+(U550+'H2H Points'!$E$18)+(V550*'H2H Points'!$E$17)+(W550*'H2H Points'!$E$19)</f>
        <v>39</v>
      </c>
      <c r="C550" s="15">
        <f>ROUND(B550/IF(ISNA(VLOOKUP(A550,'2014 ESPN Draft Results'!$A$2:$D$2000,4,FALSE)),1,IF(VLOOKUP(A550,'2014 ESPN Draft Results'!$A$2:$D$2000,4,FALSE)&lt;1,1,VLOOKUP(A550,'2014 ESPN Draft Results'!$A$2:$D$2000,4,FALSE))),2)</f>
        <v>39</v>
      </c>
      <c r="D550" s="15">
        <f>ROUND(B550/IF(ISNA(VLOOKUP(A550,'2014 ESPN Draft Results'!$A$2:$D$2000,4,FALSE)),B550,IF(VLOOKUP(A550,'2014 ESPN Draft Results'!$A$2:$D$2000,4,FALSE)&lt;2,B550,VLOOKUP(A550,'2014 ESPN Draft Results'!$A$2:$D$2000,4,FALSE))),2)</f>
        <v>1</v>
      </c>
      <c r="E550">
        <v>0</v>
      </c>
      <c r="F550">
        <v>2</v>
      </c>
      <c r="G550">
        <v>3</v>
      </c>
      <c r="H550">
        <v>0</v>
      </c>
      <c r="I550">
        <v>0</v>
      </c>
      <c r="J550">
        <v>27</v>
      </c>
      <c r="K550">
        <v>0</v>
      </c>
      <c r="L550">
        <v>1</v>
      </c>
      <c r="M550" s="9">
        <v>25</v>
      </c>
      <c r="N550" s="10">
        <v>6.84</v>
      </c>
      <c r="O550">
        <v>33</v>
      </c>
      <c r="P550">
        <v>19</v>
      </c>
      <c r="Q550">
        <v>1</v>
      </c>
      <c r="R550">
        <v>15</v>
      </c>
      <c r="S550">
        <v>22</v>
      </c>
      <c r="T550">
        <v>1</v>
      </c>
      <c r="U550">
        <v>4</v>
      </c>
      <c r="V550">
        <v>1</v>
      </c>
      <c r="W550">
        <v>0</v>
      </c>
    </row>
    <row r="551" spans="1:23">
      <c r="A551" t="s">
        <v>1150</v>
      </c>
      <c r="B551" s="15">
        <f>(F551*'H2H Points'!$E$2)+(G551*'H2H Points'!$E$3)+(H551*'H2H Points'!$E$13)+(I551*'H2H Points'!$E$14)+(L551*'H2H Points'!$E$4)+(M551*'H2H Points'!$E$6)+(O551*'H2H Points'!$E$10)+(P551*'H2H Points'!$E$9)+(R551*'H2H Points'!$E$8)+(S551*'H2H Points'!$E$7)+(U551+'H2H Points'!$E$18)+(V551*'H2H Points'!$E$17)+(W551*'H2H Points'!$E$19)</f>
        <v>17</v>
      </c>
      <c r="C551" s="15">
        <f>ROUND(B551/IF(ISNA(VLOOKUP(A551,'2014 ESPN Draft Results'!$A$2:$D$2000,4,FALSE)),1,IF(VLOOKUP(A551,'2014 ESPN Draft Results'!$A$2:$D$2000,4,FALSE)&lt;1,1,VLOOKUP(A551,'2014 ESPN Draft Results'!$A$2:$D$2000,4,FALSE))),2)</f>
        <v>17</v>
      </c>
      <c r="D551" s="15">
        <f>ROUND(B551/IF(ISNA(VLOOKUP(A551,'2014 ESPN Draft Results'!$A$2:$D$2000,4,FALSE)),B551,IF(VLOOKUP(A551,'2014 ESPN Draft Results'!$A$2:$D$2000,4,FALSE)&lt;2,B551,VLOOKUP(A551,'2014 ESPN Draft Results'!$A$2:$D$2000,4,FALSE))),2)</f>
        <v>1</v>
      </c>
      <c r="E551">
        <v>0</v>
      </c>
      <c r="F551">
        <v>0</v>
      </c>
      <c r="G551">
        <v>1</v>
      </c>
      <c r="H551">
        <v>0</v>
      </c>
      <c r="I551">
        <v>0</v>
      </c>
      <c r="J551">
        <v>3</v>
      </c>
      <c r="K551">
        <v>1</v>
      </c>
      <c r="L551">
        <v>0</v>
      </c>
      <c r="M551" s="9">
        <v>11</v>
      </c>
      <c r="N551" s="10">
        <v>2.4500000000000002</v>
      </c>
      <c r="O551">
        <v>10</v>
      </c>
      <c r="P551">
        <v>3</v>
      </c>
      <c r="Q551">
        <v>0</v>
      </c>
      <c r="R551">
        <v>3</v>
      </c>
      <c r="S551">
        <v>7</v>
      </c>
      <c r="T551">
        <v>0</v>
      </c>
      <c r="U551">
        <v>0</v>
      </c>
      <c r="V551">
        <v>2</v>
      </c>
      <c r="W551">
        <v>0</v>
      </c>
    </row>
    <row r="552" spans="1:23">
      <c r="A552" t="s">
        <v>1172</v>
      </c>
      <c r="B552" s="15">
        <f>(F552*'H2H Points'!$E$2)+(G552*'H2H Points'!$E$3)+(H552*'H2H Points'!$E$13)+(I552*'H2H Points'!$E$14)+(L552*'H2H Points'!$E$4)+(M552*'H2H Points'!$E$6)+(O552*'H2H Points'!$E$10)+(P552*'H2H Points'!$E$9)+(R552*'H2H Points'!$E$8)+(S552*'H2H Points'!$E$7)+(U552+'H2H Points'!$E$18)+(V552*'H2H Points'!$E$17)+(W552*'H2H Points'!$E$19)</f>
        <v>12.900000000000002</v>
      </c>
      <c r="C552" s="15">
        <f>ROUND(B552/IF(ISNA(VLOOKUP(A552,'2014 ESPN Draft Results'!$A$2:$D$2000,4,FALSE)),1,IF(VLOOKUP(A552,'2014 ESPN Draft Results'!$A$2:$D$2000,4,FALSE)&lt;1,1,VLOOKUP(A552,'2014 ESPN Draft Results'!$A$2:$D$2000,4,FALSE))),2)</f>
        <v>12.9</v>
      </c>
      <c r="D552" s="15">
        <f>ROUND(B552/IF(ISNA(VLOOKUP(A552,'2014 ESPN Draft Results'!$A$2:$D$2000,4,FALSE)),B552,IF(VLOOKUP(A552,'2014 ESPN Draft Results'!$A$2:$D$2000,4,FALSE)&lt;2,B552,VLOOKUP(A552,'2014 ESPN Draft Results'!$A$2:$D$2000,4,FALSE))),2)</f>
        <v>1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9</v>
      </c>
      <c r="K552">
        <v>0</v>
      </c>
      <c r="L552">
        <v>0</v>
      </c>
      <c r="M552" s="9">
        <v>8.3000000000000007</v>
      </c>
      <c r="N552" s="10">
        <v>4.32</v>
      </c>
      <c r="O552">
        <v>13</v>
      </c>
      <c r="P552">
        <v>4</v>
      </c>
      <c r="Q552">
        <v>0</v>
      </c>
      <c r="R552">
        <v>5</v>
      </c>
      <c r="S552">
        <v>9</v>
      </c>
      <c r="T552">
        <v>0</v>
      </c>
      <c r="U552">
        <v>2</v>
      </c>
      <c r="V552">
        <v>1</v>
      </c>
      <c r="W552">
        <v>0</v>
      </c>
    </row>
    <row r="553" spans="1:23">
      <c r="A553" t="s">
        <v>1345</v>
      </c>
      <c r="B553" s="15">
        <f>(F553*'H2H Points'!$E$2)+(G553*'H2H Points'!$E$3)+(H553*'H2H Points'!$E$13)+(I553*'H2H Points'!$E$14)+(L553*'H2H Points'!$E$4)+(M553*'H2H Points'!$E$6)+(O553*'H2H Points'!$E$10)+(P553*'H2H Points'!$E$9)+(R553*'H2H Points'!$E$8)+(S553*'H2H Points'!$E$7)+(U553+'H2H Points'!$E$18)+(V553*'H2H Points'!$E$17)+(W553*'H2H Points'!$E$19)</f>
        <v>49.899999999999991</v>
      </c>
      <c r="C553" s="15">
        <f>ROUND(B553/IF(ISNA(VLOOKUP(A553,'2014 ESPN Draft Results'!$A$2:$D$2000,4,FALSE)),1,IF(VLOOKUP(A553,'2014 ESPN Draft Results'!$A$2:$D$2000,4,FALSE)&lt;1,1,VLOOKUP(A553,'2014 ESPN Draft Results'!$A$2:$D$2000,4,FALSE))),2)</f>
        <v>49.9</v>
      </c>
      <c r="D553" s="15">
        <f>ROUND(B553/IF(ISNA(VLOOKUP(A553,'2014 ESPN Draft Results'!$A$2:$D$2000,4,FALSE)),B553,IF(VLOOKUP(A553,'2014 ESPN Draft Results'!$A$2:$D$2000,4,FALSE)&lt;2,B553,VLOOKUP(A553,'2014 ESPN Draft Results'!$A$2:$D$2000,4,FALSE))),2)</f>
        <v>1</v>
      </c>
      <c r="E553">
        <v>0</v>
      </c>
      <c r="F553">
        <v>0</v>
      </c>
      <c r="G553">
        <v>1</v>
      </c>
      <c r="H553">
        <v>0</v>
      </c>
      <c r="I553">
        <v>0</v>
      </c>
      <c r="J553">
        <v>32</v>
      </c>
      <c r="K553">
        <v>0</v>
      </c>
      <c r="L553">
        <v>0</v>
      </c>
      <c r="M553" s="9">
        <v>32.299999999999997</v>
      </c>
      <c r="N553" s="10">
        <v>4.18</v>
      </c>
      <c r="O553">
        <v>39</v>
      </c>
      <c r="P553">
        <v>15</v>
      </c>
      <c r="Q553">
        <v>2</v>
      </c>
      <c r="R553">
        <v>12</v>
      </c>
      <c r="S553">
        <v>26</v>
      </c>
      <c r="T553">
        <v>1</v>
      </c>
      <c r="U553">
        <v>1</v>
      </c>
      <c r="V553">
        <v>3</v>
      </c>
      <c r="W553">
        <v>1</v>
      </c>
    </row>
    <row r="554" spans="1:23">
      <c r="A554" t="s">
        <v>1303</v>
      </c>
      <c r="B554" s="15">
        <f>(F554*'H2H Points'!$E$2)+(G554*'H2H Points'!$E$3)+(H554*'H2H Points'!$E$13)+(I554*'H2H Points'!$E$14)+(L554*'H2H Points'!$E$4)+(M554*'H2H Points'!$E$6)+(O554*'H2H Points'!$E$10)+(P554*'H2H Points'!$E$9)+(R554*'H2H Points'!$E$8)+(S554*'H2H Points'!$E$7)+(U554+'H2H Points'!$E$18)+(V554*'H2H Points'!$E$17)+(W554*'H2H Points'!$E$19)</f>
        <v>24.099999999999994</v>
      </c>
      <c r="C554" s="15">
        <f>ROUND(B554/IF(ISNA(VLOOKUP(A554,'2014 ESPN Draft Results'!$A$2:$D$2000,4,FALSE)),1,IF(VLOOKUP(A554,'2014 ESPN Draft Results'!$A$2:$D$2000,4,FALSE)&lt;1,1,VLOOKUP(A554,'2014 ESPN Draft Results'!$A$2:$D$2000,4,FALSE))),2)</f>
        <v>24.1</v>
      </c>
      <c r="D554" s="15">
        <f>ROUND(B554/IF(ISNA(VLOOKUP(A554,'2014 ESPN Draft Results'!$A$2:$D$2000,4,FALSE)),B554,IF(VLOOKUP(A554,'2014 ESPN Draft Results'!$A$2:$D$2000,4,FALSE)&lt;2,B554,VLOOKUP(A554,'2014 ESPN Draft Results'!$A$2:$D$2000,4,FALSE))),2)</f>
        <v>1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16</v>
      </c>
      <c r="K554">
        <v>0</v>
      </c>
      <c r="L554">
        <v>0</v>
      </c>
      <c r="M554" s="9">
        <v>15.7</v>
      </c>
      <c r="N554" s="10">
        <v>6.89</v>
      </c>
      <c r="O554">
        <v>22</v>
      </c>
      <c r="P554">
        <v>12</v>
      </c>
      <c r="Q554">
        <v>2</v>
      </c>
      <c r="R554">
        <v>4</v>
      </c>
      <c r="S554">
        <v>14</v>
      </c>
      <c r="T554">
        <v>0</v>
      </c>
      <c r="U554">
        <v>1</v>
      </c>
      <c r="V554">
        <v>0</v>
      </c>
      <c r="W554">
        <v>2</v>
      </c>
    </row>
    <row r="555" spans="1:23">
      <c r="A555" t="s">
        <v>907</v>
      </c>
      <c r="B555" s="15">
        <f>(F555*'H2H Points'!$E$2)+(G555*'H2H Points'!$E$3)+(H555*'H2H Points'!$E$13)+(I555*'H2H Points'!$E$14)+(L555*'H2H Points'!$E$4)+(M555*'H2H Points'!$E$6)+(O555*'H2H Points'!$E$10)+(P555*'H2H Points'!$E$9)+(R555*'H2H Points'!$E$8)+(S555*'H2H Points'!$E$7)+(U555+'H2H Points'!$E$18)+(V555*'H2H Points'!$E$17)+(W555*'H2H Points'!$E$19)</f>
        <v>10.100000000000001</v>
      </c>
      <c r="C555" s="15">
        <f>ROUND(B555/IF(ISNA(VLOOKUP(A555,'2014 ESPN Draft Results'!$A$2:$D$2000,4,FALSE)),1,IF(VLOOKUP(A555,'2014 ESPN Draft Results'!$A$2:$D$2000,4,FALSE)&lt;1,1,VLOOKUP(A555,'2014 ESPN Draft Results'!$A$2:$D$2000,4,FALSE))),2)</f>
        <v>10.1</v>
      </c>
      <c r="D555" s="15">
        <f>ROUND(B555/IF(ISNA(VLOOKUP(A555,'2014 ESPN Draft Results'!$A$2:$D$2000,4,FALSE)),B555,IF(VLOOKUP(A555,'2014 ESPN Draft Results'!$A$2:$D$2000,4,FALSE)&lt;2,B555,VLOOKUP(A555,'2014 ESPN Draft Results'!$A$2:$D$2000,4,FALSE))),2)</f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5</v>
      </c>
      <c r="K555">
        <v>1</v>
      </c>
      <c r="L555">
        <v>0</v>
      </c>
      <c r="M555" s="9">
        <v>6.7</v>
      </c>
      <c r="N555" s="10">
        <v>5.4</v>
      </c>
      <c r="O555">
        <v>5</v>
      </c>
      <c r="P555">
        <v>4</v>
      </c>
      <c r="Q555">
        <v>1</v>
      </c>
      <c r="R555">
        <v>5</v>
      </c>
      <c r="S555">
        <v>4</v>
      </c>
      <c r="T555">
        <v>0</v>
      </c>
      <c r="U555">
        <v>0</v>
      </c>
      <c r="V555">
        <v>0</v>
      </c>
      <c r="W555">
        <v>0</v>
      </c>
    </row>
    <row r="556" spans="1:23">
      <c r="A556" t="s">
        <v>1206</v>
      </c>
      <c r="B556" s="15">
        <f>(F556*'H2H Points'!$E$2)+(G556*'H2H Points'!$E$3)+(H556*'H2H Points'!$E$13)+(I556*'H2H Points'!$E$14)+(L556*'H2H Points'!$E$4)+(M556*'H2H Points'!$E$6)+(O556*'H2H Points'!$E$10)+(P556*'H2H Points'!$E$9)+(R556*'H2H Points'!$E$8)+(S556*'H2H Points'!$E$7)+(U556+'H2H Points'!$E$18)+(V556*'H2H Points'!$E$17)+(W556*'H2H Points'!$E$19)</f>
        <v>28.900000000000006</v>
      </c>
      <c r="C556" s="15">
        <f>ROUND(B556/IF(ISNA(VLOOKUP(A556,'2014 ESPN Draft Results'!$A$2:$D$2000,4,FALSE)),1,IF(VLOOKUP(A556,'2014 ESPN Draft Results'!$A$2:$D$2000,4,FALSE)&lt;1,1,VLOOKUP(A556,'2014 ESPN Draft Results'!$A$2:$D$2000,4,FALSE))),2)</f>
        <v>28.9</v>
      </c>
      <c r="D556" s="15">
        <f>ROUND(B556/IF(ISNA(VLOOKUP(A556,'2014 ESPN Draft Results'!$A$2:$D$2000,4,FALSE)),B556,IF(VLOOKUP(A556,'2014 ESPN Draft Results'!$A$2:$D$2000,4,FALSE)&lt;2,B556,VLOOKUP(A556,'2014 ESPN Draft Results'!$A$2:$D$2000,4,FALSE))),2)</f>
        <v>1</v>
      </c>
      <c r="E556">
        <v>0</v>
      </c>
      <c r="F556">
        <v>1</v>
      </c>
      <c r="G556">
        <v>2</v>
      </c>
      <c r="H556">
        <v>0</v>
      </c>
      <c r="I556">
        <v>0</v>
      </c>
      <c r="J556">
        <v>10</v>
      </c>
      <c r="K556">
        <v>0</v>
      </c>
      <c r="L556">
        <v>0</v>
      </c>
      <c r="M556" s="9">
        <v>19.3</v>
      </c>
      <c r="N556" s="10">
        <v>6.52</v>
      </c>
      <c r="O556">
        <v>23</v>
      </c>
      <c r="P556">
        <v>14</v>
      </c>
      <c r="Q556">
        <v>6</v>
      </c>
      <c r="R556">
        <v>4</v>
      </c>
      <c r="S556">
        <v>16</v>
      </c>
      <c r="T556">
        <v>0</v>
      </c>
      <c r="U556">
        <v>0</v>
      </c>
      <c r="V556">
        <v>1</v>
      </c>
      <c r="W556">
        <v>1</v>
      </c>
    </row>
    <row r="557" spans="1:23">
      <c r="A557" t="s">
        <v>1152</v>
      </c>
      <c r="B557" s="15">
        <f>(F557*'H2H Points'!$E$2)+(G557*'H2H Points'!$E$3)+(H557*'H2H Points'!$E$13)+(I557*'H2H Points'!$E$14)+(L557*'H2H Points'!$E$4)+(M557*'H2H Points'!$E$6)+(O557*'H2H Points'!$E$10)+(P557*'H2H Points'!$E$9)+(R557*'H2H Points'!$E$8)+(S557*'H2H Points'!$E$7)+(U557+'H2H Points'!$E$18)+(V557*'H2H Points'!$E$17)+(W557*'H2H Points'!$E$19)</f>
        <v>21</v>
      </c>
      <c r="C557" s="15">
        <f>ROUND(B557/IF(ISNA(VLOOKUP(A557,'2014 ESPN Draft Results'!$A$2:$D$2000,4,FALSE)),1,IF(VLOOKUP(A557,'2014 ESPN Draft Results'!$A$2:$D$2000,4,FALSE)&lt;1,1,VLOOKUP(A557,'2014 ESPN Draft Results'!$A$2:$D$2000,4,FALSE))),2)</f>
        <v>21</v>
      </c>
      <c r="D557" s="15">
        <f>ROUND(B557/IF(ISNA(VLOOKUP(A557,'2014 ESPN Draft Results'!$A$2:$D$2000,4,FALSE)),B557,IF(VLOOKUP(A557,'2014 ESPN Draft Results'!$A$2:$D$2000,4,FALSE)&lt;2,B557,VLOOKUP(A557,'2014 ESPN Draft Results'!$A$2:$D$2000,4,FALSE))),2)</f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3</v>
      </c>
      <c r="K557">
        <v>3</v>
      </c>
      <c r="L557">
        <v>0</v>
      </c>
      <c r="M557" s="9">
        <v>14</v>
      </c>
      <c r="N557" s="10">
        <v>3.86</v>
      </c>
      <c r="O557">
        <v>13</v>
      </c>
      <c r="P557">
        <v>6</v>
      </c>
      <c r="Q557">
        <v>0</v>
      </c>
      <c r="R557">
        <v>8</v>
      </c>
      <c r="S557">
        <v>10</v>
      </c>
      <c r="T557">
        <v>1</v>
      </c>
      <c r="U557">
        <v>2</v>
      </c>
      <c r="V557">
        <v>1</v>
      </c>
      <c r="W557">
        <v>0</v>
      </c>
    </row>
    <row r="558" spans="1:23">
      <c r="A558" t="s">
        <v>1334</v>
      </c>
      <c r="B558" s="15">
        <f>(F558*'H2H Points'!$E$2)+(G558*'H2H Points'!$E$3)+(H558*'H2H Points'!$E$13)+(I558*'H2H Points'!$E$14)+(L558*'H2H Points'!$E$4)+(M558*'H2H Points'!$E$6)+(O558*'H2H Points'!$E$10)+(P558*'H2H Points'!$E$9)+(R558*'H2H Points'!$E$8)+(S558*'H2H Points'!$E$7)+(U558+'H2H Points'!$E$18)+(V558*'H2H Points'!$E$17)+(W558*'H2H Points'!$E$19)</f>
        <v>21</v>
      </c>
      <c r="C558" s="15">
        <f>ROUND(B558/IF(ISNA(VLOOKUP(A558,'2014 ESPN Draft Results'!$A$2:$D$2000,4,FALSE)),1,IF(VLOOKUP(A558,'2014 ESPN Draft Results'!$A$2:$D$2000,4,FALSE)&lt;1,1,VLOOKUP(A558,'2014 ESPN Draft Results'!$A$2:$D$2000,4,FALSE))),2)</f>
        <v>21</v>
      </c>
      <c r="D558" s="15">
        <f>ROUND(B558/IF(ISNA(VLOOKUP(A558,'2014 ESPN Draft Results'!$A$2:$D$2000,4,FALSE)),B558,IF(VLOOKUP(A558,'2014 ESPN Draft Results'!$A$2:$D$2000,4,FALSE)&lt;2,B558,VLOOKUP(A558,'2014 ESPN Draft Results'!$A$2:$D$2000,4,FALSE))),2)</f>
        <v>1</v>
      </c>
      <c r="E558">
        <v>0</v>
      </c>
      <c r="F558">
        <v>0</v>
      </c>
      <c r="G558">
        <v>1</v>
      </c>
      <c r="H558">
        <v>0</v>
      </c>
      <c r="I558">
        <v>0</v>
      </c>
      <c r="J558">
        <v>17</v>
      </c>
      <c r="K558">
        <v>0</v>
      </c>
      <c r="L558">
        <v>0</v>
      </c>
      <c r="M558" s="9">
        <v>14</v>
      </c>
      <c r="N558" s="10">
        <v>5.14</v>
      </c>
      <c r="O558">
        <v>16</v>
      </c>
      <c r="P558">
        <v>8</v>
      </c>
      <c r="Q558">
        <v>2</v>
      </c>
      <c r="R558">
        <v>5</v>
      </c>
      <c r="S558">
        <v>13</v>
      </c>
      <c r="T558">
        <v>1</v>
      </c>
      <c r="U558">
        <v>0</v>
      </c>
      <c r="V558">
        <v>0</v>
      </c>
      <c r="W558">
        <v>0</v>
      </c>
    </row>
    <row r="559" spans="1:23">
      <c r="A559" t="s">
        <v>1288</v>
      </c>
      <c r="B559" s="15">
        <f>(F559*'H2H Points'!$E$2)+(G559*'H2H Points'!$E$3)+(H559*'H2H Points'!$E$13)+(I559*'H2H Points'!$E$14)+(L559*'H2H Points'!$E$4)+(M559*'H2H Points'!$E$6)+(O559*'H2H Points'!$E$10)+(P559*'H2H Points'!$E$9)+(R559*'H2H Points'!$E$8)+(S559*'H2H Points'!$E$7)+(U559+'H2H Points'!$E$18)+(V559*'H2H Points'!$E$17)+(W559*'H2H Points'!$E$19)</f>
        <v>6</v>
      </c>
      <c r="C559" s="15">
        <f>ROUND(B559/IF(ISNA(VLOOKUP(A559,'2014 ESPN Draft Results'!$A$2:$D$2000,4,FALSE)),1,IF(VLOOKUP(A559,'2014 ESPN Draft Results'!$A$2:$D$2000,4,FALSE)&lt;1,1,VLOOKUP(A559,'2014 ESPN Draft Results'!$A$2:$D$2000,4,FALSE))),2)</f>
        <v>6</v>
      </c>
      <c r="D559" s="15">
        <f>ROUND(B559/IF(ISNA(VLOOKUP(A559,'2014 ESPN Draft Results'!$A$2:$D$2000,4,FALSE)),B559,IF(VLOOKUP(A559,'2014 ESPN Draft Results'!$A$2:$D$2000,4,FALSE)&lt;2,B559,VLOOKUP(A559,'2014 ESPN Draft Results'!$A$2:$D$2000,4,FALSE))),2)</f>
        <v>1</v>
      </c>
      <c r="E559">
        <v>0</v>
      </c>
      <c r="F559">
        <v>1</v>
      </c>
      <c r="G559">
        <v>0</v>
      </c>
      <c r="H559">
        <v>0</v>
      </c>
      <c r="I559">
        <v>0</v>
      </c>
      <c r="J559">
        <v>5</v>
      </c>
      <c r="K559">
        <v>0</v>
      </c>
      <c r="L559">
        <v>0</v>
      </c>
      <c r="M559" s="9">
        <v>4</v>
      </c>
      <c r="N559" s="10">
        <v>15.75</v>
      </c>
      <c r="O559">
        <v>7</v>
      </c>
      <c r="P559">
        <v>7</v>
      </c>
      <c r="Q559">
        <v>3</v>
      </c>
      <c r="R559">
        <v>2</v>
      </c>
      <c r="S559">
        <v>2</v>
      </c>
      <c r="T559">
        <v>0</v>
      </c>
      <c r="U559">
        <v>1</v>
      </c>
      <c r="V559">
        <v>0</v>
      </c>
      <c r="W559">
        <v>0</v>
      </c>
    </row>
    <row r="560" spans="1:23">
      <c r="A560" t="s">
        <v>1351</v>
      </c>
      <c r="B560" s="15">
        <f>(F560*'H2H Points'!$E$2)+(G560*'H2H Points'!$E$3)+(H560*'H2H Points'!$E$13)+(I560*'H2H Points'!$E$14)+(L560*'H2H Points'!$E$4)+(M560*'H2H Points'!$E$6)+(O560*'H2H Points'!$E$10)+(P560*'H2H Points'!$E$9)+(R560*'H2H Points'!$E$8)+(S560*'H2H Points'!$E$7)+(U560+'H2H Points'!$E$18)+(V560*'H2H Points'!$E$17)+(W560*'H2H Points'!$E$19)</f>
        <v>3</v>
      </c>
      <c r="C560" s="15">
        <f>ROUND(B560/IF(ISNA(VLOOKUP(A560,'2014 ESPN Draft Results'!$A$2:$D$2000,4,FALSE)),1,IF(VLOOKUP(A560,'2014 ESPN Draft Results'!$A$2:$D$2000,4,FALSE)&lt;1,1,VLOOKUP(A560,'2014 ESPN Draft Results'!$A$2:$D$2000,4,FALSE))),2)</f>
        <v>3</v>
      </c>
      <c r="D560" s="15">
        <f>ROUND(B560/IF(ISNA(VLOOKUP(A560,'2014 ESPN Draft Results'!$A$2:$D$2000,4,FALSE)),B560,IF(VLOOKUP(A560,'2014 ESPN Draft Results'!$A$2:$D$2000,4,FALSE)&lt;2,B560,VLOOKUP(A560,'2014 ESPN Draft Results'!$A$2:$D$2000,4,FALSE))),2)</f>
        <v>1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3</v>
      </c>
      <c r="K560">
        <v>0</v>
      </c>
      <c r="L560">
        <v>0</v>
      </c>
      <c r="M560" s="9">
        <v>2</v>
      </c>
      <c r="N560" s="10">
        <v>9</v>
      </c>
      <c r="O560">
        <v>3</v>
      </c>
      <c r="P560">
        <v>2</v>
      </c>
      <c r="Q560">
        <v>0</v>
      </c>
      <c r="R560">
        <v>3</v>
      </c>
      <c r="S560">
        <v>4</v>
      </c>
      <c r="T560">
        <v>0</v>
      </c>
      <c r="U560">
        <v>1</v>
      </c>
      <c r="V560">
        <v>0</v>
      </c>
      <c r="W560">
        <v>0</v>
      </c>
    </row>
    <row r="561" spans="1:23">
      <c r="A561" t="s">
        <v>736</v>
      </c>
      <c r="B561" s="15">
        <f>(F561*'H2H Points'!$E$2)+(G561*'H2H Points'!$E$3)+(H561*'H2H Points'!$E$13)+(I561*'H2H Points'!$E$14)+(L561*'H2H Points'!$E$4)+(M561*'H2H Points'!$E$6)+(O561*'H2H Points'!$E$10)+(P561*'H2H Points'!$E$9)+(R561*'H2H Points'!$E$8)+(S561*'H2H Points'!$E$7)+(U561+'H2H Points'!$E$18)+(V561*'H2H Points'!$E$17)+(W561*'H2H Points'!$E$19)</f>
        <v>3</v>
      </c>
      <c r="C561" s="15">
        <f>ROUND(B561/IF(ISNA(VLOOKUP(A561,'2014 ESPN Draft Results'!$A$2:$D$2000,4,FALSE)),1,IF(VLOOKUP(A561,'2014 ESPN Draft Results'!$A$2:$D$2000,4,FALSE)&lt;1,1,VLOOKUP(A561,'2014 ESPN Draft Results'!$A$2:$D$2000,4,FALSE))),2)</f>
        <v>3</v>
      </c>
      <c r="D561" s="15">
        <f>ROUND(B561/IF(ISNA(VLOOKUP(A561,'2014 ESPN Draft Results'!$A$2:$D$2000,4,FALSE)),B561,IF(VLOOKUP(A561,'2014 ESPN Draft Results'!$A$2:$D$2000,4,FALSE)&lt;2,B561,VLOOKUP(A561,'2014 ESPN Draft Results'!$A$2:$D$2000,4,FALSE))),2)</f>
        <v>1</v>
      </c>
      <c r="E561">
        <v>0</v>
      </c>
      <c r="F561">
        <v>0</v>
      </c>
      <c r="G561">
        <v>0</v>
      </c>
      <c r="H561">
        <v>0</v>
      </c>
      <c r="I561">
        <v>0</v>
      </c>
      <c r="J561">
        <v>2</v>
      </c>
      <c r="K561">
        <v>0</v>
      </c>
      <c r="L561">
        <v>0</v>
      </c>
      <c r="M561" s="9">
        <v>2</v>
      </c>
      <c r="N561" s="10">
        <v>4.5</v>
      </c>
      <c r="O561">
        <v>4</v>
      </c>
      <c r="P561">
        <v>1</v>
      </c>
      <c r="Q561">
        <v>0</v>
      </c>
      <c r="R561">
        <v>0</v>
      </c>
      <c r="S561">
        <v>2</v>
      </c>
      <c r="T561">
        <v>0</v>
      </c>
      <c r="U561">
        <v>0</v>
      </c>
      <c r="V561">
        <v>0</v>
      </c>
      <c r="W561">
        <v>0</v>
      </c>
    </row>
    <row r="562" spans="1:23">
      <c r="A562" t="s">
        <v>1248</v>
      </c>
      <c r="B562" s="15">
        <f>(F562*'H2H Points'!$E$2)+(G562*'H2H Points'!$E$3)+(H562*'H2H Points'!$E$13)+(I562*'H2H Points'!$E$14)+(L562*'H2H Points'!$E$4)+(M562*'H2H Points'!$E$6)+(O562*'H2H Points'!$E$10)+(P562*'H2H Points'!$E$9)+(R562*'H2H Points'!$E$8)+(S562*'H2H Points'!$E$7)+(U562+'H2H Points'!$E$18)+(V562*'H2H Points'!$E$17)+(W562*'H2H Points'!$E$19)</f>
        <v>10.899999999999999</v>
      </c>
      <c r="C562" s="15">
        <f>ROUND(B562/IF(ISNA(VLOOKUP(A562,'2014 ESPN Draft Results'!$A$2:$D$2000,4,FALSE)),1,IF(VLOOKUP(A562,'2014 ESPN Draft Results'!$A$2:$D$2000,4,FALSE)&lt;1,1,VLOOKUP(A562,'2014 ESPN Draft Results'!$A$2:$D$2000,4,FALSE))),2)</f>
        <v>10.9</v>
      </c>
      <c r="D562" s="15">
        <f>ROUND(B562/IF(ISNA(VLOOKUP(A562,'2014 ESPN Draft Results'!$A$2:$D$2000,4,FALSE)),B562,IF(VLOOKUP(A562,'2014 ESPN Draft Results'!$A$2:$D$2000,4,FALSE)&lt;2,B562,VLOOKUP(A562,'2014 ESPN Draft Results'!$A$2:$D$2000,4,FALSE))),2)</f>
        <v>1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8</v>
      </c>
      <c r="K562">
        <v>0</v>
      </c>
      <c r="L562">
        <v>0</v>
      </c>
      <c r="M562" s="9">
        <v>7.3</v>
      </c>
      <c r="N562" s="10">
        <v>4.91</v>
      </c>
      <c r="O562">
        <v>9</v>
      </c>
      <c r="P562">
        <v>4</v>
      </c>
      <c r="Q562">
        <v>2</v>
      </c>
      <c r="R562">
        <v>3</v>
      </c>
      <c r="S562">
        <v>4</v>
      </c>
      <c r="T562">
        <v>0</v>
      </c>
      <c r="U562">
        <v>1</v>
      </c>
      <c r="V562">
        <v>0</v>
      </c>
      <c r="W562">
        <v>0</v>
      </c>
    </row>
    <row r="563" spans="1:23">
      <c r="A563" t="s">
        <v>1270</v>
      </c>
      <c r="B563" s="15">
        <f>(F563*'H2H Points'!$E$2)+(G563*'H2H Points'!$E$3)+(H563*'H2H Points'!$E$13)+(I563*'H2H Points'!$E$14)+(L563*'H2H Points'!$E$4)+(M563*'H2H Points'!$E$6)+(O563*'H2H Points'!$E$10)+(P563*'H2H Points'!$E$9)+(R563*'H2H Points'!$E$8)+(S563*'H2H Points'!$E$7)+(U563+'H2H Points'!$E$18)+(V563*'H2H Points'!$E$17)+(W563*'H2H Points'!$E$19)</f>
        <v>41</v>
      </c>
      <c r="C563" s="15">
        <f>ROUND(B563/IF(ISNA(VLOOKUP(A563,'2014 ESPN Draft Results'!$A$2:$D$2000,4,FALSE)),1,IF(VLOOKUP(A563,'2014 ESPN Draft Results'!$A$2:$D$2000,4,FALSE)&lt;1,1,VLOOKUP(A563,'2014 ESPN Draft Results'!$A$2:$D$2000,4,FALSE))),2)</f>
        <v>41</v>
      </c>
      <c r="D563" s="15">
        <f>ROUND(B563/IF(ISNA(VLOOKUP(A563,'2014 ESPN Draft Results'!$A$2:$D$2000,4,FALSE)),B563,IF(VLOOKUP(A563,'2014 ESPN Draft Results'!$A$2:$D$2000,4,FALSE)&lt;2,B563,VLOOKUP(A563,'2014 ESPN Draft Results'!$A$2:$D$2000,4,FALSE))),2)</f>
        <v>1</v>
      </c>
      <c r="E563">
        <v>0</v>
      </c>
      <c r="F563">
        <v>0</v>
      </c>
      <c r="G563">
        <v>1</v>
      </c>
      <c r="H563">
        <v>0</v>
      </c>
      <c r="I563">
        <v>0</v>
      </c>
      <c r="J563">
        <v>27</v>
      </c>
      <c r="K563">
        <v>0</v>
      </c>
      <c r="L563">
        <v>0</v>
      </c>
      <c r="M563" s="9">
        <v>28</v>
      </c>
      <c r="N563" s="10">
        <v>3.86</v>
      </c>
      <c r="O563">
        <v>30</v>
      </c>
      <c r="P563">
        <v>12</v>
      </c>
      <c r="Q563">
        <v>1</v>
      </c>
      <c r="R563">
        <v>10</v>
      </c>
      <c r="S563">
        <v>12</v>
      </c>
      <c r="T563">
        <v>3</v>
      </c>
      <c r="U563">
        <v>3</v>
      </c>
      <c r="V563">
        <v>1</v>
      </c>
      <c r="W563">
        <v>0</v>
      </c>
    </row>
    <row r="564" spans="1:23">
      <c r="A564" t="s">
        <v>1244</v>
      </c>
      <c r="B564" s="15">
        <f>(F564*'H2H Points'!$E$2)+(G564*'H2H Points'!$E$3)+(H564*'H2H Points'!$E$13)+(I564*'H2H Points'!$E$14)+(L564*'H2H Points'!$E$4)+(M564*'H2H Points'!$E$6)+(O564*'H2H Points'!$E$10)+(P564*'H2H Points'!$E$9)+(R564*'H2H Points'!$E$8)+(S564*'H2H Points'!$E$7)+(U564+'H2H Points'!$E$18)+(V564*'H2H Points'!$E$17)+(W564*'H2H Points'!$E$19)</f>
        <v>20.900000000000006</v>
      </c>
      <c r="C564" s="15">
        <f>ROUND(B564/IF(ISNA(VLOOKUP(A564,'2014 ESPN Draft Results'!$A$2:$D$2000,4,FALSE)),1,IF(VLOOKUP(A564,'2014 ESPN Draft Results'!$A$2:$D$2000,4,FALSE)&lt;1,1,VLOOKUP(A564,'2014 ESPN Draft Results'!$A$2:$D$2000,4,FALSE))),2)</f>
        <v>20.9</v>
      </c>
      <c r="D564" s="15">
        <f>ROUND(B564/IF(ISNA(VLOOKUP(A564,'2014 ESPN Draft Results'!$A$2:$D$2000,4,FALSE)),B564,IF(VLOOKUP(A564,'2014 ESPN Draft Results'!$A$2:$D$2000,4,FALSE)&lt;2,B564,VLOOKUP(A564,'2014 ESPN Draft Results'!$A$2:$D$2000,4,FALSE))),2)</f>
        <v>1</v>
      </c>
      <c r="E564">
        <v>0</v>
      </c>
      <c r="F564">
        <v>0</v>
      </c>
      <c r="G564">
        <v>1</v>
      </c>
      <c r="H564">
        <v>0</v>
      </c>
      <c r="I564">
        <v>0</v>
      </c>
      <c r="J564">
        <v>13</v>
      </c>
      <c r="K564">
        <v>0</v>
      </c>
      <c r="L564">
        <v>0</v>
      </c>
      <c r="M564" s="9">
        <v>14.3</v>
      </c>
      <c r="N564" s="10">
        <v>5.0199999999999996</v>
      </c>
      <c r="O564">
        <v>12</v>
      </c>
      <c r="P564">
        <v>8</v>
      </c>
      <c r="Q564">
        <v>4</v>
      </c>
      <c r="R564">
        <v>6</v>
      </c>
      <c r="S564">
        <v>10</v>
      </c>
      <c r="T564">
        <v>1</v>
      </c>
      <c r="U564">
        <v>0</v>
      </c>
      <c r="V564">
        <v>1</v>
      </c>
      <c r="W564">
        <v>0</v>
      </c>
    </row>
    <row r="565" spans="1:23">
      <c r="A565" t="s">
        <v>1069</v>
      </c>
      <c r="B565" s="15">
        <f>(F565*'H2H Points'!$E$2)+(G565*'H2H Points'!$E$3)+(H565*'H2H Points'!$E$13)+(I565*'H2H Points'!$E$14)+(L565*'H2H Points'!$E$4)+(M565*'H2H Points'!$E$6)+(O565*'H2H Points'!$E$10)+(P565*'H2H Points'!$E$9)+(R565*'H2H Points'!$E$8)+(S565*'H2H Points'!$E$7)+(U565+'H2H Points'!$E$18)+(V565*'H2H Points'!$E$17)+(W565*'H2H Points'!$E$19)</f>
        <v>49.899999999999991</v>
      </c>
      <c r="C565" s="15">
        <f>ROUND(B565/IF(ISNA(VLOOKUP(A565,'2014 ESPN Draft Results'!$A$2:$D$2000,4,FALSE)),1,IF(VLOOKUP(A565,'2014 ESPN Draft Results'!$A$2:$D$2000,4,FALSE)&lt;1,1,VLOOKUP(A565,'2014 ESPN Draft Results'!$A$2:$D$2000,4,FALSE))),2)</f>
        <v>49.9</v>
      </c>
      <c r="D565" s="15">
        <f>ROUND(B565/IF(ISNA(VLOOKUP(A565,'2014 ESPN Draft Results'!$A$2:$D$2000,4,FALSE)),B565,IF(VLOOKUP(A565,'2014 ESPN Draft Results'!$A$2:$D$2000,4,FALSE)&lt;2,B565,VLOOKUP(A565,'2014 ESPN Draft Results'!$A$2:$D$2000,4,FALSE))),2)</f>
        <v>1</v>
      </c>
      <c r="E565">
        <v>0</v>
      </c>
      <c r="F565">
        <v>1</v>
      </c>
      <c r="G565">
        <v>4</v>
      </c>
      <c r="H565">
        <v>0</v>
      </c>
      <c r="I565">
        <v>0</v>
      </c>
      <c r="J565">
        <v>40</v>
      </c>
      <c r="K565">
        <v>0</v>
      </c>
      <c r="L565">
        <v>0</v>
      </c>
      <c r="M565" s="9">
        <v>34.299999999999997</v>
      </c>
      <c r="N565" s="10">
        <v>4.72</v>
      </c>
      <c r="O565">
        <v>42</v>
      </c>
      <c r="P565">
        <v>18</v>
      </c>
      <c r="Q565">
        <v>1</v>
      </c>
      <c r="R565">
        <v>8</v>
      </c>
      <c r="S565">
        <v>29</v>
      </c>
      <c r="T565">
        <v>0</v>
      </c>
      <c r="U565">
        <v>0</v>
      </c>
      <c r="V565">
        <v>1</v>
      </c>
      <c r="W565">
        <v>0</v>
      </c>
    </row>
    <row r="566" spans="1:23">
      <c r="A566" t="s">
        <v>1297</v>
      </c>
      <c r="B566" s="15">
        <f>(F566*'H2H Points'!$E$2)+(G566*'H2H Points'!$E$3)+(H566*'H2H Points'!$E$13)+(I566*'H2H Points'!$E$14)+(L566*'H2H Points'!$E$4)+(M566*'H2H Points'!$E$6)+(O566*'H2H Points'!$E$10)+(P566*'H2H Points'!$E$9)+(R566*'H2H Points'!$E$8)+(S566*'H2H Points'!$E$7)+(U566+'H2H Points'!$E$18)+(V566*'H2H Points'!$E$17)+(W566*'H2H Points'!$E$19)</f>
        <v>43.900000000000006</v>
      </c>
      <c r="C566" s="15">
        <f>ROUND(B566/IF(ISNA(VLOOKUP(A566,'2014 ESPN Draft Results'!$A$2:$D$2000,4,FALSE)),1,IF(VLOOKUP(A566,'2014 ESPN Draft Results'!$A$2:$D$2000,4,FALSE)&lt;1,1,VLOOKUP(A566,'2014 ESPN Draft Results'!$A$2:$D$2000,4,FALSE))),2)</f>
        <v>43.9</v>
      </c>
      <c r="D566" s="15">
        <f>ROUND(B566/IF(ISNA(VLOOKUP(A566,'2014 ESPN Draft Results'!$A$2:$D$2000,4,FALSE)),B566,IF(VLOOKUP(A566,'2014 ESPN Draft Results'!$A$2:$D$2000,4,FALSE)&lt;2,B566,VLOOKUP(A566,'2014 ESPN Draft Results'!$A$2:$D$2000,4,FALSE))),2)</f>
        <v>1</v>
      </c>
      <c r="E566">
        <v>0</v>
      </c>
      <c r="F566">
        <v>1</v>
      </c>
      <c r="G566">
        <v>2</v>
      </c>
      <c r="H566">
        <v>0</v>
      </c>
      <c r="I566">
        <v>0</v>
      </c>
      <c r="J566">
        <v>25</v>
      </c>
      <c r="K566">
        <v>0</v>
      </c>
      <c r="L566">
        <v>0</v>
      </c>
      <c r="M566" s="9">
        <v>30.3</v>
      </c>
      <c r="N566" s="10">
        <v>5.64</v>
      </c>
      <c r="O566">
        <v>38</v>
      </c>
      <c r="P566">
        <v>19</v>
      </c>
      <c r="Q566">
        <v>7</v>
      </c>
      <c r="R566">
        <v>5</v>
      </c>
      <c r="S566">
        <v>19</v>
      </c>
      <c r="T566">
        <v>1</v>
      </c>
      <c r="U566">
        <v>0</v>
      </c>
      <c r="V566">
        <v>1</v>
      </c>
      <c r="W566">
        <v>0</v>
      </c>
    </row>
    <row r="567" spans="1:23">
      <c r="A567" t="s">
        <v>1259</v>
      </c>
      <c r="B567" s="15">
        <f>(F567*'H2H Points'!$E$2)+(G567*'H2H Points'!$E$3)+(H567*'H2H Points'!$E$13)+(I567*'H2H Points'!$E$14)+(L567*'H2H Points'!$E$4)+(M567*'H2H Points'!$E$6)+(O567*'H2H Points'!$E$10)+(P567*'H2H Points'!$E$9)+(R567*'H2H Points'!$E$8)+(S567*'H2H Points'!$E$7)+(U567+'H2H Points'!$E$18)+(V567*'H2H Points'!$E$17)+(W567*'H2H Points'!$E$19)</f>
        <v>27.099999999999994</v>
      </c>
      <c r="C567" s="15">
        <f>ROUND(B567/IF(ISNA(VLOOKUP(A567,'2014 ESPN Draft Results'!$A$2:$D$2000,4,FALSE)),1,IF(VLOOKUP(A567,'2014 ESPN Draft Results'!$A$2:$D$2000,4,FALSE)&lt;1,1,VLOOKUP(A567,'2014 ESPN Draft Results'!$A$2:$D$2000,4,FALSE))),2)</f>
        <v>27.1</v>
      </c>
      <c r="D567" s="15">
        <f>ROUND(B567/IF(ISNA(VLOOKUP(A567,'2014 ESPN Draft Results'!$A$2:$D$2000,4,FALSE)),B567,IF(VLOOKUP(A567,'2014 ESPN Draft Results'!$A$2:$D$2000,4,FALSE)&lt;2,B567,VLOOKUP(A567,'2014 ESPN Draft Results'!$A$2:$D$2000,4,FALSE))),2)</f>
        <v>1</v>
      </c>
      <c r="E567">
        <v>0</v>
      </c>
      <c r="F567">
        <v>0</v>
      </c>
      <c r="G567">
        <v>1</v>
      </c>
      <c r="H567">
        <v>0</v>
      </c>
      <c r="I567">
        <v>0</v>
      </c>
      <c r="J567">
        <v>16</v>
      </c>
      <c r="K567">
        <v>0</v>
      </c>
      <c r="L567">
        <v>0</v>
      </c>
      <c r="M567" s="9">
        <v>18.7</v>
      </c>
      <c r="N567" s="10">
        <v>5.3</v>
      </c>
      <c r="O567">
        <v>23</v>
      </c>
      <c r="P567">
        <v>11</v>
      </c>
      <c r="Q567">
        <v>3</v>
      </c>
      <c r="R567">
        <v>7</v>
      </c>
      <c r="S567">
        <v>14</v>
      </c>
      <c r="T567">
        <v>0</v>
      </c>
      <c r="U567">
        <v>3</v>
      </c>
      <c r="V567">
        <v>0</v>
      </c>
      <c r="W567">
        <v>0</v>
      </c>
    </row>
    <row r="568" spans="1:23">
      <c r="A568" t="s">
        <v>1132</v>
      </c>
      <c r="B568" s="15">
        <f>(F568*'H2H Points'!$E$2)+(G568*'H2H Points'!$E$3)+(H568*'H2H Points'!$E$13)+(I568*'H2H Points'!$E$14)+(L568*'H2H Points'!$E$4)+(M568*'H2H Points'!$E$6)+(O568*'H2H Points'!$E$10)+(P568*'H2H Points'!$E$9)+(R568*'H2H Points'!$E$8)+(S568*'H2H Points'!$E$7)+(U568+'H2H Points'!$E$18)+(V568*'H2H Points'!$E$17)+(W568*'H2H Points'!$E$19)</f>
        <v>14.099999999999998</v>
      </c>
      <c r="C568" s="15">
        <f>ROUND(B568/IF(ISNA(VLOOKUP(A568,'2014 ESPN Draft Results'!$A$2:$D$2000,4,FALSE)),1,IF(VLOOKUP(A568,'2014 ESPN Draft Results'!$A$2:$D$2000,4,FALSE)&lt;1,1,VLOOKUP(A568,'2014 ESPN Draft Results'!$A$2:$D$2000,4,FALSE))),2)</f>
        <v>14.1</v>
      </c>
      <c r="D568" s="15">
        <f>ROUND(B568/IF(ISNA(VLOOKUP(A568,'2014 ESPN Draft Results'!$A$2:$D$2000,4,FALSE)),B568,IF(VLOOKUP(A568,'2014 ESPN Draft Results'!$A$2:$D$2000,4,FALSE)&lt;2,B568,VLOOKUP(A568,'2014 ESPN Draft Results'!$A$2:$D$2000,4,FALSE))),2)</f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8</v>
      </c>
      <c r="K568">
        <v>0</v>
      </c>
      <c r="L568">
        <v>0</v>
      </c>
      <c r="M568" s="9">
        <v>9.6999999999999993</v>
      </c>
      <c r="N568" s="10">
        <v>4.66</v>
      </c>
      <c r="O568">
        <v>11</v>
      </c>
      <c r="P568">
        <v>5</v>
      </c>
      <c r="Q568">
        <v>0</v>
      </c>
      <c r="R568">
        <v>1</v>
      </c>
      <c r="S568">
        <v>3</v>
      </c>
      <c r="T568">
        <v>0</v>
      </c>
      <c r="U568">
        <v>0</v>
      </c>
      <c r="V568">
        <v>1</v>
      </c>
      <c r="W568">
        <v>0</v>
      </c>
    </row>
    <row r="569" spans="1:23">
      <c r="A569" t="s">
        <v>1135</v>
      </c>
      <c r="B569" s="15">
        <f>(F569*'H2H Points'!$E$2)+(G569*'H2H Points'!$E$3)+(H569*'H2H Points'!$E$13)+(I569*'H2H Points'!$E$14)+(L569*'H2H Points'!$E$4)+(M569*'H2H Points'!$E$6)+(O569*'H2H Points'!$E$10)+(P569*'H2H Points'!$E$9)+(R569*'H2H Points'!$E$8)+(S569*'H2H Points'!$E$7)+(U569+'H2H Points'!$E$18)+(V569*'H2H Points'!$E$17)+(W569*'H2H Points'!$E$19)</f>
        <v>21.099999999999994</v>
      </c>
      <c r="C569" s="15">
        <f>ROUND(B569/IF(ISNA(VLOOKUP(A569,'2014 ESPN Draft Results'!$A$2:$D$2000,4,FALSE)),1,IF(VLOOKUP(A569,'2014 ESPN Draft Results'!$A$2:$D$2000,4,FALSE)&lt;1,1,VLOOKUP(A569,'2014 ESPN Draft Results'!$A$2:$D$2000,4,FALSE))),2)</f>
        <v>21.1</v>
      </c>
      <c r="D569" s="15">
        <f>ROUND(B569/IF(ISNA(VLOOKUP(A569,'2014 ESPN Draft Results'!$A$2:$D$2000,4,FALSE)),B569,IF(VLOOKUP(A569,'2014 ESPN Draft Results'!$A$2:$D$2000,4,FALSE)&lt;2,B569,VLOOKUP(A569,'2014 ESPN Draft Results'!$A$2:$D$2000,4,FALSE))),2)</f>
        <v>1</v>
      </c>
      <c r="E569">
        <v>0</v>
      </c>
      <c r="F569">
        <v>0</v>
      </c>
      <c r="G569">
        <v>2</v>
      </c>
      <c r="H569">
        <v>0</v>
      </c>
      <c r="I569">
        <v>0</v>
      </c>
      <c r="J569">
        <v>12</v>
      </c>
      <c r="K569">
        <v>0</v>
      </c>
      <c r="L569">
        <v>0</v>
      </c>
      <c r="M569" s="9">
        <v>14.7</v>
      </c>
      <c r="N569" s="10">
        <v>4.3</v>
      </c>
      <c r="O569">
        <v>11</v>
      </c>
      <c r="P569">
        <v>7</v>
      </c>
      <c r="Q569">
        <v>1</v>
      </c>
      <c r="R569">
        <v>7</v>
      </c>
      <c r="S569">
        <v>12</v>
      </c>
      <c r="T569">
        <v>1</v>
      </c>
      <c r="U569">
        <v>1</v>
      </c>
      <c r="V569">
        <v>1</v>
      </c>
      <c r="W569">
        <v>0</v>
      </c>
    </row>
    <row r="570" spans="1:23">
      <c r="A570" t="s">
        <v>1371</v>
      </c>
      <c r="B570" s="15">
        <f>(F570*'H2H Points'!$E$2)+(G570*'H2H Points'!$E$3)+(H570*'H2H Points'!$E$13)+(I570*'H2H Points'!$E$14)+(L570*'H2H Points'!$E$4)+(M570*'H2H Points'!$E$6)+(O570*'H2H Points'!$E$10)+(P570*'H2H Points'!$E$9)+(R570*'H2H Points'!$E$8)+(S570*'H2H Points'!$E$7)+(U570+'H2H Points'!$E$18)+(V570*'H2H Points'!$E$17)+(W570*'H2H Points'!$E$19)</f>
        <v>31.099999999999994</v>
      </c>
      <c r="C570" s="15">
        <f>ROUND(B570/IF(ISNA(VLOOKUP(A570,'2014 ESPN Draft Results'!$A$2:$D$2000,4,FALSE)),1,IF(VLOOKUP(A570,'2014 ESPN Draft Results'!$A$2:$D$2000,4,FALSE)&lt;1,1,VLOOKUP(A570,'2014 ESPN Draft Results'!$A$2:$D$2000,4,FALSE))),2)</f>
        <v>31.1</v>
      </c>
      <c r="D570" s="15">
        <f>ROUND(B570/IF(ISNA(VLOOKUP(A570,'2014 ESPN Draft Results'!$A$2:$D$2000,4,FALSE)),B570,IF(VLOOKUP(A570,'2014 ESPN Draft Results'!$A$2:$D$2000,4,FALSE)&lt;2,B570,VLOOKUP(A570,'2014 ESPN Draft Results'!$A$2:$D$2000,4,FALSE))),2)</f>
        <v>1</v>
      </c>
      <c r="E570">
        <v>0</v>
      </c>
      <c r="F570">
        <v>1</v>
      </c>
      <c r="G570">
        <v>3</v>
      </c>
      <c r="H570">
        <v>0</v>
      </c>
      <c r="I570">
        <v>0</v>
      </c>
      <c r="J570">
        <v>4</v>
      </c>
      <c r="K570">
        <v>4</v>
      </c>
      <c r="L570">
        <v>0</v>
      </c>
      <c r="M570" s="9">
        <v>21.7</v>
      </c>
      <c r="N570" s="10">
        <v>4.57</v>
      </c>
      <c r="O570">
        <v>19</v>
      </c>
      <c r="P570">
        <v>11</v>
      </c>
      <c r="Q570">
        <v>0</v>
      </c>
      <c r="R570">
        <v>9</v>
      </c>
      <c r="S570">
        <v>13</v>
      </c>
      <c r="T570">
        <v>1</v>
      </c>
      <c r="U570">
        <v>1</v>
      </c>
      <c r="V570">
        <v>1</v>
      </c>
      <c r="W570">
        <v>0</v>
      </c>
    </row>
    <row r="571" spans="1:23">
      <c r="A571" t="s">
        <v>1177</v>
      </c>
      <c r="B571" s="15">
        <f>(F571*'H2H Points'!$E$2)+(G571*'H2H Points'!$E$3)+(H571*'H2H Points'!$E$13)+(I571*'H2H Points'!$E$14)+(L571*'H2H Points'!$E$4)+(M571*'H2H Points'!$E$6)+(O571*'H2H Points'!$E$10)+(P571*'H2H Points'!$E$9)+(R571*'H2H Points'!$E$8)+(S571*'H2H Points'!$E$7)+(U571+'H2H Points'!$E$18)+(V571*'H2H Points'!$E$17)+(W571*'H2H Points'!$E$19)</f>
        <v>42.900000000000006</v>
      </c>
      <c r="C571" s="15">
        <f>ROUND(B571/IF(ISNA(VLOOKUP(A571,'2014 ESPN Draft Results'!$A$2:$D$2000,4,FALSE)),1,IF(VLOOKUP(A571,'2014 ESPN Draft Results'!$A$2:$D$2000,4,FALSE)&lt;1,1,VLOOKUP(A571,'2014 ESPN Draft Results'!$A$2:$D$2000,4,FALSE))),2)</f>
        <v>42.9</v>
      </c>
      <c r="D571" s="15">
        <f>ROUND(B571/IF(ISNA(VLOOKUP(A571,'2014 ESPN Draft Results'!$A$2:$D$2000,4,FALSE)),B571,IF(VLOOKUP(A571,'2014 ESPN Draft Results'!$A$2:$D$2000,4,FALSE)&lt;2,B571,VLOOKUP(A571,'2014 ESPN Draft Results'!$A$2:$D$2000,4,FALSE))),2)</f>
        <v>1</v>
      </c>
      <c r="E571">
        <v>0</v>
      </c>
      <c r="F571">
        <v>1</v>
      </c>
      <c r="G571">
        <v>4</v>
      </c>
      <c r="H571">
        <v>0</v>
      </c>
      <c r="I571">
        <v>0</v>
      </c>
      <c r="J571">
        <v>37</v>
      </c>
      <c r="K571">
        <v>0</v>
      </c>
      <c r="L571">
        <v>0</v>
      </c>
      <c r="M571" s="9">
        <v>30.3</v>
      </c>
      <c r="N571" s="10">
        <v>6.82</v>
      </c>
      <c r="O571">
        <v>32</v>
      </c>
      <c r="P571">
        <v>23</v>
      </c>
      <c r="Q571">
        <v>5</v>
      </c>
      <c r="R571">
        <v>16</v>
      </c>
      <c r="S571">
        <v>37</v>
      </c>
      <c r="T571">
        <v>0</v>
      </c>
      <c r="U571">
        <v>1</v>
      </c>
      <c r="V571">
        <v>2</v>
      </c>
      <c r="W571">
        <v>0</v>
      </c>
    </row>
    <row r="572" spans="1:23">
      <c r="A572" t="s">
        <v>890</v>
      </c>
      <c r="B572" s="15">
        <f>(F572*'H2H Points'!$E$2)+(G572*'H2H Points'!$E$3)+(H572*'H2H Points'!$E$13)+(I572*'H2H Points'!$E$14)+(L572*'H2H Points'!$E$4)+(M572*'H2H Points'!$E$6)+(O572*'H2H Points'!$E$10)+(P572*'H2H Points'!$E$9)+(R572*'H2H Points'!$E$8)+(S572*'H2H Points'!$E$7)+(U572+'H2H Points'!$E$18)+(V572*'H2H Points'!$E$17)+(W572*'H2H Points'!$E$19)</f>
        <v>46.899999999999991</v>
      </c>
      <c r="C572" s="15">
        <f>ROUND(B572/IF(ISNA(VLOOKUP(A572,'2014 ESPN Draft Results'!$A$2:$D$2000,4,FALSE)),1,IF(VLOOKUP(A572,'2014 ESPN Draft Results'!$A$2:$D$2000,4,FALSE)&lt;1,1,VLOOKUP(A572,'2014 ESPN Draft Results'!$A$2:$D$2000,4,FALSE))),2)</f>
        <v>46.9</v>
      </c>
      <c r="D572" s="15">
        <f>ROUND(B572/IF(ISNA(VLOOKUP(A572,'2014 ESPN Draft Results'!$A$2:$D$2000,4,FALSE)),B572,IF(VLOOKUP(A572,'2014 ESPN Draft Results'!$A$2:$D$2000,4,FALSE)&lt;2,B572,VLOOKUP(A572,'2014 ESPN Draft Results'!$A$2:$D$2000,4,FALSE))),2)</f>
        <v>1</v>
      </c>
      <c r="E572">
        <v>0</v>
      </c>
      <c r="F572">
        <v>1</v>
      </c>
      <c r="G572">
        <v>3</v>
      </c>
      <c r="H572">
        <v>0</v>
      </c>
      <c r="I572">
        <v>0</v>
      </c>
      <c r="J572">
        <v>13</v>
      </c>
      <c r="K572">
        <v>6</v>
      </c>
      <c r="L572">
        <v>0</v>
      </c>
      <c r="M572" s="9">
        <v>33.299999999999997</v>
      </c>
      <c r="N572" s="10">
        <v>5.67</v>
      </c>
      <c r="O572">
        <v>37</v>
      </c>
      <c r="P572">
        <v>21</v>
      </c>
      <c r="Q572">
        <v>2</v>
      </c>
      <c r="R572">
        <v>18</v>
      </c>
      <c r="S572">
        <v>30</v>
      </c>
      <c r="T572">
        <v>0</v>
      </c>
      <c r="U572">
        <v>1</v>
      </c>
      <c r="V572">
        <v>0</v>
      </c>
      <c r="W572">
        <v>1</v>
      </c>
    </row>
    <row r="573" spans="1:23">
      <c r="A573" t="s">
        <v>1036</v>
      </c>
      <c r="B573" s="15">
        <f>(F573*'H2H Points'!$E$2)+(G573*'H2H Points'!$E$3)+(H573*'H2H Points'!$E$13)+(I573*'H2H Points'!$E$14)+(L573*'H2H Points'!$E$4)+(M573*'H2H Points'!$E$6)+(O573*'H2H Points'!$E$10)+(P573*'H2H Points'!$E$9)+(R573*'H2H Points'!$E$8)+(S573*'H2H Points'!$E$7)+(U573+'H2H Points'!$E$18)+(V573*'H2H Points'!$E$17)+(W573*'H2H Points'!$E$19)</f>
        <v>33.099999999999994</v>
      </c>
      <c r="C573" s="15">
        <f>ROUND(B573/IF(ISNA(VLOOKUP(A573,'2014 ESPN Draft Results'!$A$2:$D$2000,4,FALSE)),1,IF(VLOOKUP(A573,'2014 ESPN Draft Results'!$A$2:$D$2000,4,FALSE)&lt;1,1,VLOOKUP(A573,'2014 ESPN Draft Results'!$A$2:$D$2000,4,FALSE))),2)</f>
        <v>33.1</v>
      </c>
      <c r="D573" s="15">
        <f>ROUND(B573/IF(ISNA(VLOOKUP(A573,'2014 ESPN Draft Results'!$A$2:$D$2000,4,FALSE)),B573,IF(VLOOKUP(A573,'2014 ESPN Draft Results'!$A$2:$D$2000,4,FALSE)&lt;2,B573,VLOOKUP(A573,'2014 ESPN Draft Results'!$A$2:$D$2000,4,FALSE))),2)</f>
        <v>1</v>
      </c>
      <c r="E573">
        <v>0</v>
      </c>
      <c r="F573">
        <v>1</v>
      </c>
      <c r="G573">
        <v>1</v>
      </c>
      <c r="H573">
        <v>0</v>
      </c>
      <c r="I573">
        <v>0</v>
      </c>
      <c r="J573">
        <v>5</v>
      </c>
      <c r="K573">
        <v>5</v>
      </c>
      <c r="L573">
        <v>0</v>
      </c>
      <c r="M573" s="9">
        <v>23.7</v>
      </c>
      <c r="N573" s="10">
        <v>6.46</v>
      </c>
      <c r="O573">
        <v>27</v>
      </c>
      <c r="P573">
        <v>17</v>
      </c>
      <c r="Q573">
        <v>1</v>
      </c>
      <c r="R573">
        <v>15</v>
      </c>
      <c r="S573">
        <v>18</v>
      </c>
      <c r="T573">
        <v>1</v>
      </c>
      <c r="U573">
        <v>3</v>
      </c>
      <c r="V573">
        <v>2</v>
      </c>
      <c r="W573">
        <v>0</v>
      </c>
    </row>
    <row r="574" spans="1:23">
      <c r="A574" t="s">
        <v>935</v>
      </c>
      <c r="B574" s="15">
        <f>(F574*'H2H Points'!$E$2)+(G574*'H2H Points'!$E$3)+(H574*'H2H Points'!$E$13)+(I574*'H2H Points'!$E$14)+(L574*'H2H Points'!$E$4)+(M574*'H2H Points'!$E$6)+(O574*'H2H Points'!$E$10)+(P574*'H2H Points'!$E$9)+(R574*'H2H Points'!$E$8)+(S574*'H2H Points'!$E$7)+(U574+'H2H Points'!$E$18)+(V574*'H2H Points'!$E$17)+(W574*'H2H Points'!$E$19)</f>
        <v>51.899999999999991</v>
      </c>
      <c r="C574" s="15">
        <f>ROUND(B574/IF(ISNA(VLOOKUP(A574,'2014 ESPN Draft Results'!$A$2:$D$2000,4,FALSE)),1,IF(VLOOKUP(A574,'2014 ESPN Draft Results'!$A$2:$D$2000,4,FALSE)&lt;1,1,VLOOKUP(A574,'2014 ESPN Draft Results'!$A$2:$D$2000,4,FALSE))),2)</f>
        <v>51.9</v>
      </c>
      <c r="D574" s="15">
        <f>ROUND(B574/IF(ISNA(VLOOKUP(A574,'2014 ESPN Draft Results'!$A$2:$D$2000,4,FALSE)),B574,IF(VLOOKUP(A574,'2014 ESPN Draft Results'!$A$2:$D$2000,4,FALSE)&lt;2,B574,VLOOKUP(A574,'2014 ESPN Draft Results'!$A$2:$D$2000,4,FALSE))),2)</f>
        <v>1</v>
      </c>
      <c r="E574">
        <v>0</v>
      </c>
      <c r="F574">
        <v>1</v>
      </c>
      <c r="G574">
        <v>1</v>
      </c>
      <c r="H574">
        <v>0</v>
      </c>
      <c r="I574">
        <v>0</v>
      </c>
      <c r="J574">
        <v>17</v>
      </c>
      <c r="K574">
        <v>2</v>
      </c>
      <c r="L574">
        <v>0</v>
      </c>
      <c r="M574" s="9">
        <v>37.299999999999997</v>
      </c>
      <c r="N574" s="10">
        <v>5.3</v>
      </c>
      <c r="O574">
        <v>53</v>
      </c>
      <c r="P574">
        <v>22</v>
      </c>
      <c r="Q574">
        <v>3</v>
      </c>
      <c r="R574">
        <v>9</v>
      </c>
      <c r="S574">
        <v>24</v>
      </c>
      <c r="T574">
        <v>1</v>
      </c>
      <c r="U574">
        <v>0</v>
      </c>
      <c r="V574">
        <v>2</v>
      </c>
      <c r="W574">
        <v>0</v>
      </c>
    </row>
    <row r="575" spans="1:23">
      <c r="A575" t="s">
        <v>1346</v>
      </c>
      <c r="B575" s="15">
        <f>(F575*'H2H Points'!$E$2)+(G575*'H2H Points'!$E$3)+(H575*'H2H Points'!$E$13)+(I575*'H2H Points'!$E$14)+(L575*'H2H Points'!$E$4)+(M575*'H2H Points'!$E$6)+(O575*'H2H Points'!$E$10)+(P575*'H2H Points'!$E$9)+(R575*'H2H Points'!$E$8)+(S575*'H2H Points'!$E$7)+(U575+'H2H Points'!$E$18)+(V575*'H2H Points'!$E$17)+(W575*'H2H Points'!$E$19)</f>
        <v>19.099999999999994</v>
      </c>
      <c r="C575" s="15">
        <f>ROUND(B575/IF(ISNA(VLOOKUP(A575,'2014 ESPN Draft Results'!$A$2:$D$2000,4,FALSE)),1,IF(VLOOKUP(A575,'2014 ESPN Draft Results'!$A$2:$D$2000,4,FALSE)&lt;1,1,VLOOKUP(A575,'2014 ESPN Draft Results'!$A$2:$D$2000,4,FALSE))),2)</f>
        <v>19.100000000000001</v>
      </c>
      <c r="D575" s="15">
        <f>ROUND(B575/IF(ISNA(VLOOKUP(A575,'2014 ESPN Draft Results'!$A$2:$D$2000,4,FALSE)),B575,IF(VLOOKUP(A575,'2014 ESPN Draft Results'!$A$2:$D$2000,4,FALSE)&lt;2,B575,VLOOKUP(A575,'2014 ESPN Draft Results'!$A$2:$D$2000,4,FALSE))),2)</f>
        <v>1</v>
      </c>
      <c r="E575">
        <v>0</v>
      </c>
      <c r="F575">
        <v>1</v>
      </c>
      <c r="G575">
        <v>2</v>
      </c>
      <c r="H575">
        <v>0</v>
      </c>
      <c r="I575">
        <v>0</v>
      </c>
      <c r="J575">
        <v>32</v>
      </c>
      <c r="K575">
        <v>0</v>
      </c>
      <c r="L575">
        <v>0</v>
      </c>
      <c r="M575" s="9">
        <v>13.7</v>
      </c>
      <c r="N575" s="10">
        <v>5.93</v>
      </c>
      <c r="O575">
        <v>15</v>
      </c>
      <c r="P575">
        <v>9</v>
      </c>
      <c r="Q575">
        <v>1</v>
      </c>
      <c r="R575">
        <v>12</v>
      </c>
      <c r="S575">
        <v>13</v>
      </c>
      <c r="T575">
        <v>1</v>
      </c>
      <c r="U575">
        <v>5</v>
      </c>
      <c r="V575">
        <v>1</v>
      </c>
      <c r="W575">
        <v>0</v>
      </c>
    </row>
    <row r="576" spans="1:23">
      <c r="A576" t="s">
        <v>1118</v>
      </c>
      <c r="B576" s="15">
        <f>(F576*'H2H Points'!$E$2)+(G576*'H2H Points'!$E$3)+(H576*'H2H Points'!$E$13)+(I576*'H2H Points'!$E$14)+(L576*'H2H Points'!$E$4)+(M576*'H2H Points'!$E$6)+(O576*'H2H Points'!$E$10)+(P576*'H2H Points'!$E$9)+(R576*'H2H Points'!$E$8)+(S576*'H2H Points'!$E$7)+(U576+'H2H Points'!$E$18)+(V576*'H2H Points'!$E$17)+(W576*'H2H Points'!$E$19)</f>
        <v>23.900000000000006</v>
      </c>
      <c r="C576" s="15">
        <f>ROUND(B576/IF(ISNA(VLOOKUP(A576,'2014 ESPN Draft Results'!$A$2:$D$2000,4,FALSE)),1,IF(VLOOKUP(A576,'2014 ESPN Draft Results'!$A$2:$D$2000,4,FALSE)&lt;1,1,VLOOKUP(A576,'2014 ESPN Draft Results'!$A$2:$D$2000,4,FALSE))),2)</f>
        <v>23.9</v>
      </c>
      <c r="D576" s="15">
        <f>ROUND(B576/IF(ISNA(VLOOKUP(A576,'2014 ESPN Draft Results'!$A$2:$D$2000,4,FALSE)),B576,IF(VLOOKUP(A576,'2014 ESPN Draft Results'!$A$2:$D$2000,4,FALSE)&lt;2,B576,VLOOKUP(A576,'2014 ESPN Draft Results'!$A$2:$D$2000,4,FALSE))),2)</f>
        <v>1</v>
      </c>
      <c r="E576">
        <v>0</v>
      </c>
      <c r="F576">
        <v>1</v>
      </c>
      <c r="G576">
        <v>1</v>
      </c>
      <c r="H576">
        <v>0</v>
      </c>
      <c r="I576">
        <v>0</v>
      </c>
      <c r="J576">
        <v>4</v>
      </c>
      <c r="K576">
        <v>4</v>
      </c>
      <c r="L576">
        <v>0</v>
      </c>
      <c r="M576" s="9">
        <v>17.3</v>
      </c>
      <c r="N576" s="10">
        <v>4.1500000000000004</v>
      </c>
      <c r="O576">
        <v>20</v>
      </c>
      <c r="P576">
        <v>8</v>
      </c>
      <c r="Q576">
        <v>1</v>
      </c>
      <c r="R576">
        <v>12</v>
      </c>
      <c r="S576">
        <v>10</v>
      </c>
      <c r="T576">
        <v>0</v>
      </c>
      <c r="U576">
        <v>1</v>
      </c>
      <c r="V576">
        <v>1</v>
      </c>
      <c r="W576">
        <v>0</v>
      </c>
    </row>
    <row r="577" spans="1:23">
      <c r="A577" t="s">
        <v>1005</v>
      </c>
      <c r="B577" s="15">
        <f>(F577*'H2H Points'!$E$2)+(G577*'H2H Points'!$E$3)+(H577*'H2H Points'!$E$13)+(I577*'H2H Points'!$E$14)+(L577*'H2H Points'!$E$4)+(M577*'H2H Points'!$E$6)+(O577*'H2H Points'!$E$10)+(P577*'H2H Points'!$E$9)+(R577*'H2H Points'!$E$8)+(S577*'H2H Points'!$E$7)+(U577+'H2H Points'!$E$18)+(V577*'H2H Points'!$E$17)+(W577*'H2H Points'!$E$19)</f>
        <v>47.899999999999991</v>
      </c>
      <c r="C577" s="15">
        <f>ROUND(B577/IF(ISNA(VLOOKUP(A577,'2014 ESPN Draft Results'!$A$2:$D$2000,4,FALSE)),1,IF(VLOOKUP(A577,'2014 ESPN Draft Results'!$A$2:$D$2000,4,FALSE)&lt;1,1,VLOOKUP(A577,'2014 ESPN Draft Results'!$A$2:$D$2000,4,FALSE))),2)</f>
        <v>47.9</v>
      </c>
      <c r="D577" s="15">
        <f>ROUND(B577/IF(ISNA(VLOOKUP(A577,'2014 ESPN Draft Results'!$A$2:$D$2000,4,FALSE)),B577,IF(VLOOKUP(A577,'2014 ESPN Draft Results'!$A$2:$D$2000,4,FALSE)&lt;2,B577,VLOOKUP(A577,'2014 ESPN Draft Results'!$A$2:$D$2000,4,FALSE))),2)</f>
        <v>1</v>
      </c>
      <c r="E577">
        <v>0</v>
      </c>
      <c r="F577">
        <v>1</v>
      </c>
      <c r="G577">
        <v>3</v>
      </c>
      <c r="H577">
        <v>0</v>
      </c>
      <c r="I577">
        <v>0</v>
      </c>
      <c r="J577">
        <v>17</v>
      </c>
      <c r="K577">
        <v>2</v>
      </c>
      <c r="L577">
        <v>0</v>
      </c>
      <c r="M577" s="9">
        <v>35.299999999999997</v>
      </c>
      <c r="N577" s="10">
        <v>4.58</v>
      </c>
      <c r="O577">
        <v>41</v>
      </c>
      <c r="P577">
        <v>18</v>
      </c>
      <c r="Q577">
        <v>4</v>
      </c>
      <c r="R577">
        <v>12</v>
      </c>
      <c r="S577">
        <v>20</v>
      </c>
      <c r="T577">
        <v>1</v>
      </c>
      <c r="U577">
        <v>2</v>
      </c>
      <c r="V577">
        <v>1</v>
      </c>
      <c r="W577">
        <v>0</v>
      </c>
    </row>
    <row r="578" spans="1:23">
      <c r="A578" t="s">
        <v>1337</v>
      </c>
      <c r="B578" s="15">
        <f>(F578*'H2H Points'!$E$2)+(G578*'H2H Points'!$E$3)+(H578*'H2H Points'!$E$13)+(I578*'H2H Points'!$E$14)+(L578*'H2H Points'!$E$4)+(M578*'H2H Points'!$E$6)+(O578*'H2H Points'!$E$10)+(P578*'H2H Points'!$E$9)+(R578*'H2H Points'!$E$8)+(S578*'H2H Points'!$E$7)+(U578+'H2H Points'!$E$18)+(V578*'H2H Points'!$E$17)+(W578*'H2H Points'!$E$19)</f>
        <v>35</v>
      </c>
      <c r="C578" s="15">
        <f>ROUND(B578/IF(ISNA(VLOOKUP(A578,'2014 ESPN Draft Results'!$A$2:$D$2000,4,FALSE)),1,IF(VLOOKUP(A578,'2014 ESPN Draft Results'!$A$2:$D$2000,4,FALSE)&lt;1,1,VLOOKUP(A578,'2014 ESPN Draft Results'!$A$2:$D$2000,4,FALSE))),2)</f>
        <v>35</v>
      </c>
      <c r="D578" s="15">
        <f>ROUND(B578/IF(ISNA(VLOOKUP(A578,'2014 ESPN Draft Results'!$A$2:$D$2000,4,FALSE)),B578,IF(VLOOKUP(A578,'2014 ESPN Draft Results'!$A$2:$D$2000,4,FALSE)&lt;2,B578,VLOOKUP(A578,'2014 ESPN Draft Results'!$A$2:$D$2000,4,FALSE))),2)</f>
        <v>1</v>
      </c>
      <c r="E578">
        <v>0</v>
      </c>
      <c r="F578">
        <v>2</v>
      </c>
      <c r="G578">
        <v>1</v>
      </c>
      <c r="H578">
        <v>0</v>
      </c>
      <c r="I578">
        <v>0</v>
      </c>
      <c r="J578">
        <v>8</v>
      </c>
      <c r="K578">
        <v>4</v>
      </c>
      <c r="L578">
        <v>0</v>
      </c>
      <c r="M578" s="9">
        <v>26</v>
      </c>
      <c r="N578" s="10">
        <v>6.58</v>
      </c>
      <c r="O578">
        <v>34</v>
      </c>
      <c r="P578">
        <v>19</v>
      </c>
      <c r="Q578">
        <v>3</v>
      </c>
      <c r="R578">
        <v>13</v>
      </c>
      <c r="S578">
        <v>13</v>
      </c>
      <c r="T578">
        <v>0</v>
      </c>
      <c r="U578">
        <v>2</v>
      </c>
      <c r="V578">
        <v>1</v>
      </c>
      <c r="W578">
        <v>0</v>
      </c>
    </row>
    <row r="579" spans="1:23">
      <c r="A579" t="s">
        <v>1352</v>
      </c>
      <c r="B579" s="15">
        <f>(F579*'H2H Points'!$E$2)+(G579*'H2H Points'!$E$3)+(H579*'H2H Points'!$E$13)+(I579*'H2H Points'!$E$14)+(L579*'H2H Points'!$E$4)+(M579*'H2H Points'!$E$6)+(O579*'H2H Points'!$E$10)+(P579*'H2H Points'!$E$9)+(R579*'H2H Points'!$E$8)+(S579*'H2H Points'!$E$7)+(U579+'H2H Points'!$E$18)+(V579*'H2H Points'!$E$17)+(W579*'H2H Points'!$E$19)</f>
        <v>16</v>
      </c>
      <c r="C579" s="15">
        <f>ROUND(B579/IF(ISNA(VLOOKUP(A579,'2014 ESPN Draft Results'!$A$2:$D$2000,4,FALSE)),1,IF(VLOOKUP(A579,'2014 ESPN Draft Results'!$A$2:$D$2000,4,FALSE)&lt;1,1,VLOOKUP(A579,'2014 ESPN Draft Results'!$A$2:$D$2000,4,FALSE))),2)</f>
        <v>16</v>
      </c>
      <c r="D579" s="15">
        <f>ROUND(B579/IF(ISNA(VLOOKUP(A579,'2014 ESPN Draft Results'!$A$2:$D$2000,4,FALSE)),B579,IF(VLOOKUP(A579,'2014 ESPN Draft Results'!$A$2:$D$2000,4,FALSE)&lt;2,B579,VLOOKUP(A579,'2014 ESPN Draft Results'!$A$2:$D$2000,4,FALSE))),2)</f>
        <v>1</v>
      </c>
      <c r="E579">
        <v>0</v>
      </c>
      <c r="F579">
        <v>1</v>
      </c>
      <c r="G579">
        <v>0</v>
      </c>
      <c r="H579">
        <v>0</v>
      </c>
      <c r="I579">
        <v>0</v>
      </c>
      <c r="J579">
        <v>13</v>
      </c>
      <c r="K579">
        <v>0</v>
      </c>
      <c r="L579">
        <v>0</v>
      </c>
      <c r="M579" s="9">
        <v>12</v>
      </c>
      <c r="N579" s="10">
        <v>6.75</v>
      </c>
      <c r="O579">
        <v>20</v>
      </c>
      <c r="P579">
        <v>9</v>
      </c>
      <c r="Q579">
        <v>5</v>
      </c>
      <c r="R579">
        <v>7</v>
      </c>
      <c r="S579">
        <v>9</v>
      </c>
      <c r="T579">
        <v>0</v>
      </c>
      <c r="U579">
        <v>0</v>
      </c>
      <c r="V579">
        <v>0</v>
      </c>
      <c r="W579">
        <v>0</v>
      </c>
    </row>
    <row r="580" spans="1:23">
      <c r="A580" t="s">
        <v>1088</v>
      </c>
      <c r="B580" s="15">
        <f>(F580*'H2H Points'!$E$2)+(G580*'H2H Points'!$E$3)+(H580*'H2H Points'!$E$13)+(I580*'H2H Points'!$E$14)+(L580*'H2H Points'!$E$4)+(M580*'H2H Points'!$E$6)+(O580*'H2H Points'!$E$10)+(P580*'H2H Points'!$E$9)+(R580*'H2H Points'!$E$8)+(S580*'H2H Points'!$E$7)+(U580+'H2H Points'!$E$18)+(V580*'H2H Points'!$E$17)+(W580*'H2H Points'!$E$19)</f>
        <v>50</v>
      </c>
      <c r="C580" s="15">
        <f>ROUND(B580/IF(ISNA(VLOOKUP(A580,'2014 ESPN Draft Results'!$A$2:$D$2000,4,FALSE)),1,IF(VLOOKUP(A580,'2014 ESPN Draft Results'!$A$2:$D$2000,4,FALSE)&lt;1,1,VLOOKUP(A580,'2014 ESPN Draft Results'!$A$2:$D$2000,4,FALSE))),2)</f>
        <v>50</v>
      </c>
      <c r="D580" s="15">
        <f>ROUND(B580/IF(ISNA(VLOOKUP(A580,'2014 ESPN Draft Results'!$A$2:$D$2000,4,FALSE)),B580,IF(VLOOKUP(A580,'2014 ESPN Draft Results'!$A$2:$D$2000,4,FALSE)&lt;2,B580,VLOOKUP(A580,'2014 ESPN Draft Results'!$A$2:$D$2000,4,FALSE))),2)</f>
        <v>1</v>
      </c>
      <c r="E580">
        <v>0</v>
      </c>
      <c r="F580">
        <v>0</v>
      </c>
      <c r="G580">
        <v>4</v>
      </c>
      <c r="H580">
        <v>0</v>
      </c>
      <c r="I580">
        <v>0</v>
      </c>
      <c r="J580">
        <v>55</v>
      </c>
      <c r="K580">
        <v>0</v>
      </c>
      <c r="L580">
        <v>1</v>
      </c>
      <c r="M580" s="9">
        <v>38</v>
      </c>
      <c r="N580" s="10">
        <v>4.97</v>
      </c>
      <c r="O580">
        <v>36</v>
      </c>
      <c r="P580">
        <v>21</v>
      </c>
      <c r="Q580">
        <v>2</v>
      </c>
      <c r="R580">
        <v>20</v>
      </c>
      <c r="S580">
        <v>25</v>
      </c>
      <c r="T580">
        <v>2</v>
      </c>
      <c r="U580">
        <v>1</v>
      </c>
      <c r="V580">
        <v>0</v>
      </c>
      <c r="W580">
        <v>0</v>
      </c>
    </row>
    <row r="581" spans="1:23">
      <c r="A581" t="s">
        <v>1149</v>
      </c>
      <c r="B581" s="15">
        <f>(F581*'H2H Points'!$E$2)+(G581*'H2H Points'!$E$3)+(H581*'H2H Points'!$E$13)+(I581*'H2H Points'!$E$14)+(L581*'H2H Points'!$E$4)+(M581*'H2H Points'!$E$6)+(O581*'H2H Points'!$E$10)+(P581*'H2H Points'!$E$9)+(R581*'H2H Points'!$E$8)+(S581*'H2H Points'!$E$7)+(U581+'H2H Points'!$E$18)+(V581*'H2H Points'!$E$17)+(W581*'H2H Points'!$E$19)</f>
        <v>31.900000000000006</v>
      </c>
      <c r="C581" s="15">
        <f>ROUND(B581/IF(ISNA(VLOOKUP(A581,'2014 ESPN Draft Results'!$A$2:$D$2000,4,FALSE)),1,IF(VLOOKUP(A581,'2014 ESPN Draft Results'!$A$2:$D$2000,4,FALSE)&lt;1,1,VLOOKUP(A581,'2014 ESPN Draft Results'!$A$2:$D$2000,4,FALSE))),2)</f>
        <v>31.9</v>
      </c>
      <c r="D581" s="15">
        <f>ROUND(B581/IF(ISNA(VLOOKUP(A581,'2014 ESPN Draft Results'!$A$2:$D$2000,4,FALSE)),B581,IF(VLOOKUP(A581,'2014 ESPN Draft Results'!$A$2:$D$2000,4,FALSE)&lt;2,B581,VLOOKUP(A581,'2014 ESPN Draft Results'!$A$2:$D$2000,4,FALSE))),2)</f>
        <v>1</v>
      </c>
      <c r="E581">
        <v>0</v>
      </c>
      <c r="F581">
        <v>0</v>
      </c>
      <c r="G581">
        <v>4</v>
      </c>
      <c r="H581">
        <v>0</v>
      </c>
      <c r="I581">
        <v>0</v>
      </c>
      <c r="J581">
        <v>16</v>
      </c>
      <c r="K581">
        <v>3</v>
      </c>
      <c r="L581">
        <v>0</v>
      </c>
      <c r="M581" s="9">
        <v>24.3</v>
      </c>
      <c r="N581" s="10">
        <v>5.92</v>
      </c>
      <c r="O581">
        <v>25</v>
      </c>
      <c r="P581">
        <v>16</v>
      </c>
      <c r="Q581">
        <v>3</v>
      </c>
      <c r="R581">
        <v>10</v>
      </c>
      <c r="S581">
        <v>27</v>
      </c>
      <c r="T581">
        <v>1</v>
      </c>
      <c r="U581">
        <v>5</v>
      </c>
      <c r="V581">
        <v>2</v>
      </c>
      <c r="W581">
        <v>0</v>
      </c>
    </row>
    <row r="582" spans="1:23">
      <c r="A582" t="s">
        <v>1106</v>
      </c>
      <c r="B582" s="15">
        <f>(F582*'H2H Points'!$E$2)+(G582*'H2H Points'!$E$3)+(H582*'H2H Points'!$E$13)+(I582*'H2H Points'!$E$14)+(L582*'H2H Points'!$E$4)+(M582*'H2H Points'!$E$6)+(O582*'H2H Points'!$E$10)+(P582*'H2H Points'!$E$9)+(R582*'H2H Points'!$E$8)+(S582*'H2H Points'!$E$7)+(U582+'H2H Points'!$E$18)+(V582*'H2H Points'!$E$17)+(W582*'H2H Points'!$E$19)</f>
        <v>27.099999999999994</v>
      </c>
      <c r="C582" s="15">
        <f>ROUND(B582/IF(ISNA(VLOOKUP(A582,'2014 ESPN Draft Results'!$A$2:$D$2000,4,FALSE)),1,IF(VLOOKUP(A582,'2014 ESPN Draft Results'!$A$2:$D$2000,4,FALSE)&lt;1,1,VLOOKUP(A582,'2014 ESPN Draft Results'!$A$2:$D$2000,4,FALSE))),2)</f>
        <v>27.1</v>
      </c>
      <c r="D582" s="15">
        <f>ROUND(B582/IF(ISNA(VLOOKUP(A582,'2014 ESPN Draft Results'!$A$2:$D$2000,4,FALSE)),B582,IF(VLOOKUP(A582,'2014 ESPN Draft Results'!$A$2:$D$2000,4,FALSE)&lt;2,B582,VLOOKUP(A582,'2014 ESPN Draft Results'!$A$2:$D$2000,4,FALSE))),2)</f>
        <v>1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23</v>
      </c>
      <c r="K582">
        <v>0</v>
      </c>
      <c r="L582">
        <v>0</v>
      </c>
      <c r="M582" s="9">
        <v>20.7</v>
      </c>
      <c r="N582" s="10">
        <v>6.97</v>
      </c>
      <c r="O582">
        <v>30</v>
      </c>
      <c r="P582">
        <v>16</v>
      </c>
      <c r="Q582">
        <v>6</v>
      </c>
      <c r="R582">
        <v>7</v>
      </c>
      <c r="S582">
        <v>18</v>
      </c>
      <c r="T582">
        <v>1</v>
      </c>
      <c r="U582">
        <v>1</v>
      </c>
      <c r="V582">
        <v>1</v>
      </c>
      <c r="W582">
        <v>0</v>
      </c>
    </row>
    <row r="583" spans="1:23">
      <c r="A583" t="s">
        <v>1293</v>
      </c>
      <c r="B583" s="15">
        <f>(F583*'H2H Points'!$E$2)+(G583*'H2H Points'!$E$3)+(H583*'H2H Points'!$E$13)+(I583*'H2H Points'!$E$14)+(L583*'H2H Points'!$E$4)+(M583*'H2H Points'!$E$6)+(O583*'H2H Points'!$E$10)+(P583*'H2H Points'!$E$9)+(R583*'H2H Points'!$E$8)+(S583*'H2H Points'!$E$7)+(U583+'H2H Points'!$E$18)+(V583*'H2H Points'!$E$17)+(W583*'H2H Points'!$E$19)</f>
        <v>6.1000000000000014</v>
      </c>
      <c r="C583" s="15">
        <f>ROUND(B583/IF(ISNA(VLOOKUP(A583,'2014 ESPN Draft Results'!$A$2:$D$2000,4,FALSE)),1,IF(VLOOKUP(A583,'2014 ESPN Draft Results'!$A$2:$D$2000,4,FALSE)&lt;1,1,VLOOKUP(A583,'2014 ESPN Draft Results'!$A$2:$D$2000,4,FALSE))),2)</f>
        <v>6.1</v>
      </c>
      <c r="D583" s="15">
        <f>ROUND(B583/IF(ISNA(VLOOKUP(A583,'2014 ESPN Draft Results'!$A$2:$D$2000,4,FALSE)),B583,IF(VLOOKUP(A583,'2014 ESPN Draft Results'!$A$2:$D$2000,4,FALSE)&lt;2,B583,VLOOKUP(A583,'2014 ESPN Draft Results'!$A$2:$D$2000,4,FALSE))),2)</f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1</v>
      </c>
      <c r="K583">
        <v>1</v>
      </c>
      <c r="L583">
        <v>0</v>
      </c>
      <c r="M583" s="9">
        <v>4.7</v>
      </c>
      <c r="N583" s="10">
        <v>3.86</v>
      </c>
      <c r="O583">
        <v>5</v>
      </c>
      <c r="P583">
        <v>2</v>
      </c>
      <c r="Q583">
        <v>1</v>
      </c>
      <c r="R583">
        <v>2</v>
      </c>
      <c r="S583">
        <v>2</v>
      </c>
      <c r="T583">
        <v>0</v>
      </c>
      <c r="U583">
        <v>0</v>
      </c>
      <c r="V583">
        <v>1</v>
      </c>
      <c r="W583">
        <v>0</v>
      </c>
    </row>
    <row r="584" spans="1:23">
      <c r="A584" t="s">
        <v>1061</v>
      </c>
      <c r="B584" s="15">
        <f>(F584*'H2H Points'!$E$2)+(G584*'H2H Points'!$E$3)+(H584*'H2H Points'!$E$13)+(I584*'H2H Points'!$E$14)+(L584*'H2H Points'!$E$4)+(M584*'H2H Points'!$E$6)+(O584*'H2H Points'!$E$10)+(P584*'H2H Points'!$E$9)+(R584*'H2H Points'!$E$8)+(S584*'H2H Points'!$E$7)+(U584+'H2H Points'!$E$18)+(V584*'H2H Points'!$E$17)+(W584*'H2H Points'!$E$19)</f>
        <v>24.900000000000006</v>
      </c>
      <c r="C584" s="15">
        <f>ROUND(B584/IF(ISNA(VLOOKUP(A584,'2014 ESPN Draft Results'!$A$2:$D$2000,4,FALSE)),1,IF(VLOOKUP(A584,'2014 ESPN Draft Results'!$A$2:$D$2000,4,FALSE)&lt;1,1,VLOOKUP(A584,'2014 ESPN Draft Results'!$A$2:$D$2000,4,FALSE))),2)</f>
        <v>24.9</v>
      </c>
      <c r="D584" s="15">
        <f>ROUND(B584/IF(ISNA(VLOOKUP(A584,'2014 ESPN Draft Results'!$A$2:$D$2000,4,FALSE)),B584,IF(VLOOKUP(A584,'2014 ESPN Draft Results'!$A$2:$D$2000,4,FALSE)&lt;2,B584,VLOOKUP(A584,'2014 ESPN Draft Results'!$A$2:$D$2000,4,FALSE))),2)</f>
        <v>1</v>
      </c>
      <c r="E584">
        <v>0</v>
      </c>
      <c r="F584">
        <v>0</v>
      </c>
      <c r="G584">
        <v>1</v>
      </c>
      <c r="H584">
        <v>0</v>
      </c>
      <c r="I584">
        <v>0</v>
      </c>
      <c r="J584">
        <v>17</v>
      </c>
      <c r="K584">
        <v>0</v>
      </c>
      <c r="L584">
        <v>0</v>
      </c>
      <c r="M584" s="9">
        <v>19.3</v>
      </c>
      <c r="N584" s="10">
        <v>6.52</v>
      </c>
      <c r="O584">
        <v>23</v>
      </c>
      <c r="P584">
        <v>14</v>
      </c>
      <c r="Q584">
        <v>2</v>
      </c>
      <c r="R584">
        <v>12</v>
      </c>
      <c r="S584">
        <v>20</v>
      </c>
      <c r="T584">
        <v>1</v>
      </c>
      <c r="U584">
        <v>1</v>
      </c>
      <c r="V584">
        <v>0</v>
      </c>
      <c r="W584">
        <v>1</v>
      </c>
    </row>
    <row r="585" spans="1:23">
      <c r="A585" t="s">
        <v>1110</v>
      </c>
      <c r="B585" s="15">
        <f>(F585*'H2H Points'!$E$2)+(G585*'H2H Points'!$E$3)+(H585*'H2H Points'!$E$13)+(I585*'H2H Points'!$E$14)+(L585*'H2H Points'!$E$4)+(M585*'H2H Points'!$E$6)+(O585*'H2H Points'!$E$10)+(P585*'H2H Points'!$E$9)+(R585*'H2H Points'!$E$8)+(S585*'H2H Points'!$E$7)+(U585+'H2H Points'!$E$18)+(V585*'H2H Points'!$E$17)+(W585*'H2H Points'!$E$19)</f>
        <v>24.900000000000006</v>
      </c>
      <c r="C585" s="15">
        <f>ROUND(B585/IF(ISNA(VLOOKUP(A585,'2014 ESPN Draft Results'!$A$2:$D$2000,4,FALSE)),1,IF(VLOOKUP(A585,'2014 ESPN Draft Results'!$A$2:$D$2000,4,FALSE)&lt;1,1,VLOOKUP(A585,'2014 ESPN Draft Results'!$A$2:$D$2000,4,FALSE))),2)</f>
        <v>24.9</v>
      </c>
      <c r="D585" s="15">
        <f>ROUND(B585/IF(ISNA(VLOOKUP(A585,'2014 ESPN Draft Results'!$A$2:$D$2000,4,FALSE)),B585,IF(VLOOKUP(A585,'2014 ESPN Draft Results'!$A$2:$D$2000,4,FALSE)&lt;2,B585,VLOOKUP(A585,'2014 ESPN Draft Results'!$A$2:$D$2000,4,FALSE))),2)</f>
        <v>1</v>
      </c>
      <c r="E585">
        <v>0</v>
      </c>
      <c r="F585">
        <v>0</v>
      </c>
      <c r="G585">
        <v>1</v>
      </c>
      <c r="H585">
        <v>0</v>
      </c>
      <c r="I585">
        <v>0</v>
      </c>
      <c r="J585">
        <v>17</v>
      </c>
      <c r="K585">
        <v>0</v>
      </c>
      <c r="L585">
        <v>0</v>
      </c>
      <c r="M585" s="9">
        <v>19.3</v>
      </c>
      <c r="N585" s="10">
        <v>6.52</v>
      </c>
      <c r="O585">
        <v>19</v>
      </c>
      <c r="P585">
        <v>14</v>
      </c>
      <c r="Q585">
        <v>2</v>
      </c>
      <c r="R585">
        <v>17</v>
      </c>
      <c r="S585">
        <v>19</v>
      </c>
      <c r="T585">
        <v>0</v>
      </c>
      <c r="U585">
        <v>3</v>
      </c>
      <c r="V585">
        <v>0</v>
      </c>
      <c r="W585">
        <v>1</v>
      </c>
    </row>
    <row r="586" spans="1:23">
      <c r="A586" t="s">
        <v>1257</v>
      </c>
      <c r="B586" s="15">
        <f>(F586*'H2H Points'!$E$2)+(G586*'H2H Points'!$E$3)+(H586*'H2H Points'!$E$13)+(I586*'H2H Points'!$E$14)+(L586*'H2H Points'!$E$4)+(M586*'H2H Points'!$E$6)+(O586*'H2H Points'!$E$10)+(P586*'H2H Points'!$E$9)+(R586*'H2H Points'!$E$8)+(S586*'H2H Points'!$E$7)+(U586+'H2H Points'!$E$18)+(V586*'H2H Points'!$E$17)+(W586*'H2H Points'!$E$19)</f>
        <v>11.099999999999998</v>
      </c>
      <c r="C586" s="15">
        <f>ROUND(B586/IF(ISNA(VLOOKUP(A586,'2014 ESPN Draft Results'!$A$2:$D$2000,4,FALSE)),1,IF(VLOOKUP(A586,'2014 ESPN Draft Results'!$A$2:$D$2000,4,FALSE)&lt;1,1,VLOOKUP(A586,'2014 ESPN Draft Results'!$A$2:$D$2000,4,FALSE))),2)</f>
        <v>11.1</v>
      </c>
      <c r="D586" s="15">
        <f>ROUND(B586/IF(ISNA(VLOOKUP(A586,'2014 ESPN Draft Results'!$A$2:$D$2000,4,FALSE)),B586,IF(VLOOKUP(A586,'2014 ESPN Draft Results'!$A$2:$D$2000,4,FALSE)&lt;2,B586,VLOOKUP(A586,'2014 ESPN Draft Results'!$A$2:$D$2000,4,FALSE))),2)</f>
        <v>1</v>
      </c>
      <c r="E586">
        <v>0</v>
      </c>
      <c r="F586">
        <v>0</v>
      </c>
      <c r="G586">
        <v>1</v>
      </c>
      <c r="H586">
        <v>0</v>
      </c>
      <c r="I586">
        <v>0</v>
      </c>
      <c r="J586">
        <v>6</v>
      </c>
      <c r="K586">
        <v>0</v>
      </c>
      <c r="L586">
        <v>0</v>
      </c>
      <c r="M586" s="9">
        <v>8.6999999999999993</v>
      </c>
      <c r="N586" s="10">
        <v>7.27</v>
      </c>
      <c r="O586">
        <v>11</v>
      </c>
      <c r="P586">
        <v>7</v>
      </c>
      <c r="Q586">
        <v>2</v>
      </c>
      <c r="R586">
        <v>1</v>
      </c>
      <c r="S586">
        <v>8</v>
      </c>
      <c r="T586">
        <v>0</v>
      </c>
      <c r="U586">
        <v>1</v>
      </c>
      <c r="V586">
        <v>0</v>
      </c>
      <c r="W586">
        <v>0</v>
      </c>
    </row>
    <row r="587" spans="1:23">
      <c r="A587" t="s">
        <v>1043</v>
      </c>
      <c r="B587" s="15">
        <f>(F587*'H2H Points'!$E$2)+(G587*'H2H Points'!$E$3)+(H587*'H2H Points'!$E$13)+(I587*'H2H Points'!$E$14)+(L587*'H2H Points'!$E$4)+(M587*'H2H Points'!$E$6)+(O587*'H2H Points'!$E$10)+(P587*'H2H Points'!$E$9)+(R587*'H2H Points'!$E$8)+(S587*'H2H Points'!$E$7)+(U587+'H2H Points'!$E$18)+(V587*'H2H Points'!$E$17)+(W587*'H2H Points'!$E$19)</f>
        <v>16.099999999999994</v>
      </c>
      <c r="C587" s="15">
        <f>ROUND(B587/IF(ISNA(VLOOKUP(A587,'2014 ESPN Draft Results'!$A$2:$D$2000,4,FALSE)),1,IF(VLOOKUP(A587,'2014 ESPN Draft Results'!$A$2:$D$2000,4,FALSE)&lt;1,1,VLOOKUP(A587,'2014 ESPN Draft Results'!$A$2:$D$2000,4,FALSE))),2)</f>
        <v>16.100000000000001</v>
      </c>
      <c r="D587" s="15">
        <f>ROUND(B587/IF(ISNA(VLOOKUP(A587,'2014 ESPN Draft Results'!$A$2:$D$2000,4,FALSE)),B587,IF(VLOOKUP(A587,'2014 ESPN Draft Results'!$A$2:$D$2000,4,FALSE)&lt;2,B587,VLOOKUP(A587,'2014 ESPN Draft Results'!$A$2:$D$2000,4,FALSE))),2)</f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4</v>
      </c>
      <c r="K587">
        <v>0</v>
      </c>
      <c r="L587">
        <v>0</v>
      </c>
      <c r="M587" s="9">
        <v>12.7</v>
      </c>
      <c r="N587" s="10">
        <v>7.11</v>
      </c>
      <c r="O587">
        <v>16</v>
      </c>
      <c r="P587">
        <v>10</v>
      </c>
      <c r="Q587">
        <v>1</v>
      </c>
      <c r="R587">
        <v>5</v>
      </c>
      <c r="S587">
        <v>8</v>
      </c>
      <c r="T587">
        <v>1</v>
      </c>
      <c r="U587">
        <v>1</v>
      </c>
      <c r="V587">
        <v>0</v>
      </c>
      <c r="W587">
        <v>0</v>
      </c>
    </row>
    <row r="588" spans="1:23">
      <c r="A588" t="s">
        <v>1124</v>
      </c>
      <c r="B588" s="15">
        <f>(F588*'H2H Points'!$E$2)+(G588*'H2H Points'!$E$3)+(H588*'H2H Points'!$E$13)+(I588*'H2H Points'!$E$14)+(L588*'H2H Points'!$E$4)+(M588*'H2H Points'!$E$6)+(O588*'H2H Points'!$E$10)+(P588*'H2H Points'!$E$9)+(R588*'H2H Points'!$E$8)+(S588*'H2H Points'!$E$7)+(U588+'H2H Points'!$E$18)+(V588*'H2H Points'!$E$17)+(W588*'H2H Points'!$E$19)</f>
        <v>7.8999999999999986</v>
      </c>
      <c r="C588" s="15">
        <f>ROUND(B588/IF(ISNA(VLOOKUP(A588,'2014 ESPN Draft Results'!$A$2:$D$2000,4,FALSE)),1,IF(VLOOKUP(A588,'2014 ESPN Draft Results'!$A$2:$D$2000,4,FALSE)&lt;1,1,VLOOKUP(A588,'2014 ESPN Draft Results'!$A$2:$D$2000,4,FALSE))),2)</f>
        <v>7.9</v>
      </c>
      <c r="D588" s="15">
        <f>ROUND(B588/IF(ISNA(VLOOKUP(A588,'2014 ESPN Draft Results'!$A$2:$D$2000,4,FALSE)),B588,IF(VLOOKUP(A588,'2014 ESPN Draft Results'!$A$2:$D$2000,4,FALSE)&lt;2,B588,VLOOKUP(A588,'2014 ESPN Draft Results'!$A$2:$D$2000,4,FALSE))),2)</f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5</v>
      </c>
      <c r="K588">
        <v>0</v>
      </c>
      <c r="L588">
        <v>0</v>
      </c>
      <c r="M588" s="9">
        <v>6.3</v>
      </c>
      <c r="N588" s="10">
        <v>11.37</v>
      </c>
      <c r="O588">
        <v>7</v>
      </c>
      <c r="P588">
        <v>8</v>
      </c>
      <c r="Q588">
        <v>2</v>
      </c>
      <c r="R588">
        <v>3</v>
      </c>
      <c r="S588">
        <v>8</v>
      </c>
      <c r="T588">
        <v>0</v>
      </c>
      <c r="U588">
        <v>0</v>
      </c>
      <c r="V588">
        <v>1</v>
      </c>
      <c r="W588">
        <v>0</v>
      </c>
    </row>
    <row r="589" spans="1:23">
      <c r="A589" t="s">
        <v>1379</v>
      </c>
      <c r="B589" s="15">
        <f>(F589*'H2H Points'!$E$2)+(G589*'H2H Points'!$E$3)+(H589*'H2H Points'!$E$13)+(I589*'H2H Points'!$E$14)+(L589*'H2H Points'!$E$4)+(M589*'H2H Points'!$E$6)+(O589*'H2H Points'!$E$10)+(P589*'H2H Points'!$E$9)+(R589*'H2H Points'!$E$8)+(S589*'H2H Points'!$E$7)+(U589+'H2H Points'!$E$18)+(V589*'H2H Points'!$E$17)+(W589*'H2H Points'!$E$19)</f>
        <v>5</v>
      </c>
      <c r="C589" s="15">
        <f>ROUND(B589/IF(ISNA(VLOOKUP(A589,'2014 ESPN Draft Results'!$A$2:$D$2000,4,FALSE)),1,IF(VLOOKUP(A589,'2014 ESPN Draft Results'!$A$2:$D$2000,4,FALSE)&lt;1,1,VLOOKUP(A589,'2014 ESPN Draft Results'!$A$2:$D$2000,4,FALSE))),2)</f>
        <v>5</v>
      </c>
      <c r="D589" s="15">
        <f>ROUND(B589/IF(ISNA(VLOOKUP(A589,'2014 ESPN Draft Results'!$A$2:$D$2000,4,FALSE)),B589,IF(VLOOKUP(A589,'2014 ESPN Draft Results'!$A$2:$D$2000,4,FALSE)&lt;2,B589,VLOOKUP(A589,'2014 ESPN Draft Results'!$A$2:$D$2000,4,FALSE))),2)</f>
        <v>1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3</v>
      </c>
      <c r="K589">
        <v>0</v>
      </c>
      <c r="L589">
        <v>0</v>
      </c>
      <c r="M589" s="9">
        <v>4</v>
      </c>
      <c r="N589" s="10">
        <v>6.75</v>
      </c>
      <c r="O589">
        <v>6</v>
      </c>
      <c r="P589">
        <v>3</v>
      </c>
      <c r="Q589">
        <v>0</v>
      </c>
      <c r="R589">
        <v>1</v>
      </c>
      <c r="S589">
        <v>3</v>
      </c>
      <c r="T589">
        <v>0</v>
      </c>
      <c r="U589">
        <v>0</v>
      </c>
      <c r="V589">
        <v>0</v>
      </c>
      <c r="W589">
        <v>0</v>
      </c>
    </row>
    <row r="590" spans="1:23">
      <c r="A590" t="s">
        <v>1238</v>
      </c>
      <c r="B590" s="15">
        <f>(F590*'H2H Points'!$E$2)+(G590*'H2H Points'!$E$3)+(H590*'H2H Points'!$E$13)+(I590*'H2H Points'!$E$14)+(L590*'H2H Points'!$E$4)+(M590*'H2H Points'!$E$6)+(O590*'H2H Points'!$E$10)+(P590*'H2H Points'!$E$9)+(R590*'H2H Points'!$E$8)+(S590*'H2H Points'!$E$7)+(U590+'H2H Points'!$E$18)+(V590*'H2H Points'!$E$17)+(W590*'H2H Points'!$E$19)</f>
        <v>16</v>
      </c>
      <c r="C590" s="15">
        <f>ROUND(B590/IF(ISNA(VLOOKUP(A590,'2014 ESPN Draft Results'!$A$2:$D$2000,4,FALSE)),1,IF(VLOOKUP(A590,'2014 ESPN Draft Results'!$A$2:$D$2000,4,FALSE)&lt;1,1,VLOOKUP(A590,'2014 ESPN Draft Results'!$A$2:$D$2000,4,FALSE))),2)</f>
        <v>16</v>
      </c>
      <c r="D590" s="15">
        <f>ROUND(B590/IF(ISNA(VLOOKUP(A590,'2014 ESPN Draft Results'!$A$2:$D$2000,4,FALSE)),B590,IF(VLOOKUP(A590,'2014 ESPN Draft Results'!$A$2:$D$2000,4,FALSE)&lt;2,B590,VLOOKUP(A590,'2014 ESPN Draft Results'!$A$2:$D$2000,4,FALSE))),2)</f>
        <v>1</v>
      </c>
      <c r="E590">
        <v>0</v>
      </c>
      <c r="F590">
        <v>0</v>
      </c>
      <c r="G590">
        <v>1</v>
      </c>
      <c r="H590">
        <v>0</v>
      </c>
      <c r="I590">
        <v>0</v>
      </c>
      <c r="J590">
        <v>10</v>
      </c>
      <c r="K590">
        <v>0</v>
      </c>
      <c r="L590">
        <v>0</v>
      </c>
      <c r="M590" s="9">
        <v>13</v>
      </c>
      <c r="N590" s="10">
        <v>5.54</v>
      </c>
      <c r="O590">
        <v>12</v>
      </c>
      <c r="P590">
        <v>8</v>
      </c>
      <c r="Q590">
        <v>2</v>
      </c>
      <c r="R590">
        <v>6</v>
      </c>
      <c r="S590">
        <v>8</v>
      </c>
      <c r="T590">
        <v>3</v>
      </c>
      <c r="U590">
        <v>0</v>
      </c>
      <c r="V590">
        <v>0</v>
      </c>
      <c r="W590">
        <v>0</v>
      </c>
    </row>
    <row r="591" spans="1:23">
      <c r="A591" t="s">
        <v>1286</v>
      </c>
      <c r="B591" s="15">
        <f>(F591*'H2H Points'!$E$2)+(G591*'H2H Points'!$E$3)+(H591*'H2H Points'!$E$13)+(I591*'H2H Points'!$E$14)+(L591*'H2H Points'!$E$4)+(M591*'H2H Points'!$E$6)+(O591*'H2H Points'!$E$10)+(P591*'H2H Points'!$E$9)+(R591*'H2H Points'!$E$8)+(S591*'H2H Points'!$E$7)+(U591+'H2H Points'!$E$18)+(V591*'H2H Points'!$E$17)+(W591*'H2H Points'!$E$19)</f>
        <v>3.8999999999999986</v>
      </c>
      <c r="C591" s="15">
        <f>ROUND(B591/IF(ISNA(VLOOKUP(A591,'2014 ESPN Draft Results'!$A$2:$D$2000,4,FALSE)),1,IF(VLOOKUP(A591,'2014 ESPN Draft Results'!$A$2:$D$2000,4,FALSE)&lt;1,1,VLOOKUP(A591,'2014 ESPN Draft Results'!$A$2:$D$2000,4,FALSE))),2)</f>
        <v>3.9</v>
      </c>
      <c r="D591" s="15">
        <f>ROUND(B591/IF(ISNA(VLOOKUP(A591,'2014 ESPN Draft Results'!$A$2:$D$2000,4,FALSE)),B591,IF(VLOOKUP(A591,'2014 ESPN Draft Results'!$A$2:$D$2000,4,FALSE)&lt;2,B591,VLOOKUP(A591,'2014 ESPN Draft Results'!$A$2:$D$2000,4,FALSE))),2)</f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2</v>
      </c>
      <c r="K591">
        <v>0</v>
      </c>
      <c r="L591">
        <v>0</v>
      </c>
      <c r="M591" s="9">
        <v>3.3</v>
      </c>
      <c r="N591" s="10">
        <v>8.1</v>
      </c>
      <c r="O591">
        <v>4</v>
      </c>
      <c r="P591">
        <v>3</v>
      </c>
      <c r="Q591">
        <v>0</v>
      </c>
      <c r="R591">
        <v>1</v>
      </c>
      <c r="S591">
        <v>2</v>
      </c>
      <c r="T591">
        <v>0</v>
      </c>
      <c r="U591">
        <v>0</v>
      </c>
      <c r="V591">
        <v>0</v>
      </c>
      <c r="W591">
        <v>0</v>
      </c>
    </row>
    <row r="592" spans="1:23">
      <c r="A592" t="s">
        <v>1299</v>
      </c>
      <c r="B592" s="15">
        <f>(F592*'H2H Points'!$E$2)+(G592*'H2H Points'!$E$3)+(H592*'H2H Points'!$E$13)+(I592*'H2H Points'!$E$14)+(L592*'H2H Points'!$E$4)+(M592*'H2H Points'!$E$6)+(O592*'H2H Points'!$E$10)+(P592*'H2H Points'!$E$9)+(R592*'H2H Points'!$E$8)+(S592*'H2H Points'!$E$7)+(U592+'H2H Points'!$E$18)+(V592*'H2H Points'!$E$17)+(W592*'H2H Points'!$E$19)</f>
        <v>27</v>
      </c>
      <c r="C592" s="15">
        <f>ROUND(B592/IF(ISNA(VLOOKUP(A592,'2014 ESPN Draft Results'!$A$2:$D$2000,4,FALSE)),1,IF(VLOOKUP(A592,'2014 ESPN Draft Results'!$A$2:$D$2000,4,FALSE)&lt;1,1,VLOOKUP(A592,'2014 ESPN Draft Results'!$A$2:$D$2000,4,FALSE))),2)</f>
        <v>27</v>
      </c>
      <c r="D592" s="15">
        <f>ROUND(B592/IF(ISNA(VLOOKUP(A592,'2014 ESPN Draft Results'!$A$2:$D$2000,4,FALSE)),B592,IF(VLOOKUP(A592,'2014 ESPN Draft Results'!$A$2:$D$2000,4,FALSE)&lt;2,B592,VLOOKUP(A592,'2014 ESPN Draft Results'!$A$2:$D$2000,4,FALSE))),2)</f>
        <v>1</v>
      </c>
      <c r="E592">
        <v>0</v>
      </c>
      <c r="F592">
        <v>1</v>
      </c>
      <c r="G592">
        <v>2</v>
      </c>
      <c r="H592">
        <v>0</v>
      </c>
      <c r="I592">
        <v>0</v>
      </c>
      <c r="J592">
        <v>20</v>
      </c>
      <c r="K592">
        <v>0</v>
      </c>
      <c r="L592">
        <v>0</v>
      </c>
      <c r="M592" s="9">
        <v>23</v>
      </c>
      <c r="N592" s="10">
        <v>6.65</v>
      </c>
      <c r="O592">
        <v>24</v>
      </c>
      <c r="P592">
        <v>17</v>
      </c>
      <c r="Q592">
        <v>1</v>
      </c>
      <c r="R592">
        <v>14</v>
      </c>
      <c r="S592">
        <v>16</v>
      </c>
      <c r="T592">
        <v>5</v>
      </c>
      <c r="U592">
        <v>0</v>
      </c>
      <c r="V592">
        <v>0</v>
      </c>
      <c r="W592">
        <v>0</v>
      </c>
    </row>
    <row r="593" spans="1:23">
      <c r="A593" t="s">
        <v>920</v>
      </c>
      <c r="B593" s="15">
        <f>(F593*'H2H Points'!$E$2)+(G593*'H2H Points'!$E$3)+(H593*'H2H Points'!$E$13)+(I593*'H2H Points'!$E$14)+(L593*'H2H Points'!$E$4)+(M593*'H2H Points'!$E$6)+(O593*'H2H Points'!$E$10)+(P593*'H2H Points'!$E$9)+(R593*'H2H Points'!$E$8)+(S593*'H2H Points'!$E$7)+(U593+'H2H Points'!$E$18)+(V593*'H2H Points'!$E$17)+(W593*'H2H Points'!$E$19)</f>
        <v>33.900000000000006</v>
      </c>
      <c r="C593" s="15">
        <f>ROUND(B593/IF(ISNA(VLOOKUP(A593,'2014 ESPN Draft Results'!$A$2:$D$2000,4,FALSE)),1,IF(VLOOKUP(A593,'2014 ESPN Draft Results'!$A$2:$D$2000,4,FALSE)&lt;1,1,VLOOKUP(A593,'2014 ESPN Draft Results'!$A$2:$D$2000,4,FALSE))),2)</f>
        <v>33.9</v>
      </c>
      <c r="D593" s="15">
        <f>ROUND(B593/IF(ISNA(VLOOKUP(A593,'2014 ESPN Draft Results'!$A$2:$D$2000,4,FALSE)),B593,IF(VLOOKUP(A593,'2014 ESPN Draft Results'!$A$2:$D$2000,4,FALSE)&lt;2,B593,VLOOKUP(A593,'2014 ESPN Draft Results'!$A$2:$D$2000,4,FALSE))),2)</f>
        <v>1</v>
      </c>
      <c r="E593">
        <v>0</v>
      </c>
      <c r="F593">
        <v>0</v>
      </c>
      <c r="G593">
        <v>3</v>
      </c>
      <c r="H593">
        <v>0</v>
      </c>
      <c r="I593">
        <v>0</v>
      </c>
      <c r="J593">
        <v>7</v>
      </c>
      <c r="K593">
        <v>5</v>
      </c>
      <c r="L593">
        <v>0</v>
      </c>
      <c r="M593" s="9">
        <v>29.3</v>
      </c>
      <c r="N593" s="10">
        <v>5.83</v>
      </c>
      <c r="O593">
        <v>32</v>
      </c>
      <c r="P593">
        <v>19</v>
      </c>
      <c r="Q593">
        <v>6</v>
      </c>
      <c r="R593">
        <v>7</v>
      </c>
      <c r="S593">
        <v>20</v>
      </c>
      <c r="T593">
        <v>0</v>
      </c>
      <c r="U593">
        <v>2</v>
      </c>
      <c r="V593">
        <v>3</v>
      </c>
      <c r="W593">
        <v>0</v>
      </c>
    </row>
    <row r="594" spans="1:23">
      <c r="A594" t="s">
        <v>1193</v>
      </c>
      <c r="B594" s="15">
        <f>(F594*'H2H Points'!$E$2)+(G594*'H2H Points'!$E$3)+(H594*'H2H Points'!$E$13)+(I594*'H2H Points'!$E$14)+(L594*'H2H Points'!$E$4)+(M594*'H2H Points'!$E$6)+(O594*'H2H Points'!$E$10)+(P594*'H2H Points'!$E$9)+(R594*'H2H Points'!$E$8)+(S594*'H2H Points'!$E$7)+(U594+'H2H Points'!$E$18)+(V594*'H2H Points'!$E$17)+(W594*'H2H Points'!$E$19)</f>
        <v>52.100000000000023</v>
      </c>
      <c r="C594" s="15">
        <f>ROUND(B594/IF(ISNA(VLOOKUP(A594,'2014 ESPN Draft Results'!$A$2:$D$2000,4,FALSE)),1,IF(VLOOKUP(A594,'2014 ESPN Draft Results'!$A$2:$D$2000,4,FALSE)&lt;1,1,VLOOKUP(A594,'2014 ESPN Draft Results'!$A$2:$D$2000,4,FALSE))),2)</f>
        <v>52.1</v>
      </c>
      <c r="D594" s="15">
        <f>ROUND(B594/IF(ISNA(VLOOKUP(A594,'2014 ESPN Draft Results'!$A$2:$D$2000,4,FALSE)),B594,IF(VLOOKUP(A594,'2014 ESPN Draft Results'!$A$2:$D$2000,4,FALSE)&lt;2,B594,VLOOKUP(A594,'2014 ESPN Draft Results'!$A$2:$D$2000,4,FALSE))),2)</f>
        <v>1</v>
      </c>
      <c r="E594">
        <v>0</v>
      </c>
      <c r="F594">
        <v>3</v>
      </c>
      <c r="G594">
        <v>6</v>
      </c>
      <c r="H594">
        <v>0</v>
      </c>
      <c r="I594">
        <v>0</v>
      </c>
      <c r="J594">
        <v>10</v>
      </c>
      <c r="K594">
        <v>9</v>
      </c>
      <c r="L594">
        <v>0</v>
      </c>
      <c r="M594" s="9">
        <v>45.7</v>
      </c>
      <c r="N594" s="10">
        <v>7.88</v>
      </c>
      <c r="O594">
        <v>59</v>
      </c>
      <c r="P594">
        <v>40</v>
      </c>
      <c r="Q594">
        <v>7</v>
      </c>
      <c r="R594">
        <v>22</v>
      </c>
      <c r="S594">
        <v>44</v>
      </c>
      <c r="T594">
        <v>1</v>
      </c>
      <c r="U594">
        <v>3</v>
      </c>
      <c r="V594">
        <v>2</v>
      </c>
      <c r="W594">
        <v>0</v>
      </c>
    </row>
    <row r="595" spans="1:23">
      <c r="A595" t="s">
        <v>999</v>
      </c>
      <c r="B595" s="15">
        <f>(F595*'H2H Points'!$E$2)+(G595*'H2H Points'!$E$3)+(H595*'H2H Points'!$E$13)+(I595*'H2H Points'!$E$14)+(L595*'H2H Points'!$E$4)+(M595*'H2H Points'!$E$6)+(O595*'H2H Points'!$E$10)+(P595*'H2H Points'!$E$9)+(R595*'H2H Points'!$E$8)+(S595*'H2H Points'!$E$7)+(U595+'H2H Points'!$E$18)+(V595*'H2H Points'!$E$17)+(W595*'H2H Points'!$E$19)</f>
        <v>24</v>
      </c>
      <c r="C595" s="15">
        <f>ROUND(B595/IF(ISNA(VLOOKUP(A595,'2014 ESPN Draft Results'!$A$2:$D$2000,4,FALSE)),1,IF(VLOOKUP(A595,'2014 ESPN Draft Results'!$A$2:$D$2000,4,FALSE)&lt;1,1,VLOOKUP(A595,'2014 ESPN Draft Results'!$A$2:$D$2000,4,FALSE))),2)</f>
        <v>24</v>
      </c>
      <c r="D595" s="15">
        <f>ROUND(B595/IF(ISNA(VLOOKUP(A595,'2014 ESPN Draft Results'!$A$2:$D$2000,4,FALSE)),B595,IF(VLOOKUP(A595,'2014 ESPN Draft Results'!$A$2:$D$2000,4,FALSE)&lt;2,B595,VLOOKUP(A595,'2014 ESPN Draft Results'!$A$2:$D$2000,4,FALSE))),2)</f>
        <v>1</v>
      </c>
      <c r="E595">
        <v>0</v>
      </c>
      <c r="F595">
        <v>0</v>
      </c>
      <c r="G595">
        <v>3</v>
      </c>
      <c r="H595">
        <v>0</v>
      </c>
      <c r="I595">
        <v>0</v>
      </c>
      <c r="J595">
        <v>22</v>
      </c>
      <c r="K595">
        <v>0</v>
      </c>
      <c r="L595">
        <v>0</v>
      </c>
      <c r="M595" s="9">
        <v>21</v>
      </c>
      <c r="N595" s="10">
        <v>3.86</v>
      </c>
      <c r="O595">
        <v>18</v>
      </c>
      <c r="P595">
        <v>9</v>
      </c>
      <c r="Q595">
        <v>2</v>
      </c>
      <c r="R595">
        <v>11</v>
      </c>
      <c r="S595">
        <v>15</v>
      </c>
      <c r="T595">
        <v>0</v>
      </c>
      <c r="U595">
        <v>1</v>
      </c>
      <c r="V595">
        <v>2</v>
      </c>
      <c r="W595">
        <v>0</v>
      </c>
    </row>
    <row r="596" spans="1:23">
      <c r="A596" t="s">
        <v>1207</v>
      </c>
      <c r="B596" s="15">
        <f>(F596*'H2H Points'!$E$2)+(G596*'H2H Points'!$E$3)+(H596*'H2H Points'!$E$13)+(I596*'H2H Points'!$E$14)+(L596*'H2H Points'!$E$4)+(M596*'H2H Points'!$E$6)+(O596*'H2H Points'!$E$10)+(P596*'H2H Points'!$E$9)+(R596*'H2H Points'!$E$8)+(S596*'H2H Points'!$E$7)+(U596+'H2H Points'!$E$18)+(V596*'H2H Points'!$E$17)+(W596*'H2H Points'!$E$19)</f>
        <v>8</v>
      </c>
      <c r="C596" s="15">
        <f>ROUND(B596/IF(ISNA(VLOOKUP(A596,'2014 ESPN Draft Results'!$A$2:$D$2000,4,FALSE)),1,IF(VLOOKUP(A596,'2014 ESPN Draft Results'!$A$2:$D$2000,4,FALSE)&lt;1,1,VLOOKUP(A596,'2014 ESPN Draft Results'!$A$2:$D$2000,4,FALSE))),2)</f>
        <v>8</v>
      </c>
      <c r="D596" s="15">
        <f>ROUND(B596/IF(ISNA(VLOOKUP(A596,'2014 ESPN Draft Results'!$A$2:$D$2000,4,FALSE)),B596,IF(VLOOKUP(A596,'2014 ESPN Draft Results'!$A$2:$D$2000,4,FALSE)&lt;2,B596,VLOOKUP(A596,'2014 ESPN Draft Results'!$A$2:$D$2000,4,FALSE))),2)</f>
        <v>1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6</v>
      </c>
      <c r="K596">
        <v>0</v>
      </c>
      <c r="L596">
        <v>0</v>
      </c>
      <c r="M596" s="9">
        <v>7</v>
      </c>
      <c r="N596" s="10">
        <v>9</v>
      </c>
      <c r="O596">
        <v>9</v>
      </c>
      <c r="P596">
        <v>7</v>
      </c>
      <c r="Q596">
        <v>1</v>
      </c>
      <c r="R596">
        <v>1</v>
      </c>
      <c r="S596">
        <v>4</v>
      </c>
      <c r="T596">
        <v>0</v>
      </c>
      <c r="U596">
        <v>0</v>
      </c>
      <c r="V596">
        <v>0</v>
      </c>
      <c r="W596">
        <v>0</v>
      </c>
    </row>
    <row r="597" spans="1:23">
      <c r="A597" t="s">
        <v>1280</v>
      </c>
      <c r="B597" s="15">
        <f>(F597*'H2H Points'!$E$2)+(G597*'H2H Points'!$E$3)+(H597*'H2H Points'!$E$13)+(I597*'H2H Points'!$E$14)+(L597*'H2H Points'!$E$4)+(M597*'H2H Points'!$E$6)+(O597*'H2H Points'!$E$10)+(P597*'H2H Points'!$E$9)+(R597*'H2H Points'!$E$8)+(S597*'H2H Points'!$E$7)+(U597+'H2H Points'!$E$18)+(V597*'H2H Points'!$E$17)+(W597*'H2H Points'!$E$19)</f>
        <v>14.900000000000006</v>
      </c>
      <c r="C597" s="15">
        <f>ROUND(B597/IF(ISNA(VLOOKUP(A597,'2014 ESPN Draft Results'!$A$2:$D$2000,4,FALSE)),1,IF(VLOOKUP(A597,'2014 ESPN Draft Results'!$A$2:$D$2000,4,FALSE)&lt;1,1,VLOOKUP(A597,'2014 ESPN Draft Results'!$A$2:$D$2000,4,FALSE))),2)</f>
        <v>14.9</v>
      </c>
      <c r="D597" s="15">
        <f>ROUND(B597/IF(ISNA(VLOOKUP(A597,'2014 ESPN Draft Results'!$A$2:$D$2000,4,FALSE)),B597,IF(VLOOKUP(A597,'2014 ESPN Draft Results'!$A$2:$D$2000,4,FALSE)&lt;2,B597,VLOOKUP(A597,'2014 ESPN Draft Results'!$A$2:$D$2000,4,FALSE))),2)</f>
        <v>1</v>
      </c>
      <c r="E597">
        <v>0</v>
      </c>
      <c r="F597">
        <v>0</v>
      </c>
      <c r="G597">
        <v>1</v>
      </c>
      <c r="H597">
        <v>0</v>
      </c>
      <c r="I597">
        <v>0</v>
      </c>
      <c r="J597">
        <v>3</v>
      </c>
      <c r="K597">
        <v>3</v>
      </c>
      <c r="L597">
        <v>0</v>
      </c>
      <c r="M597" s="9">
        <v>13.3</v>
      </c>
      <c r="N597" s="10">
        <v>4.7300000000000004</v>
      </c>
      <c r="O597">
        <v>17</v>
      </c>
      <c r="P597">
        <v>7</v>
      </c>
      <c r="Q597">
        <v>2</v>
      </c>
      <c r="R597">
        <v>9</v>
      </c>
      <c r="S597">
        <v>12</v>
      </c>
      <c r="T597">
        <v>0</v>
      </c>
      <c r="U597">
        <v>1</v>
      </c>
      <c r="V597">
        <v>0</v>
      </c>
      <c r="W597">
        <v>0</v>
      </c>
    </row>
    <row r="598" spans="1:23">
      <c r="A598" t="s">
        <v>1328</v>
      </c>
      <c r="B598" s="15">
        <f>(F598*'H2H Points'!$E$2)+(G598*'H2H Points'!$E$3)+(H598*'H2H Points'!$E$13)+(I598*'H2H Points'!$E$14)+(L598*'H2H Points'!$E$4)+(M598*'H2H Points'!$E$6)+(O598*'H2H Points'!$E$10)+(P598*'H2H Points'!$E$9)+(R598*'H2H Points'!$E$8)+(S598*'H2H Points'!$E$7)+(U598+'H2H Points'!$E$18)+(V598*'H2H Points'!$E$17)+(W598*'H2H Points'!$E$19)</f>
        <v>14.099999999999994</v>
      </c>
      <c r="C598" s="15">
        <f>ROUND(B598/IF(ISNA(VLOOKUP(A598,'2014 ESPN Draft Results'!$A$2:$D$2000,4,FALSE)),1,IF(VLOOKUP(A598,'2014 ESPN Draft Results'!$A$2:$D$2000,4,FALSE)&lt;1,1,VLOOKUP(A598,'2014 ESPN Draft Results'!$A$2:$D$2000,4,FALSE))),2)</f>
        <v>14.1</v>
      </c>
      <c r="D598" s="15">
        <f>ROUND(B598/IF(ISNA(VLOOKUP(A598,'2014 ESPN Draft Results'!$A$2:$D$2000,4,FALSE)),B598,IF(VLOOKUP(A598,'2014 ESPN Draft Results'!$A$2:$D$2000,4,FALSE)&lt;2,B598,VLOOKUP(A598,'2014 ESPN Draft Results'!$A$2:$D$2000,4,FALSE))),2)</f>
        <v>1</v>
      </c>
      <c r="E598">
        <v>0</v>
      </c>
      <c r="F598">
        <v>0</v>
      </c>
      <c r="G598">
        <v>1</v>
      </c>
      <c r="H598">
        <v>0</v>
      </c>
      <c r="I598">
        <v>0</v>
      </c>
      <c r="J598">
        <v>3</v>
      </c>
      <c r="K598">
        <v>2</v>
      </c>
      <c r="L598">
        <v>0</v>
      </c>
      <c r="M598" s="9">
        <v>12.7</v>
      </c>
      <c r="N598" s="10">
        <v>6.39</v>
      </c>
      <c r="O598">
        <v>15</v>
      </c>
      <c r="P598">
        <v>9</v>
      </c>
      <c r="Q598">
        <v>3</v>
      </c>
      <c r="R598">
        <v>2</v>
      </c>
      <c r="S598">
        <v>7</v>
      </c>
      <c r="T598">
        <v>0</v>
      </c>
      <c r="U598">
        <v>0</v>
      </c>
      <c r="V598">
        <v>0</v>
      </c>
      <c r="W598">
        <v>0</v>
      </c>
    </row>
    <row r="599" spans="1:23">
      <c r="A599" t="s">
        <v>1050</v>
      </c>
      <c r="B599" s="15">
        <f>(F599*'H2H Points'!$E$2)+(G599*'H2H Points'!$E$3)+(H599*'H2H Points'!$E$13)+(I599*'H2H Points'!$E$14)+(L599*'H2H Points'!$E$4)+(M599*'H2H Points'!$E$6)+(O599*'H2H Points'!$E$10)+(P599*'H2H Points'!$E$9)+(R599*'H2H Points'!$E$8)+(S599*'H2H Points'!$E$7)+(U599+'H2H Points'!$E$18)+(V599*'H2H Points'!$E$17)+(W599*'H2H Points'!$E$19)</f>
        <v>27.099999999999994</v>
      </c>
      <c r="C599" s="15">
        <f>ROUND(B599/IF(ISNA(VLOOKUP(A599,'2014 ESPN Draft Results'!$A$2:$D$2000,4,FALSE)),1,IF(VLOOKUP(A599,'2014 ESPN Draft Results'!$A$2:$D$2000,4,FALSE)&lt;1,1,VLOOKUP(A599,'2014 ESPN Draft Results'!$A$2:$D$2000,4,FALSE))),2)</f>
        <v>27.1</v>
      </c>
      <c r="D599" s="15">
        <f>ROUND(B599/IF(ISNA(VLOOKUP(A599,'2014 ESPN Draft Results'!$A$2:$D$2000,4,FALSE)),B599,IF(VLOOKUP(A599,'2014 ESPN Draft Results'!$A$2:$D$2000,4,FALSE)&lt;2,B599,VLOOKUP(A599,'2014 ESPN Draft Results'!$A$2:$D$2000,4,FALSE))),2)</f>
        <v>1</v>
      </c>
      <c r="E599">
        <v>0</v>
      </c>
      <c r="F599">
        <v>0</v>
      </c>
      <c r="G599">
        <v>1</v>
      </c>
      <c r="H599">
        <v>0</v>
      </c>
      <c r="I599">
        <v>0</v>
      </c>
      <c r="J599">
        <v>13</v>
      </c>
      <c r="K599">
        <v>0</v>
      </c>
      <c r="L599">
        <v>0</v>
      </c>
      <c r="M599" s="9">
        <v>24.7</v>
      </c>
      <c r="N599" s="10">
        <v>5.84</v>
      </c>
      <c r="O599">
        <v>28</v>
      </c>
      <c r="P599">
        <v>16</v>
      </c>
      <c r="Q599">
        <v>5</v>
      </c>
      <c r="R599">
        <v>13</v>
      </c>
      <c r="S599">
        <v>16</v>
      </c>
      <c r="T599">
        <v>1</v>
      </c>
      <c r="U599">
        <v>0</v>
      </c>
      <c r="V599">
        <v>1</v>
      </c>
      <c r="W599">
        <v>0</v>
      </c>
    </row>
    <row r="600" spans="1:23">
      <c r="A600" t="s">
        <v>1173</v>
      </c>
      <c r="B600" s="15">
        <f>(F600*'H2H Points'!$E$2)+(G600*'H2H Points'!$E$3)+(H600*'H2H Points'!$E$13)+(I600*'H2H Points'!$E$14)+(L600*'H2H Points'!$E$4)+(M600*'H2H Points'!$E$6)+(O600*'H2H Points'!$E$10)+(P600*'H2H Points'!$E$9)+(R600*'H2H Points'!$E$8)+(S600*'H2H Points'!$E$7)+(U600+'H2H Points'!$E$18)+(V600*'H2H Points'!$E$17)+(W600*'H2H Points'!$E$19)</f>
        <v>6.8999999999999986</v>
      </c>
      <c r="C600" s="15">
        <f>ROUND(B600/IF(ISNA(VLOOKUP(A600,'2014 ESPN Draft Results'!$A$2:$D$2000,4,FALSE)),1,IF(VLOOKUP(A600,'2014 ESPN Draft Results'!$A$2:$D$2000,4,FALSE)&lt;1,1,VLOOKUP(A600,'2014 ESPN Draft Results'!$A$2:$D$2000,4,FALSE))),2)</f>
        <v>6.9</v>
      </c>
      <c r="D600" s="15">
        <f>ROUND(B600/IF(ISNA(VLOOKUP(A600,'2014 ESPN Draft Results'!$A$2:$D$2000,4,FALSE)),B600,IF(VLOOKUP(A600,'2014 ESPN Draft Results'!$A$2:$D$2000,4,FALSE)&lt;2,B600,VLOOKUP(A600,'2014 ESPN Draft Results'!$A$2:$D$2000,4,FALSE))),2)</f>
        <v>1</v>
      </c>
      <c r="E600">
        <v>0</v>
      </c>
      <c r="F600">
        <v>0</v>
      </c>
      <c r="G600">
        <v>1</v>
      </c>
      <c r="H600">
        <v>0</v>
      </c>
      <c r="I600">
        <v>0</v>
      </c>
      <c r="J600">
        <v>7</v>
      </c>
      <c r="K600">
        <v>0</v>
      </c>
      <c r="L600">
        <v>0</v>
      </c>
      <c r="M600" s="9">
        <v>6.3</v>
      </c>
      <c r="N600" s="10">
        <v>7.11</v>
      </c>
      <c r="O600">
        <v>6</v>
      </c>
      <c r="P600">
        <v>5</v>
      </c>
      <c r="Q600">
        <v>2</v>
      </c>
      <c r="R600">
        <v>3</v>
      </c>
      <c r="S600">
        <v>5</v>
      </c>
      <c r="T600">
        <v>0</v>
      </c>
      <c r="U600">
        <v>2</v>
      </c>
      <c r="V600">
        <v>0</v>
      </c>
      <c r="W600">
        <v>0</v>
      </c>
    </row>
    <row r="601" spans="1:23">
      <c r="A601" t="s">
        <v>1254</v>
      </c>
      <c r="B601" s="15">
        <f>(F601*'H2H Points'!$E$2)+(G601*'H2H Points'!$E$3)+(H601*'H2H Points'!$E$13)+(I601*'H2H Points'!$E$14)+(L601*'H2H Points'!$E$4)+(M601*'H2H Points'!$E$6)+(O601*'H2H Points'!$E$10)+(P601*'H2H Points'!$E$9)+(R601*'H2H Points'!$E$8)+(S601*'H2H Points'!$E$7)+(U601+'H2H Points'!$E$18)+(V601*'H2H Points'!$E$17)+(W601*'H2H Points'!$E$19)</f>
        <v>7.8999999999999986</v>
      </c>
      <c r="C601" s="15">
        <f>ROUND(B601/IF(ISNA(VLOOKUP(A601,'2014 ESPN Draft Results'!$A$2:$D$2000,4,FALSE)),1,IF(VLOOKUP(A601,'2014 ESPN Draft Results'!$A$2:$D$2000,4,FALSE)&lt;1,1,VLOOKUP(A601,'2014 ESPN Draft Results'!$A$2:$D$2000,4,FALSE))),2)</f>
        <v>7.9</v>
      </c>
      <c r="D601" s="15">
        <f>ROUND(B601/IF(ISNA(VLOOKUP(A601,'2014 ESPN Draft Results'!$A$2:$D$2000,4,FALSE)),B601,IF(VLOOKUP(A601,'2014 ESPN Draft Results'!$A$2:$D$2000,4,FALSE)&lt;2,B601,VLOOKUP(A601,'2014 ESPN Draft Results'!$A$2:$D$2000,4,FALSE))),2)</f>
        <v>1</v>
      </c>
      <c r="E601">
        <v>1.4</v>
      </c>
      <c r="F601">
        <v>0</v>
      </c>
      <c r="G601">
        <v>0</v>
      </c>
      <c r="H601">
        <v>0</v>
      </c>
      <c r="I601">
        <v>0</v>
      </c>
      <c r="J601">
        <v>6</v>
      </c>
      <c r="K601">
        <v>0</v>
      </c>
      <c r="L601">
        <v>0</v>
      </c>
      <c r="M601" s="9">
        <v>7.3</v>
      </c>
      <c r="N601" s="10">
        <v>6.14</v>
      </c>
      <c r="O601">
        <v>12</v>
      </c>
      <c r="P601">
        <v>5</v>
      </c>
      <c r="Q601">
        <v>0</v>
      </c>
      <c r="R601">
        <v>2</v>
      </c>
      <c r="S601">
        <v>4</v>
      </c>
      <c r="T601">
        <v>1</v>
      </c>
      <c r="U601">
        <v>1</v>
      </c>
      <c r="V601">
        <v>0</v>
      </c>
      <c r="W601">
        <v>0</v>
      </c>
    </row>
    <row r="602" spans="1:23">
      <c r="A602" t="s">
        <v>1189</v>
      </c>
      <c r="B602" s="15">
        <f>(F602*'H2H Points'!$E$2)+(G602*'H2H Points'!$E$3)+(H602*'H2H Points'!$E$13)+(I602*'H2H Points'!$E$14)+(L602*'H2H Points'!$E$4)+(M602*'H2H Points'!$E$6)+(O602*'H2H Points'!$E$10)+(P602*'H2H Points'!$E$9)+(R602*'H2H Points'!$E$8)+(S602*'H2H Points'!$E$7)+(U602+'H2H Points'!$E$18)+(V602*'H2H Points'!$E$17)+(W602*'H2H Points'!$E$19)</f>
        <v>6.1000000000000014</v>
      </c>
      <c r="C602" s="15">
        <f>ROUND(B602/IF(ISNA(VLOOKUP(A602,'2014 ESPN Draft Results'!$A$2:$D$2000,4,FALSE)),1,IF(VLOOKUP(A602,'2014 ESPN Draft Results'!$A$2:$D$2000,4,FALSE)&lt;1,1,VLOOKUP(A602,'2014 ESPN Draft Results'!$A$2:$D$2000,4,FALSE))),2)</f>
        <v>6.1</v>
      </c>
      <c r="D602" s="15">
        <f>ROUND(B602/IF(ISNA(VLOOKUP(A602,'2014 ESPN Draft Results'!$A$2:$D$2000,4,FALSE)),B602,IF(VLOOKUP(A602,'2014 ESPN Draft Results'!$A$2:$D$2000,4,FALSE)&lt;2,B602,VLOOKUP(A602,'2014 ESPN Draft Results'!$A$2:$D$2000,4,FALSE))),2)</f>
        <v>1</v>
      </c>
      <c r="E602">
        <v>0</v>
      </c>
      <c r="F602">
        <v>0</v>
      </c>
      <c r="G602">
        <v>1</v>
      </c>
      <c r="H602">
        <v>0</v>
      </c>
      <c r="I602">
        <v>0</v>
      </c>
      <c r="J602">
        <v>12</v>
      </c>
      <c r="K602">
        <v>0</v>
      </c>
      <c r="L602">
        <v>0</v>
      </c>
      <c r="M602" s="9">
        <v>5.7</v>
      </c>
      <c r="N602" s="10">
        <v>1.59</v>
      </c>
      <c r="O602">
        <v>5</v>
      </c>
      <c r="P602">
        <v>1</v>
      </c>
      <c r="Q602">
        <v>0</v>
      </c>
      <c r="R602">
        <v>1</v>
      </c>
      <c r="S602">
        <v>3</v>
      </c>
      <c r="T602">
        <v>0</v>
      </c>
      <c r="U602">
        <v>0</v>
      </c>
      <c r="V602">
        <v>2</v>
      </c>
      <c r="W602">
        <v>0</v>
      </c>
    </row>
    <row r="603" spans="1:23">
      <c r="A603" t="s">
        <v>1356</v>
      </c>
      <c r="B603" s="15">
        <f>(F603*'H2H Points'!$E$2)+(G603*'H2H Points'!$E$3)+(H603*'H2H Points'!$E$13)+(I603*'H2H Points'!$E$14)+(L603*'H2H Points'!$E$4)+(M603*'H2H Points'!$E$6)+(O603*'H2H Points'!$E$10)+(P603*'H2H Points'!$E$9)+(R603*'H2H Points'!$E$8)+(S603*'H2H Points'!$E$7)+(U603+'H2H Points'!$E$18)+(V603*'H2H Points'!$E$17)+(W603*'H2H Points'!$E$19)</f>
        <v>12.900000000000006</v>
      </c>
      <c r="C603" s="15">
        <f>ROUND(B603/IF(ISNA(VLOOKUP(A603,'2014 ESPN Draft Results'!$A$2:$D$2000,4,FALSE)),1,IF(VLOOKUP(A603,'2014 ESPN Draft Results'!$A$2:$D$2000,4,FALSE)&lt;1,1,VLOOKUP(A603,'2014 ESPN Draft Results'!$A$2:$D$2000,4,FALSE))),2)</f>
        <v>12.9</v>
      </c>
      <c r="D603" s="15">
        <f>ROUND(B603/IF(ISNA(VLOOKUP(A603,'2014 ESPN Draft Results'!$A$2:$D$2000,4,FALSE)),B603,IF(VLOOKUP(A603,'2014 ESPN Draft Results'!$A$2:$D$2000,4,FALSE)&lt;2,B603,VLOOKUP(A603,'2014 ESPN Draft Results'!$A$2:$D$2000,4,FALSE))),2)</f>
        <v>1</v>
      </c>
      <c r="E603">
        <v>0</v>
      </c>
      <c r="F603">
        <v>1</v>
      </c>
      <c r="G603">
        <v>0</v>
      </c>
      <c r="H603">
        <v>0</v>
      </c>
      <c r="I603">
        <v>0</v>
      </c>
      <c r="J603">
        <v>7</v>
      </c>
      <c r="K603">
        <v>0</v>
      </c>
      <c r="L603">
        <v>0</v>
      </c>
      <c r="M603" s="9">
        <v>12.3</v>
      </c>
      <c r="N603" s="10">
        <v>8.76</v>
      </c>
      <c r="O603">
        <v>16</v>
      </c>
      <c r="P603">
        <v>12</v>
      </c>
      <c r="Q603">
        <v>2</v>
      </c>
      <c r="R603">
        <v>9</v>
      </c>
      <c r="S603">
        <v>9</v>
      </c>
      <c r="T603">
        <v>2</v>
      </c>
      <c r="U603">
        <v>0</v>
      </c>
      <c r="V603">
        <v>3</v>
      </c>
      <c r="W603">
        <v>0</v>
      </c>
    </row>
    <row r="604" spans="1:23">
      <c r="A604" t="s">
        <v>1176</v>
      </c>
      <c r="B604" s="15">
        <f>(F604*'H2H Points'!$E$2)+(G604*'H2H Points'!$E$3)+(H604*'H2H Points'!$E$13)+(I604*'H2H Points'!$E$14)+(L604*'H2H Points'!$E$4)+(M604*'H2H Points'!$E$6)+(O604*'H2H Points'!$E$10)+(P604*'H2H Points'!$E$9)+(R604*'H2H Points'!$E$8)+(S604*'H2H Points'!$E$7)+(U604+'H2H Points'!$E$18)+(V604*'H2H Points'!$E$17)+(W604*'H2H Points'!$E$19)</f>
        <v>25</v>
      </c>
      <c r="C604" s="15">
        <f>ROUND(B604/IF(ISNA(VLOOKUP(A604,'2014 ESPN Draft Results'!$A$2:$D$2000,4,FALSE)),1,IF(VLOOKUP(A604,'2014 ESPN Draft Results'!$A$2:$D$2000,4,FALSE)&lt;1,1,VLOOKUP(A604,'2014 ESPN Draft Results'!$A$2:$D$2000,4,FALSE))),2)</f>
        <v>25</v>
      </c>
      <c r="D604" s="15">
        <f>ROUND(B604/IF(ISNA(VLOOKUP(A604,'2014 ESPN Draft Results'!$A$2:$D$2000,4,FALSE)),B604,IF(VLOOKUP(A604,'2014 ESPN Draft Results'!$A$2:$D$2000,4,FALSE)&lt;2,B604,VLOOKUP(A604,'2014 ESPN Draft Results'!$A$2:$D$2000,4,FALSE))),2)</f>
        <v>1</v>
      </c>
      <c r="E604">
        <v>0</v>
      </c>
      <c r="F604">
        <v>0</v>
      </c>
      <c r="G604">
        <v>2</v>
      </c>
      <c r="H604">
        <v>0</v>
      </c>
      <c r="I604">
        <v>0</v>
      </c>
      <c r="J604">
        <v>7</v>
      </c>
      <c r="K604">
        <v>4</v>
      </c>
      <c r="L604">
        <v>0</v>
      </c>
      <c r="M604" s="9">
        <v>24</v>
      </c>
      <c r="N604" s="10">
        <v>7.13</v>
      </c>
      <c r="O604">
        <v>31</v>
      </c>
      <c r="P604">
        <v>19</v>
      </c>
      <c r="Q604">
        <v>5</v>
      </c>
      <c r="R604">
        <v>8</v>
      </c>
      <c r="S604">
        <v>22</v>
      </c>
      <c r="T604">
        <v>0</v>
      </c>
      <c r="U604">
        <v>0</v>
      </c>
      <c r="V604">
        <v>1</v>
      </c>
      <c r="W604">
        <v>0</v>
      </c>
    </row>
    <row r="605" spans="1:23">
      <c r="A605" t="s">
        <v>1318</v>
      </c>
      <c r="B605" s="15">
        <f>(F605*'H2H Points'!$E$2)+(G605*'H2H Points'!$E$3)+(H605*'H2H Points'!$E$13)+(I605*'H2H Points'!$E$14)+(L605*'H2H Points'!$E$4)+(M605*'H2H Points'!$E$6)+(O605*'H2H Points'!$E$10)+(P605*'H2H Points'!$E$9)+(R605*'H2H Points'!$E$8)+(S605*'H2H Points'!$E$7)+(U605+'H2H Points'!$E$18)+(V605*'H2H Points'!$E$17)+(W605*'H2H Points'!$E$19)</f>
        <v>21.099999999999994</v>
      </c>
      <c r="C605" s="15">
        <f>ROUND(B605/IF(ISNA(VLOOKUP(A605,'2014 ESPN Draft Results'!$A$2:$D$2000,4,FALSE)),1,IF(VLOOKUP(A605,'2014 ESPN Draft Results'!$A$2:$D$2000,4,FALSE)&lt;1,1,VLOOKUP(A605,'2014 ESPN Draft Results'!$A$2:$D$2000,4,FALSE))),2)</f>
        <v>21.1</v>
      </c>
      <c r="D605" s="15">
        <f>ROUND(B605/IF(ISNA(VLOOKUP(A605,'2014 ESPN Draft Results'!$A$2:$D$2000,4,FALSE)),B605,IF(VLOOKUP(A605,'2014 ESPN Draft Results'!$A$2:$D$2000,4,FALSE)&lt;2,B605,VLOOKUP(A605,'2014 ESPN Draft Results'!$A$2:$D$2000,4,FALSE))),2)</f>
        <v>1</v>
      </c>
      <c r="E605">
        <v>0</v>
      </c>
      <c r="F605">
        <v>1</v>
      </c>
      <c r="G605">
        <v>1</v>
      </c>
      <c r="H605">
        <v>0</v>
      </c>
      <c r="I605">
        <v>0</v>
      </c>
      <c r="J605">
        <v>5</v>
      </c>
      <c r="K605">
        <v>3</v>
      </c>
      <c r="L605">
        <v>0</v>
      </c>
      <c r="M605" s="9">
        <v>20.7</v>
      </c>
      <c r="N605" s="10">
        <v>9.15</v>
      </c>
      <c r="O605">
        <v>29</v>
      </c>
      <c r="P605">
        <v>21</v>
      </c>
      <c r="Q605">
        <v>5</v>
      </c>
      <c r="R605">
        <v>11</v>
      </c>
      <c r="S605">
        <v>19</v>
      </c>
      <c r="T605">
        <v>0</v>
      </c>
      <c r="U605">
        <v>1</v>
      </c>
      <c r="V605">
        <v>2</v>
      </c>
      <c r="W605">
        <v>0</v>
      </c>
    </row>
    <row r="606" spans="1:23">
      <c r="A606" t="s">
        <v>1237</v>
      </c>
      <c r="B606" s="15">
        <f>(F606*'H2H Points'!$E$2)+(G606*'H2H Points'!$E$3)+(H606*'H2H Points'!$E$13)+(I606*'H2H Points'!$E$14)+(L606*'H2H Points'!$E$4)+(M606*'H2H Points'!$E$6)+(O606*'H2H Points'!$E$10)+(P606*'H2H Points'!$E$9)+(R606*'H2H Points'!$E$8)+(S606*'H2H Points'!$E$7)+(U606+'H2H Points'!$E$18)+(V606*'H2H Points'!$E$17)+(W606*'H2H Points'!$E$19)</f>
        <v>48.899999999999977</v>
      </c>
      <c r="C606" s="15">
        <f>ROUND(B606/IF(ISNA(VLOOKUP(A606,'2014 ESPN Draft Results'!$A$2:$D$2000,4,FALSE)),1,IF(VLOOKUP(A606,'2014 ESPN Draft Results'!$A$2:$D$2000,4,FALSE)&lt;1,1,VLOOKUP(A606,'2014 ESPN Draft Results'!$A$2:$D$2000,4,FALSE))),2)</f>
        <v>48.9</v>
      </c>
      <c r="D606" s="15">
        <f>ROUND(B606/IF(ISNA(VLOOKUP(A606,'2014 ESPN Draft Results'!$A$2:$D$2000,4,FALSE)),B606,IF(VLOOKUP(A606,'2014 ESPN Draft Results'!$A$2:$D$2000,4,FALSE)&lt;2,B606,VLOOKUP(A606,'2014 ESPN Draft Results'!$A$2:$D$2000,4,FALSE))),2)</f>
        <v>1</v>
      </c>
      <c r="E606">
        <v>0</v>
      </c>
      <c r="F606">
        <v>2</v>
      </c>
      <c r="G606">
        <v>4</v>
      </c>
      <c r="H606">
        <v>0</v>
      </c>
      <c r="I606">
        <v>0</v>
      </c>
      <c r="J606">
        <v>13</v>
      </c>
      <c r="K606">
        <v>7</v>
      </c>
      <c r="L606">
        <v>0</v>
      </c>
      <c r="M606" s="9">
        <v>48.3</v>
      </c>
      <c r="N606" s="10">
        <v>7.45</v>
      </c>
      <c r="O606">
        <v>69</v>
      </c>
      <c r="P606">
        <v>40</v>
      </c>
      <c r="Q606">
        <v>7</v>
      </c>
      <c r="R606">
        <v>16</v>
      </c>
      <c r="S606">
        <v>36</v>
      </c>
      <c r="T606">
        <v>1</v>
      </c>
      <c r="U606">
        <v>0</v>
      </c>
      <c r="V606">
        <v>1</v>
      </c>
      <c r="W606">
        <v>0</v>
      </c>
    </row>
    <row r="607" spans="1:23">
      <c r="A607" t="s">
        <v>1366</v>
      </c>
      <c r="B607" s="15">
        <f>(F607*'H2H Points'!$E$2)+(G607*'H2H Points'!$E$3)+(H607*'H2H Points'!$E$13)+(I607*'H2H Points'!$E$14)+(L607*'H2H Points'!$E$4)+(M607*'H2H Points'!$E$6)+(O607*'H2H Points'!$E$10)+(P607*'H2H Points'!$E$9)+(R607*'H2H Points'!$E$8)+(S607*'H2H Points'!$E$7)+(U607+'H2H Points'!$E$18)+(V607*'H2H Points'!$E$17)+(W607*'H2H Points'!$E$19)</f>
        <v>13</v>
      </c>
      <c r="C607" s="15">
        <f>ROUND(B607/IF(ISNA(VLOOKUP(A607,'2014 ESPN Draft Results'!$A$2:$D$2000,4,FALSE)),1,IF(VLOOKUP(A607,'2014 ESPN Draft Results'!$A$2:$D$2000,4,FALSE)&lt;1,1,VLOOKUP(A607,'2014 ESPN Draft Results'!$A$2:$D$2000,4,FALSE))),2)</f>
        <v>13</v>
      </c>
      <c r="D607" s="15">
        <f>ROUND(B607/IF(ISNA(VLOOKUP(A607,'2014 ESPN Draft Results'!$A$2:$D$2000,4,FALSE)),B607,IF(VLOOKUP(A607,'2014 ESPN Draft Results'!$A$2:$D$2000,4,FALSE)&lt;2,B607,VLOOKUP(A607,'2014 ESPN Draft Results'!$A$2:$D$2000,4,FALSE))),2)</f>
        <v>1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8</v>
      </c>
      <c r="K607">
        <v>0</v>
      </c>
      <c r="L607">
        <v>0</v>
      </c>
      <c r="M607" s="9">
        <v>13</v>
      </c>
      <c r="N607" s="10">
        <v>6.23</v>
      </c>
      <c r="O607">
        <v>16</v>
      </c>
      <c r="P607">
        <v>9</v>
      </c>
      <c r="Q607">
        <v>2</v>
      </c>
      <c r="R607">
        <v>6</v>
      </c>
      <c r="S607">
        <v>6</v>
      </c>
      <c r="T607">
        <v>0</v>
      </c>
      <c r="U607">
        <v>1</v>
      </c>
      <c r="V607">
        <v>2</v>
      </c>
      <c r="W607">
        <v>0</v>
      </c>
    </row>
    <row r="608" spans="1:23">
      <c r="A608" t="s">
        <v>1377</v>
      </c>
      <c r="B608" s="15">
        <f>(F608*'H2H Points'!$E$2)+(G608*'H2H Points'!$E$3)+(H608*'H2H Points'!$E$13)+(I608*'H2H Points'!$E$14)+(L608*'H2H Points'!$E$4)+(M608*'H2H Points'!$E$6)+(O608*'H2H Points'!$E$10)+(P608*'H2H Points'!$E$9)+(R608*'H2H Points'!$E$8)+(S608*'H2H Points'!$E$7)+(U608+'H2H Points'!$E$18)+(V608*'H2H Points'!$E$17)+(W608*'H2H Points'!$E$19)</f>
        <v>10</v>
      </c>
      <c r="C608" s="15">
        <f>ROUND(B608/IF(ISNA(VLOOKUP(A608,'2014 ESPN Draft Results'!$A$2:$D$2000,4,FALSE)),1,IF(VLOOKUP(A608,'2014 ESPN Draft Results'!$A$2:$D$2000,4,FALSE)&lt;1,1,VLOOKUP(A608,'2014 ESPN Draft Results'!$A$2:$D$2000,4,FALSE))),2)</f>
        <v>10</v>
      </c>
      <c r="D608" s="15">
        <f>ROUND(B608/IF(ISNA(VLOOKUP(A608,'2014 ESPN Draft Results'!$A$2:$D$2000,4,FALSE)),B608,IF(VLOOKUP(A608,'2014 ESPN Draft Results'!$A$2:$D$2000,4,FALSE)&lt;2,B608,VLOOKUP(A608,'2014 ESPN Draft Results'!$A$2:$D$2000,4,FALSE))),2)</f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10</v>
      </c>
      <c r="K608">
        <v>0</v>
      </c>
      <c r="L608">
        <v>0</v>
      </c>
      <c r="M608" s="9">
        <v>10</v>
      </c>
      <c r="N608" s="10">
        <v>8.1</v>
      </c>
      <c r="O608">
        <v>12</v>
      </c>
      <c r="P608">
        <v>9</v>
      </c>
      <c r="Q608">
        <v>1</v>
      </c>
      <c r="R608">
        <v>4</v>
      </c>
      <c r="S608">
        <v>6</v>
      </c>
      <c r="T608">
        <v>0</v>
      </c>
      <c r="U608">
        <v>0</v>
      </c>
      <c r="V608">
        <v>1</v>
      </c>
      <c r="W608">
        <v>0</v>
      </c>
    </row>
    <row r="609" spans="1:23">
      <c r="A609" t="s">
        <v>1374</v>
      </c>
      <c r="B609" s="15">
        <f>(F609*'H2H Points'!$E$2)+(G609*'H2H Points'!$E$3)+(H609*'H2H Points'!$E$13)+(I609*'H2H Points'!$E$14)+(L609*'H2H Points'!$E$4)+(M609*'H2H Points'!$E$6)+(O609*'H2H Points'!$E$10)+(P609*'H2H Points'!$E$9)+(R609*'H2H Points'!$E$8)+(S609*'H2H Points'!$E$7)+(U609+'H2H Points'!$E$18)+(V609*'H2H Points'!$E$17)+(W609*'H2H Points'!$E$19)</f>
        <v>6</v>
      </c>
      <c r="C609" s="15">
        <f>ROUND(B609/IF(ISNA(VLOOKUP(A609,'2014 ESPN Draft Results'!$A$2:$D$2000,4,FALSE)),1,IF(VLOOKUP(A609,'2014 ESPN Draft Results'!$A$2:$D$2000,4,FALSE)&lt;1,1,VLOOKUP(A609,'2014 ESPN Draft Results'!$A$2:$D$2000,4,FALSE))),2)</f>
        <v>6</v>
      </c>
      <c r="D609" s="15">
        <f>ROUND(B609/IF(ISNA(VLOOKUP(A609,'2014 ESPN Draft Results'!$A$2:$D$2000,4,FALSE)),B609,IF(VLOOKUP(A609,'2014 ESPN Draft Results'!$A$2:$D$2000,4,FALSE)&lt;2,B609,VLOOKUP(A609,'2014 ESPN Draft Results'!$A$2:$D$2000,4,FALSE))),2)</f>
        <v>1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7</v>
      </c>
      <c r="K609">
        <v>0</v>
      </c>
      <c r="L609">
        <v>0</v>
      </c>
      <c r="M609" s="9">
        <v>6</v>
      </c>
      <c r="N609" s="10">
        <v>7.5</v>
      </c>
      <c r="O609">
        <v>6</v>
      </c>
      <c r="P609">
        <v>5</v>
      </c>
      <c r="Q609">
        <v>0</v>
      </c>
      <c r="R609">
        <v>7</v>
      </c>
      <c r="S609">
        <v>6</v>
      </c>
      <c r="T609">
        <v>1</v>
      </c>
      <c r="U609">
        <v>1</v>
      </c>
      <c r="V609">
        <v>1</v>
      </c>
      <c r="W609">
        <v>0</v>
      </c>
    </row>
    <row r="610" spans="1:23">
      <c r="A610" t="s">
        <v>1211</v>
      </c>
      <c r="B610" s="15">
        <f>(F610*'H2H Points'!$E$2)+(G610*'H2H Points'!$E$3)+(H610*'H2H Points'!$E$13)+(I610*'H2H Points'!$E$14)+(L610*'H2H Points'!$E$4)+(M610*'H2H Points'!$E$6)+(O610*'H2H Points'!$E$10)+(P610*'H2H Points'!$E$9)+(R610*'H2H Points'!$E$8)+(S610*'H2H Points'!$E$7)+(U610+'H2H Points'!$E$18)+(V610*'H2H Points'!$E$17)+(W610*'H2H Points'!$E$19)</f>
        <v>2</v>
      </c>
      <c r="C610" s="15">
        <f>ROUND(B610/IF(ISNA(VLOOKUP(A610,'2014 ESPN Draft Results'!$A$2:$D$2000,4,FALSE)),1,IF(VLOOKUP(A610,'2014 ESPN Draft Results'!$A$2:$D$2000,4,FALSE)&lt;1,1,VLOOKUP(A610,'2014 ESPN Draft Results'!$A$2:$D$2000,4,FALSE))),2)</f>
        <v>2</v>
      </c>
      <c r="D610" s="15">
        <f>ROUND(B610/IF(ISNA(VLOOKUP(A610,'2014 ESPN Draft Results'!$A$2:$D$2000,4,FALSE)),B610,IF(VLOOKUP(A610,'2014 ESPN Draft Results'!$A$2:$D$2000,4,FALSE)&lt;2,B610,VLOOKUP(A610,'2014 ESPN Draft Results'!$A$2:$D$2000,4,FALSE))),2)</f>
        <v>1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1</v>
      </c>
      <c r="K610">
        <v>0</v>
      </c>
      <c r="L610">
        <v>0</v>
      </c>
      <c r="M610" s="9">
        <v>2</v>
      </c>
      <c r="N610" s="10">
        <v>4.5</v>
      </c>
      <c r="O610">
        <v>2</v>
      </c>
      <c r="P610">
        <v>1</v>
      </c>
      <c r="Q610">
        <v>0</v>
      </c>
      <c r="R610">
        <v>2</v>
      </c>
      <c r="S610">
        <v>1</v>
      </c>
      <c r="T610">
        <v>0</v>
      </c>
      <c r="U610">
        <v>0</v>
      </c>
      <c r="V610">
        <v>0</v>
      </c>
      <c r="W610">
        <v>0</v>
      </c>
    </row>
    <row r="611" spans="1:23">
      <c r="A611" t="s">
        <v>1072</v>
      </c>
      <c r="B611" s="15">
        <f>(F611*'H2H Points'!$E$2)+(G611*'H2H Points'!$E$3)+(H611*'H2H Points'!$E$13)+(I611*'H2H Points'!$E$14)+(L611*'H2H Points'!$E$4)+(M611*'H2H Points'!$E$6)+(O611*'H2H Points'!$E$10)+(P611*'H2H Points'!$E$9)+(R611*'H2H Points'!$E$8)+(S611*'H2H Points'!$E$7)+(U611+'H2H Points'!$E$18)+(V611*'H2H Points'!$E$17)+(W611*'H2H Points'!$E$19)</f>
        <v>1</v>
      </c>
      <c r="C611" s="15">
        <f>ROUND(B611/IF(ISNA(VLOOKUP(A611,'2014 ESPN Draft Results'!$A$2:$D$2000,4,FALSE)),1,IF(VLOOKUP(A611,'2014 ESPN Draft Results'!$A$2:$D$2000,4,FALSE)&lt;1,1,VLOOKUP(A611,'2014 ESPN Draft Results'!$A$2:$D$2000,4,FALSE))),2)</f>
        <v>1</v>
      </c>
      <c r="D611" s="15">
        <f>ROUND(B611/IF(ISNA(VLOOKUP(A611,'2014 ESPN Draft Results'!$A$2:$D$2000,4,FALSE)),B611,IF(VLOOKUP(A611,'2014 ESPN Draft Results'!$A$2:$D$2000,4,FALSE)&lt;2,B611,VLOOKUP(A611,'2014 ESPN Draft Results'!$A$2:$D$2000,4,FALSE))),2)</f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 s="9">
        <v>1</v>
      </c>
      <c r="N611" s="10">
        <v>9</v>
      </c>
      <c r="O611">
        <v>1</v>
      </c>
      <c r="P611">
        <v>1</v>
      </c>
      <c r="Q611">
        <v>1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</row>
    <row r="612" spans="1:23">
      <c r="A612" t="s">
        <v>1221</v>
      </c>
      <c r="B612" s="15">
        <f>(F612*'H2H Points'!$E$2)+(G612*'H2H Points'!$E$3)+(H612*'H2H Points'!$E$13)+(I612*'H2H Points'!$E$14)+(L612*'H2H Points'!$E$4)+(M612*'H2H Points'!$E$6)+(O612*'H2H Points'!$E$10)+(P612*'H2H Points'!$E$9)+(R612*'H2H Points'!$E$8)+(S612*'H2H Points'!$E$7)+(U612+'H2H Points'!$E$18)+(V612*'H2H Points'!$E$17)+(W612*'H2H Points'!$E$19)</f>
        <v>16.900000000000006</v>
      </c>
      <c r="C612" s="15">
        <f>ROUND(B612/IF(ISNA(VLOOKUP(A612,'2014 ESPN Draft Results'!$A$2:$D$2000,4,FALSE)),1,IF(VLOOKUP(A612,'2014 ESPN Draft Results'!$A$2:$D$2000,4,FALSE)&lt;1,1,VLOOKUP(A612,'2014 ESPN Draft Results'!$A$2:$D$2000,4,FALSE))),2)</f>
        <v>16.899999999999999</v>
      </c>
      <c r="D612" s="15">
        <f>ROUND(B612/IF(ISNA(VLOOKUP(A612,'2014 ESPN Draft Results'!$A$2:$D$2000,4,FALSE)),B612,IF(VLOOKUP(A612,'2014 ESPN Draft Results'!$A$2:$D$2000,4,FALSE)&lt;2,B612,VLOOKUP(A612,'2014 ESPN Draft Results'!$A$2:$D$2000,4,FALSE))),2)</f>
        <v>1</v>
      </c>
      <c r="E612">
        <v>0</v>
      </c>
      <c r="F612">
        <v>1</v>
      </c>
      <c r="G612">
        <v>1</v>
      </c>
      <c r="H612">
        <v>0</v>
      </c>
      <c r="I612">
        <v>0</v>
      </c>
      <c r="J612">
        <v>13</v>
      </c>
      <c r="K612">
        <v>0</v>
      </c>
      <c r="L612">
        <v>0</v>
      </c>
      <c r="M612" s="9">
        <v>17.3</v>
      </c>
      <c r="N612" s="10">
        <v>7.27</v>
      </c>
      <c r="O612">
        <v>24</v>
      </c>
      <c r="P612">
        <v>14</v>
      </c>
      <c r="Q612">
        <v>1</v>
      </c>
      <c r="R612">
        <v>8</v>
      </c>
      <c r="S612">
        <v>12</v>
      </c>
      <c r="T612">
        <v>1</v>
      </c>
      <c r="U612">
        <v>1</v>
      </c>
      <c r="V612">
        <v>4</v>
      </c>
      <c r="W612">
        <v>0</v>
      </c>
    </row>
    <row r="613" spans="1:23">
      <c r="A613" t="s">
        <v>270</v>
      </c>
      <c r="B613" s="15">
        <f>(F613*'H2H Points'!$E$2)+(G613*'H2H Points'!$E$3)+(H613*'H2H Points'!$E$13)+(I613*'H2H Points'!$E$14)+(L613*'H2H Points'!$E$4)+(M613*'H2H Points'!$E$6)+(O613*'H2H Points'!$E$10)+(P613*'H2H Points'!$E$9)+(R613*'H2H Points'!$E$8)+(S613*'H2H Points'!$E$7)+(U613+'H2H Points'!$E$18)+(V613*'H2H Points'!$E$17)+(W613*'H2H Points'!$E$19)</f>
        <v>20.099999999999994</v>
      </c>
      <c r="C613" s="15">
        <f>ROUND(B613/IF(ISNA(VLOOKUP(A613,'2014 ESPN Draft Results'!$A$2:$D$2000,4,FALSE)),1,IF(VLOOKUP(A613,'2014 ESPN Draft Results'!$A$2:$D$2000,4,FALSE)&lt;1,1,VLOOKUP(A613,'2014 ESPN Draft Results'!$A$2:$D$2000,4,FALSE))),2)</f>
        <v>14.36</v>
      </c>
      <c r="D613" s="15">
        <f>ROUND(B613/IF(ISNA(VLOOKUP(A613,'2014 ESPN Draft Results'!$A$2:$D$2000,4,FALSE)),B613,IF(VLOOKUP(A613,'2014 ESPN Draft Results'!$A$2:$D$2000,4,FALSE)&lt;2,B613,VLOOKUP(A613,'2014 ESPN Draft Results'!$A$2:$D$2000,4,FALSE))),2)</f>
        <v>1</v>
      </c>
      <c r="E613">
        <v>0</v>
      </c>
      <c r="F613">
        <v>2</v>
      </c>
      <c r="G613">
        <v>2</v>
      </c>
      <c r="H613">
        <v>0</v>
      </c>
      <c r="I613">
        <v>0</v>
      </c>
      <c r="J613">
        <v>4</v>
      </c>
      <c r="K613">
        <v>4</v>
      </c>
      <c r="L613">
        <v>0</v>
      </c>
      <c r="M613" s="9">
        <v>20.7</v>
      </c>
      <c r="N613" s="10">
        <v>8.27</v>
      </c>
      <c r="O613">
        <v>32</v>
      </c>
      <c r="P613">
        <v>19</v>
      </c>
      <c r="Q613">
        <v>6</v>
      </c>
      <c r="R613">
        <v>6</v>
      </c>
      <c r="S613">
        <v>12</v>
      </c>
      <c r="T613">
        <v>0</v>
      </c>
      <c r="U613">
        <v>1</v>
      </c>
      <c r="V613">
        <v>2</v>
      </c>
      <c r="W613">
        <v>0</v>
      </c>
    </row>
    <row r="614" spans="1:23">
      <c r="A614" t="s">
        <v>1108</v>
      </c>
      <c r="B614" s="15">
        <f>(F614*'H2H Points'!$E$2)+(G614*'H2H Points'!$E$3)+(H614*'H2H Points'!$E$13)+(I614*'H2H Points'!$E$14)+(L614*'H2H Points'!$E$4)+(M614*'H2H Points'!$E$6)+(O614*'H2H Points'!$E$10)+(P614*'H2H Points'!$E$9)+(R614*'H2H Points'!$E$8)+(S614*'H2H Points'!$E$7)+(U614+'H2H Points'!$E$18)+(V614*'H2H Points'!$E$17)+(W614*'H2H Points'!$E$19)</f>
        <v>25.099999999999994</v>
      </c>
      <c r="C614" s="15">
        <f>ROUND(B614/IF(ISNA(VLOOKUP(A614,'2014 ESPN Draft Results'!$A$2:$D$2000,4,FALSE)),1,IF(VLOOKUP(A614,'2014 ESPN Draft Results'!$A$2:$D$2000,4,FALSE)&lt;1,1,VLOOKUP(A614,'2014 ESPN Draft Results'!$A$2:$D$2000,4,FALSE))),2)</f>
        <v>25.1</v>
      </c>
      <c r="D614" s="15">
        <f>ROUND(B614/IF(ISNA(VLOOKUP(A614,'2014 ESPN Draft Results'!$A$2:$D$2000,4,FALSE)),B614,IF(VLOOKUP(A614,'2014 ESPN Draft Results'!$A$2:$D$2000,4,FALSE)&lt;2,B614,VLOOKUP(A614,'2014 ESPN Draft Results'!$A$2:$D$2000,4,FALSE))),2)</f>
        <v>1</v>
      </c>
      <c r="E614">
        <v>0</v>
      </c>
      <c r="F614">
        <v>0</v>
      </c>
      <c r="G614">
        <v>2</v>
      </c>
      <c r="H614">
        <v>0</v>
      </c>
      <c r="I614">
        <v>0</v>
      </c>
      <c r="J614">
        <v>6</v>
      </c>
      <c r="K614">
        <v>6</v>
      </c>
      <c r="L614">
        <v>0</v>
      </c>
      <c r="M614" s="9">
        <v>26.7</v>
      </c>
      <c r="N614" s="10">
        <v>6.75</v>
      </c>
      <c r="O614">
        <v>37</v>
      </c>
      <c r="P614">
        <v>20</v>
      </c>
      <c r="Q614">
        <v>10</v>
      </c>
      <c r="R614">
        <v>8</v>
      </c>
      <c r="S614">
        <v>20</v>
      </c>
      <c r="T614">
        <v>1</v>
      </c>
      <c r="U614">
        <v>0</v>
      </c>
      <c r="V614">
        <v>0</v>
      </c>
      <c r="W614">
        <v>1</v>
      </c>
    </row>
    <row r="615" spans="1:23">
      <c r="A615" t="s">
        <v>1310</v>
      </c>
      <c r="B615" s="15">
        <f>(F615*'H2H Points'!$E$2)+(G615*'H2H Points'!$E$3)+(H615*'H2H Points'!$E$13)+(I615*'H2H Points'!$E$14)+(L615*'H2H Points'!$E$4)+(M615*'H2H Points'!$E$6)+(O615*'H2H Points'!$E$10)+(P615*'H2H Points'!$E$9)+(R615*'H2H Points'!$E$8)+(S615*'H2H Points'!$E$7)+(U615+'H2H Points'!$E$18)+(V615*'H2H Points'!$E$17)+(W615*'H2H Points'!$E$19)</f>
        <v>13</v>
      </c>
      <c r="C615" s="15">
        <f>ROUND(B615/IF(ISNA(VLOOKUP(A615,'2014 ESPN Draft Results'!$A$2:$D$2000,4,FALSE)),1,IF(VLOOKUP(A615,'2014 ESPN Draft Results'!$A$2:$D$2000,4,FALSE)&lt;1,1,VLOOKUP(A615,'2014 ESPN Draft Results'!$A$2:$D$2000,4,FALSE))),2)</f>
        <v>13</v>
      </c>
      <c r="D615" s="15">
        <f>ROUND(B615/IF(ISNA(VLOOKUP(A615,'2014 ESPN Draft Results'!$A$2:$D$2000,4,FALSE)),B615,IF(VLOOKUP(A615,'2014 ESPN Draft Results'!$A$2:$D$2000,4,FALSE)&lt;2,B615,VLOOKUP(A615,'2014 ESPN Draft Results'!$A$2:$D$2000,4,FALSE))),2)</f>
        <v>1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14</v>
      </c>
      <c r="K615">
        <v>0</v>
      </c>
      <c r="L615">
        <v>0</v>
      </c>
      <c r="M615" s="9">
        <v>14</v>
      </c>
      <c r="N615" s="10">
        <v>3.86</v>
      </c>
      <c r="O615">
        <v>21</v>
      </c>
      <c r="P615">
        <v>6</v>
      </c>
      <c r="Q615">
        <v>0</v>
      </c>
      <c r="R615">
        <v>13</v>
      </c>
      <c r="S615">
        <v>11</v>
      </c>
      <c r="T615">
        <v>3</v>
      </c>
      <c r="U615">
        <v>0</v>
      </c>
      <c r="V615">
        <v>0</v>
      </c>
      <c r="W615">
        <v>0</v>
      </c>
    </row>
    <row r="616" spans="1:23">
      <c r="A616" t="s">
        <v>1268</v>
      </c>
      <c r="B616" s="15">
        <f>(F616*'H2H Points'!$E$2)+(G616*'H2H Points'!$E$3)+(H616*'H2H Points'!$E$13)+(I616*'H2H Points'!$E$14)+(L616*'H2H Points'!$E$4)+(M616*'H2H Points'!$E$6)+(O616*'H2H Points'!$E$10)+(P616*'H2H Points'!$E$9)+(R616*'H2H Points'!$E$8)+(S616*'H2H Points'!$E$7)+(U616+'H2H Points'!$E$18)+(V616*'H2H Points'!$E$17)+(W616*'H2H Points'!$E$19)</f>
        <v>8</v>
      </c>
      <c r="C616" s="15">
        <f>ROUND(B616/IF(ISNA(VLOOKUP(A616,'2014 ESPN Draft Results'!$A$2:$D$2000,4,FALSE)),1,IF(VLOOKUP(A616,'2014 ESPN Draft Results'!$A$2:$D$2000,4,FALSE)&lt;1,1,VLOOKUP(A616,'2014 ESPN Draft Results'!$A$2:$D$2000,4,FALSE))),2)</f>
        <v>8</v>
      </c>
      <c r="D616" s="15">
        <f>ROUND(B616/IF(ISNA(VLOOKUP(A616,'2014 ESPN Draft Results'!$A$2:$D$2000,4,FALSE)),B616,IF(VLOOKUP(A616,'2014 ESPN Draft Results'!$A$2:$D$2000,4,FALSE)&lt;2,B616,VLOOKUP(A616,'2014 ESPN Draft Results'!$A$2:$D$2000,4,FALSE))),2)</f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12</v>
      </c>
      <c r="K616">
        <v>0</v>
      </c>
      <c r="L616">
        <v>0</v>
      </c>
      <c r="M616" s="9">
        <v>9</v>
      </c>
      <c r="N616" s="10">
        <v>10</v>
      </c>
      <c r="O616">
        <v>11</v>
      </c>
      <c r="P616">
        <v>10</v>
      </c>
      <c r="Q616">
        <v>2</v>
      </c>
      <c r="R616">
        <v>5</v>
      </c>
      <c r="S616">
        <v>6</v>
      </c>
      <c r="T616">
        <v>0</v>
      </c>
      <c r="U616">
        <v>1</v>
      </c>
      <c r="V616">
        <v>0</v>
      </c>
      <c r="W616">
        <v>0</v>
      </c>
    </row>
    <row r="617" spans="1:23">
      <c r="A617" t="s">
        <v>1162</v>
      </c>
      <c r="B617" s="15">
        <f>(F617*'H2H Points'!$E$2)+(G617*'H2H Points'!$E$3)+(H617*'H2H Points'!$E$13)+(I617*'H2H Points'!$E$14)+(L617*'H2H Points'!$E$4)+(M617*'H2H Points'!$E$6)+(O617*'H2H Points'!$E$10)+(P617*'H2H Points'!$E$9)+(R617*'H2H Points'!$E$8)+(S617*'H2H Points'!$E$7)+(U617+'H2H Points'!$E$18)+(V617*'H2H Points'!$E$17)+(W617*'H2H Points'!$E$19)</f>
        <v>9</v>
      </c>
      <c r="C617" s="15">
        <f>ROUND(B617/IF(ISNA(VLOOKUP(A617,'2014 ESPN Draft Results'!$A$2:$D$2000,4,FALSE)),1,IF(VLOOKUP(A617,'2014 ESPN Draft Results'!$A$2:$D$2000,4,FALSE)&lt;1,1,VLOOKUP(A617,'2014 ESPN Draft Results'!$A$2:$D$2000,4,FALSE))),2)</f>
        <v>9</v>
      </c>
      <c r="D617" s="15">
        <f>ROUND(B617/IF(ISNA(VLOOKUP(A617,'2014 ESPN Draft Results'!$A$2:$D$2000,4,FALSE)),B617,IF(VLOOKUP(A617,'2014 ESPN Draft Results'!$A$2:$D$2000,4,FALSE)&lt;2,B617,VLOOKUP(A617,'2014 ESPN Draft Results'!$A$2:$D$2000,4,FALSE))),2)</f>
        <v>1</v>
      </c>
      <c r="E617">
        <v>0</v>
      </c>
      <c r="F617">
        <v>0</v>
      </c>
      <c r="G617">
        <v>2</v>
      </c>
      <c r="H617">
        <v>0</v>
      </c>
      <c r="I617">
        <v>0</v>
      </c>
      <c r="J617">
        <v>2</v>
      </c>
      <c r="K617">
        <v>2</v>
      </c>
      <c r="L617">
        <v>0</v>
      </c>
      <c r="M617" s="9">
        <v>11</v>
      </c>
      <c r="N617" s="10">
        <v>3.27</v>
      </c>
      <c r="O617">
        <v>10</v>
      </c>
      <c r="P617">
        <v>4</v>
      </c>
      <c r="Q617">
        <v>0</v>
      </c>
      <c r="R617">
        <v>7</v>
      </c>
      <c r="S617">
        <v>6</v>
      </c>
      <c r="T617">
        <v>1</v>
      </c>
      <c r="U617">
        <v>1</v>
      </c>
      <c r="V617">
        <v>0</v>
      </c>
      <c r="W617">
        <v>0</v>
      </c>
    </row>
    <row r="618" spans="1:23">
      <c r="A618" t="s">
        <v>1192</v>
      </c>
      <c r="B618" s="15">
        <f>(F618*'H2H Points'!$E$2)+(G618*'H2H Points'!$E$3)+(H618*'H2H Points'!$E$13)+(I618*'H2H Points'!$E$14)+(L618*'H2H Points'!$E$4)+(M618*'H2H Points'!$E$6)+(O618*'H2H Points'!$E$10)+(P618*'H2H Points'!$E$9)+(R618*'H2H Points'!$E$8)+(S618*'H2H Points'!$E$7)+(U618+'H2H Points'!$E$18)+(V618*'H2H Points'!$E$17)+(W618*'H2H Points'!$E$19)</f>
        <v>14.099999999999994</v>
      </c>
      <c r="C618" s="15">
        <f>ROUND(B618/IF(ISNA(VLOOKUP(A618,'2014 ESPN Draft Results'!$A$2:$D$2000,4,FALSE)),1,IF(VLOOKUP(A618,'2014 ESPN Draft Results'!$A$2:$D$2000,4,FALSE)&lt;1,1,VLOOKUP(A618,'2014 ESPN Draft Results'!$A$2:$D$2000,4,FALSE))),2)</f>
        <v>14.1</v>
      </c>
      <c r="D618" s="15">
        <f>ROUND(B618/IF(ISNA(VLOOKUP(A618,'2014 ESPN Draft Results'!$A$2:$D$2000,4,FALSE)),B618,IF(VLOOKUP(A618,'2014 ESPN Draft Results'!$A$2:$D$2000,4,FALSE)&lt;2,B618,VLOOKUP(A618,'2014 ESPN Draft Results'!$A$2:$D$2000,4,FALSE))),2)</f>
        <v>1</v>
      </c>
      <c r="E618">
        <v>0</v>
      </c>
      <c r="F618">
        <v>0</v>
      </c>
      <c r="G618">
        <v>1</v>
      </c>
      <c r="H618">
        <v>0</v>
      </c>
      <c r="I618">
        <v>0</v>
      </c>
      <c r="J618">
        <v>15</v>
      </c>
      <c r="K618">
        <v>0</v>
      </c>
      <c r="L618">
        <v>0</v>
      </c>
      <c r="M618" s="9">
        <v>17.7</v>
      </c>
      <c r="N618" s="10">
        <v>7.64</v>
      </c>
      <c r="O618">
        <v>23</v>
      </c>
      <c r="P618">
        <v>15</v>
      </c>
      <c r="Q618">
        <v>2</v>
      </c>
      <c r="R618">
        <v>6</v>
      </c>
      <c r="S618">
        <v>8</v>
      </c>
      <c r="T618">
        <v>1</v>
      </c>
      <c r="U618">
        <v>3</v>
      </c>
      <c r="V618">
        <v>1</v>
      </c>
      <c r="W618">
        <v>0</v>
      </c>
    </row>
    <row r="619" spans="1:23">
      <c r="A619" t="s">
        <v>1037</v>
      </c>
      <c r="B619" s="15">
        <f>(F619*'H2H Points'!$E$2)+(G619*'H2H Points'!$E$3)+(H619*'H2H Points'!$E$13)+(I619*'H2H Points'!$E$14)+(L619*'H2H Points'!$E$4)+(M619*'H2H Points'!$E$6)+(O619*'H2H Points'!$E$10)+(P619*'H2H Points'!$E$9)+(R619*'H2H Points'!$E$8)+(S619*'H2H Points'!$E$7)+(U619+'H2H Points'!$E$18)+(V619*'H2H Points'!$E$17)+(W619*'H2H Points'!$E$19)</f>
        <v>19.099999999999994</v>
      </c>
      <c r="C619" s="15">
        <f>ROUND(B619/IF(ISNA(VLOOKUP(A619,'2014 ESPN Draft Results'!$A$2:$D$2000,4,FALSE)),1,IF(VLOOKUP(A619,'2014 ESPN Draft Results'!$A$2:$D$2000,4,FALSE)&lt;1,1,VLOOKUP(A619,'2014 ESPN Draft Results'!$A$2:$D$2000,4,FALSE))),2)</f>
        <v>19.100000000000001</v>
      </c>
      <c r="D619" s="15">
        <f>ROUND(B619/IF(ISNA(VLOOKUP(A619,'2014 ESPN Draft Results'!$A$2:$D$2000,4,FALSE)),B619,IF(VLOOKUP(A619,'2014 ESPN Draft Results'!$A$2:$D$2000,4,FALSE)&lt;2,B619,VLOOKUP(A619,'2014 ESPN Draft Results'!$A$2:$D$2000,4,FALSE))),2)</f>
        <v>1</v>
      </c>
      <c r="E619">
        <v>0</v>
      </c>
      <c r="F619">
        <v>0</v>
      </c>
      <c r="G619">
        <v>3</v>
      </c>
      <c r="H619">
        <v>0</v>
      </c>
      <c r="I619">
        <v>0</v>
      </c>
      <c r="J619">
        <v>5</v>
      </c>
      <c r="K619">
        <v>5</v>
      </c>
      <c r="L619">
        <v>0</v>
      </c>
      <c r="M619" s="9">
        <v>25.7</v>
      </c>
      <c r="N619" s="10">
        <v>5.61</v>
      </c>
      <c r="O619">
        <v>34</v>
      </c>
      <c r="P619">
        <v>16</v>
      </c>
      <c r="Q619">
        <v>3</v>
      </c>
      <c r="R619">
        <v>8</v>
      </c>
      <c r="S619">
        <v>17</v>
      </c>
      <c r="T619">
        <v>1</v>
      </c>
      <c r="U619">
        <v>0</v>
      </c>
      <c r="V619">
        <v>2</v>
      </c>
      <c r="W619">
        <v>0</v>
      </c>
    </row>
    <row r="620" spans="1:23">
      <c r="A620" t="s">
        <v>1181</v>
      </c>
      <c r="B620" s="15">
        <f>(F620*'H2H Points'!$E$2)+(G620*'H2H Points'!$E$3)+(H620*'H2H Points'!$E$13)+(I620*'H2H Points'!$E$14)+(L620*'H2H Points'!$E$4)+(M620*'H2H Points'!$E$6)+(O620*'H2H Points'!$E$10)+(P620*'H2H Points'!$E$9)+(R620*'H2H Points'!$E$8)+(S620*'H2H Points'!$E$7)+(U620+'H2H Points'!$E$18)+(V620*'H2H Points'!$E$17)+(W620*'H2H Points'!$E$19)</f>
        <v>3.8999999999999986</v>
      </c>
      <c r="C620" s="15">
        <f>ROUND(B620/IF(ISNA(VLOOKUP(A620,'2014 ESPN Draft Results'!$A$2:$D$2000,4,FALSE)),1,IF(VLOOKUP(A620,'2014 ESPN Draft Results'!$A$2:$D$2000,4,FALSE)&lt;1,1,VLOOKUP(A620,'2014 ESPN Draft Results'!$A$2:$D$2000,4,FALSE))),2)</f>
        <v>3.9</v>
      </c>
      <c r="D620" s="15">
        <f>ROUND(B620/IF(ISNA(VLOOKUP(A620,'2014 ESPN Draft Results'!$A$2:$D$2000,4,FALSE)),B620,IF(VLOOKUP(A620,'2014 ESPN Draft Results'!$A$2:$D$2000,4,FALSE)&lt;2,B620,VLOOKUP(A620,'2014 ESPN Draft Results'!$A$2:$D$2000,4,FALSE))),2)</f>
        <v>1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7</v>
      </c>
      <c r="K620">
        <v>0</v>
      </c>
      <c r="L620">
        <v>0</v>
      </c>
      <c r="M620" s="9">
        <v>5.3</v>
      </c>
      <c r="N620" s="10">
        <v>8.44</v>
      </c>
      <c r="O620">
        <v>6</v>
      </c>
      <c r="P620">
        <v>5</v>
      </c>
      <c r="Q620">
        <v>0</v>
      </c>
      <c r="R620">
        <v>3</v>
      </c>
      <c r="S620">
        <v>2</v>
      </c>
      <c r="T620">
        <v>1</v>
      </c>
      <c r="U620">
        <v>0</v>
      </c>
      <c r="V620">
        <v>0</v>
      </c>
      <c r="W620">
        <v>0</v>
      </c>
    </row>
    <row r="621" spans="1:23">
      <c r="A621" t="s">
        <v>1097</v>
      </c>
      <c r="B621" s="15">
        <f>(F621*'H2H Points'!$E$2)+(G621*'H2H Points'!$E$3)+(H621*'H2H Points'!$E$13)+(I621*'H2H Points'!$E$14)+(L621*'H2H Points'!$E$4)+(M621*'H2H Points'!$E$6)+(O621*'H2H Points'!$E$10)+(P621*'H2H Points'!$E$9)+(R621*'H2H Points'!$E$8)+(S621*'H2H Points'!$E$7)+(U621+'H2H Points'!$E$18)+(V621*'H2H Points'!$E$17)+(W621*'H2H Points'!$E$19)</f>
        <v>16</v>
      </c>
      <c r="C621" s="15">
        <f>ROUND(B621/IF(ISNA(VLOOKUP(A621,'2014 ESPN Draft Results'!$A$2:$D$2000,4,FALSE)),1,IF(VLOOKUP(A621,'2014 ESPN Draft Results'!$A$2:$D$2000,4,FALSE)&lt;1,1,VLOOKUP(A621,'2014 ESPN Draft Results'!$A$2:$D$2000,4,FALSE))),2)</f>
        <v>16</v>
      </c>
      <c r="D621" s="15">
        <f>ROUND(B621/IF(ISNA(VLOOKUP(A621,'2014 ESPN Draft Results'!$A$2:$D$2000,4,FALSE)),B621,IF(VLOOKUP(A621,'2014 ESPN Draft Results'!$A$2:$D$2000,4,FALSE)&lt;2,B621,VLOOKUP(A621,'2014 ESPN Draft Results'!$A$2:$D$2000,4,FALSE))),2)</f>
        <v>1</v>
      </c>
      <c r="E621">
        <v>0</v>
      </c>
      <c r="F621">
        <v>0</v>
      </c>
      <c r="G621">
        <v>1</v>
      </c>
      <c r="H621">
        <v>0</v>
      </c>
      <c r="I621">
        <v>0</v>
      </c>
      <c r="J621">
        <v>8</v>
      </c>
      <c r="K621">
        <v>4</v>
      </c>
      <c r="L621">
        <v>0</v>
      </c>
      <c r="M621" s="9">
        <v>23</v>
      </c>
      <c r="N621" s="10">
        <v>9</v>
      </c>
      <c r="O621">
        <v>31</v>
      </c>
      <c r="P621">
        <v>23</v>
      </c>
      <c r="Q621">
        <v>6</v>
      </c>
      <c r="R621">
        <v>10</v>
      </c>
      <c r="S621">
        <v>17</v>
      </c>
      <c r="T621">
        <v>0</v>
      </c>
      <c r="U621">
        <v>2</v>
      </c>
      <c r="V621">
        <v>3</v>
      </c>
      <c r="W621">
        <v>0</v>
      </c>
    </row>
    <row r="622" spans="1:23">
      <c r="A622" t="s">
        <v>910</v>
      </c>
      <c r="B622" s="15">
        <f>(F622*'H2H Points'!$E$2)+(G622*'H2H Points'!$E$3)+(H622*'H2H Points'!$E$13)+(I622*'H2H Points'!$E$14)+(L622*'H2H Points'!$E$4)+(M622*'H2H Points'!$E$6)+(O622*'H2H Points'!$E$10)+(P622*'H2H Points'!$E$9)+(R622*'H2H Points'!$E$8)+(S622*'H2H Points'!$E$7)+(U622+'H2H Points'!$E$18)+(V622*'H2H Points'!$E$17)+(W622*'H2H Points'!$E$19)</f>
        <v>11</v>
      </c>
      <c r="C622" s="15">
        <f>ROUND(B622/IF(ISNA(VLOOKUP(A622,'2014 ESPN Draft Results'!$A$2:$D$2000,4,FALSE)),1,IF(VLOOKUP(A622,'2014 ESPN Draft Results'!$A$2:$D$2000,4,FALSE)&lt;1,1,VLOOKUP(A622,'2014 ESPN Draft Results'!$A$2:$D$2000,4,FALSE))),2)</f>
        <v>11</v>
      </c>
      <c r="D622" s="15">
        <f>ROUND(B622/IF(ISNA(VLOOKUP(A622,'2014 ESPN Draft Results'!$A$2:$D$2000,4,FALSE)),B622,IF(VLOOKUP(A622,'2014 ESPN Draft Results'!$A$2:$D$2000,4,FALSE)&lt;2,B622,VLOOKUP(A622,'2014 ESPN Draft Results'!$A$2:$D$2000,4,FALSE))),2)</f>
        <v>1</v>
      </c>
      <c r="E622">
        <v>0</v>
      </c>
      <c r="F622">
        <v>1</v>
      </c>
      <c r="G622">
        <v>1</v>
      </c>
      <c r="H622">
        <v>0</v>
      </c>
      <c r="I622">
        <v>0</v>
      </c>
      <c r="J622">
        <v>3</v>
      </c>
      <c r="K622">
        <v>3</v>
      </c>
      <c r="L622">
        <v>0</v>
      </c>
      <c r="M622" s="9">
        <v>16</v>
      </c>
      <c r="N622" s="10">
        <v>6.75</v>
      </c>
      <c r="O622">
        <v>23</v>
      </c>
      <c r="P622">
        <v>12</v>
      </c>
      <c r="Q622">
        <v>2</v>
      </c>
      <c r="R622">
        <v>7</v>
      </c>
      <c r="S622">
        <v>3</v>
      </c>
      <c r="T622">
        <v>1</v>
      </c>
      <c r="U622">
        <v>0</v>
      </c>
      <c r="V622">
        <v>0</v>
      </c>
      <c r="W622">
        <v>0</v>
      </c>
    </row>
    <row r="623" spans="1:23">
      <c r="A623" t="s">
        <v>1077</v>
      </c>
      <c r="B623" s="15">
        <f>(F623*'H2H Points'!$E$2)+(G623*'H2H Points'!$E$3)+(H623*'H2H Points'!$E$13)+(I623*'H2H Points'!$E$14)+(L623*'H2H Points'!$E$4)+(M623*'H2H Points'!$E$6)+(O623*'H2H Points'!$E$10)+(P623*'H2H Points'!$E$9)+(R623*'H2H Points'!$E$8)+(S623*'H2H Points'!$E$7)+(U623+'H2H Points'!$E$18)+(V623*'H2H Points'!$E$17)+(W623*'H2H Points'!$E$19)</f>
        <v>6.9000000000000021</v>
      </c>
      <c r="C623" s="15">
        <f>ROUND(B623/IF(ISNA(VLOOKUP(A623,'2014 ESPN Draft Results'!$A$2:$D$2000,4,FALSE)),1,IF(VLOOKUP(A623,'2014 ESPN Draft Results'!$A$2:$D$2000,4,FALSE)&lt;1,1,VLOOKUP(A623,'2014 ESPN Draft Results'!$A$2:$D$2000,4,FALSE))),2)</f>
        <v>6.9</v>
      </c>
      <c r="D623" s="15">
        <f>ROUND(B623/IF(ISNA(VLOOKUP(A623,'2014 ESPN Draft Results'!$A$2:$D$2000,4,FALSE)),B623,IF(VLOOKUP(A623,'2014 ESPN Draft Results'!$A$2:$D$2000,4,FALSE)&lt;2,B623,VLOOKUP(A623,'2014 ESPN Draft Results'!$A$2:$D$2000,4,FALSE))),2)</f>
        <v>1</v>
      </c>
      <c r="E623">
        <v>0</v>
      </c>
      <c r="F623">
        <v>0</v>
      </c>
      <c r="G623">
        <v>1</v>
      </c>
      <c r="H623">
        <v>0</v>
      </c>
      <c r="I623">
        <v>0</v>
      </c>
      <c r="J623">
        <v>6</v>
      </c>
      <c r="K623">
        <v>0</v>
      </c>
      <c r="L623">
        <v>0</v>
      </c>
      <c r="M623" s="9">
        <v>10.3</v>
      </c>
      <c r="N623" s="10">
        <v>7.84</v>
      </c>
      <c r="O623">
        <v>12</v>
      </c>
      <c r="P623">
        <v>9</v>
      </c>
      <c r="Q623">
        <v>0</v>
      </c>
      <c r="R623">
        <v>5</v>
      </c>
      <c r="S623">
        <v>7</v>
      </c>
      <c r="T623">
        <v>0</v>
      </c>
      <c r="U623">
        <v>1</v>
      </c>
      <c r="V623">
        <v>1</v>
      </c>
      <c r="W623">
        <v>0</v>
      </c>
    </row>
    <row r="624" spans="1:23">
      <c r="A624" t="s">
        <v>1384</v>
      </c>
      <c r="B624" s="15">
        <f>(F624*'H2H Points'!$E$2)+(G624*'H2H Points'!$E$3)+(H624*'H2H Points'!$E$13)+(I624*'H2H Points'!$E$14)+(L624*'H2H Points'!$E$4)+(M624*'H2H Points'!$E$6)+(O624*'H2H Points'!$E$10)+(P624*'H2H Points'!$E$9)+(R624*'H2H Points'!$E$8)+(S624*'H2H Points'!$E$7)+(U624+'H2H Points'!$E$18)+(V624*'H2H Points'!$E$17)+(W624*'H2H Points'!$E$19)</f>
        <v>3.8999999999999986</v>
      </c>
      <c r="C624" s="15">
        <f>ROUND(B624/IF(ISNA(VLOOKUP(A624,'2014 ESPN Draft Results'!$A$2:$D$2000,4,FALSE)),1,IF(VLOOKUP(A624,'2014 ESPN Draft Results'!$A$2:$D$2000,4,FALSE)&lt;1,1,VLOOKUP(A624,'2014 ESPN Draft Results'!$A$2:$D$2000,4,FALSE))),2)</f>
        <v>3.9</v>
      </c>
      <c r="D624" s="15">
        <f>ROUND(B624/IF(ISNA(VLOOKUP(A624,'2014 ESPN Draft Results'!$A$2:$D$2000,4,FALSE)),B624,IF(VLOOKUP(A624,'2014 ESPN Draft Results'!$A$2:$D$2000,4,FALSE)&lt;2,B624,VLOOKUP(A624,'2014 ESPN Draft Results'!$A$2:$D$2000,4,FALSE))),2)</f>
        <v>1</v>
      </c>
      <c r="E624">
        <v>0</v>
      </c>
      <c r="F624">
        <v>0</v>
      </c>
      <c r="G624">
        <v>1</v>
      </c>
      <c r="H624">
        <v>0</v>
      </c>
      <c r="I624">
        <v>0</v>
      </c>
      <c r="J624">
        <v>7</v>
      </c>
      <c r="K624">
        <v>0</v>
      </c>
      <c r="L624">
        <v>0</v>
      </c>
      <c r="M624" s="9">
        <v>6.3</v>
      </c>
      <c r="N624" s="10">
        <v>7.11</v>
      </c>
      <c r="O624">
        <v>4</v>
      </c>
      <c r="P624">
        <v>5</v>
      </c>
      <c r="Q624">
        <v>0</v>
      </c>
      <c r="R624">
        <v>7</v>
      </c>
      <c r="S624">
        <v>7</v>
      </c>
      <c r="T624">
        <v>2</v>
      </c>
      <c r="U624">
        <v>0</v>
      </c>
      <c r="V624">
        <v>1</v>
      </c>
      <c r="W624">
        <v>0</v>
      </c>
    </row>
    <row r="625" spans="1:23">
      <c r="A625" t="s">
        <v>1078</v>
      </c>
      <c r="B625" s="15">
        <f>(F625*'H2H Points'!$E$2)+(G625*'H2H Points'!$E$3)+(H625*'H2H Points'!$E$13)+(I625*'H2H Points'!$E$14)+(L625*'H2H Points'!$E$4)+(M625*'H2H Points'!$E$6)+(O625*'H2H Points'!$E$10)+(P625*'H2H Points'!$E$9)+(R625*'H2H Points'!$E$8)+(S625*'H2H Points'!$E$7)+(U625+'H2H Points'!$E$18)+(V625*'H2H Points'!$E$17)+(W625*'H2H Points'!$E$19)</f>
        <v>3</v>
      </c>
      <c r="C625" s="15">
        <f>ROUND(B625/IF(ISNA(VLOOKUP(A625,'2014 ESPN Draft Results'!$A$2:$D$2000,4,FALSE)),1,IF(VLOOKUP(A625,'2014 ESPN Draft Results'!$A$2:$D$2000,4,FALSE)&lt;1,1,VLOOKUP(A625,'2014 ESPN Draft Results'!$A$2:$D$2000,4,FALSE))),2)</f>
        <v>3</v>
      </c>
      <c r="D625" s="15">
        <f>ROUND(B625/IF(ISNA(VLOOKUP(A625,'2014 ESPN Draft Results'!$A$2:$D$2000,4,FALSE)),B625,IF(VLOOKUP(A625,'2014 ESPN Draft Results'!$A$2:$D$2000,4,FALSE)&lt;2,B625,VLOOKUP(A625,'2014 ESPN Draft Results'!$A$2:$D$2000,4,FALSE))),2)</f>
        <v>1</v>
      </c>
      <c r="E625">
        <v>0</v>
      </c>
      <c r="F625">
        <v>0</v>
      </c>
      <c r="G625">
        <v>1</v>
      </c>
      <c r="H625">
        <v>0</v>
      </c>
      <c r="I625">
        <v>0</v>
      </c>
      <c r="J625">
        <v>1</v>
      </c>
      <c r="K625">
        <v>1</v>
      </c>
      <c r="L625">
        <v>0</v>
      </c>
      <c r="M625" s="9">
        <v>5</v>
      </c>
      <c r="N625" s="10">
        <v>5.4</v>
      </c>
      <c r="O625">
        <v>5</v>
      </c>
      <c r="P625">
        <v>3</v>
      </c>
      <c r="Q625">
        <v>0</v>
      </c>
      <c r="R625">
        <v>3</v>
      </c>
      <c r="S625">
        <v>4</v>
      </c>
      <c r="T625">
        <v>0</v>
      </c>
      <c r="U625">
        <v>0</v>
      </c>
      <c r="V625">
        <v>0</v>
      </c>
      <c r="W625">
        <v>0</v>
      </c>
    </row>
    <row r="626" spans="1:23">
      <c r="A626" t="s">
        <v>1233</v>
      </c>
      <c r="B626" s="15">
        <f>(F626*'H2H Points'!$E$2)+(G626*'H2H Points'!$E$3)+(H626*'H2H Points'!$E$13)+(I626*'H2H Points'!$E$14)+(L626*'H2H Points'!$E$4)+(M626*'H2H Points'!$E$6)+(O626*'H2H Points'!$E$10)+(P626*'H2H Points'!$E$9)+(R626*'H2H Points'!$E$8)+(S626*'H2H Points'!$E$7)+(U626+'H2H Points'!$E$18)+(V626*'H2H Points'!$E$17)+(W626*'H2H Points'!$E$19)</f>
        <v>1.8999999999999986</v>
      </c>
      <c r="C626" s="15">
        <f>ROUND(B626/IF(ISNA(VLOOKUP(A626,'2014 ESPN Draft Results'!$A$2:$D$2000,4,FALSE)),1,IF(VLOOKUP(A626,'2014 ESPN Draft Results'!$A$2:$D$2000,4,FALSE)&lt;1,1,VLOOKUP(A626,'2014 ESPN Draft Results'!$A$2:$D$2000,4,FALSE))),2)</f>
        <v>1.9</v>
      </c>
      <c r="D626" s="15">
        <f>ROUND(B626/IF(ISNA(VLOOKUP(A626,'2014 ESPN Draft Results'!$A$2:$D$2000,4,FALSE)),B626,IF(VLOOKUP(A626,'2014 ESPN Draft Results'!$A$2:$D$2000,4,FALSE)&lt;2,B626,VLOOKUP(A626,'2014 ESPN Draft Results'!$A$2:$D$2000,4,FALSE))),2)</f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3</v>
      </c>
      <c r="K626">
        <v>0</v>
      </c>
      <c r="L626">
        <v>0</v>
      </c>
      <c r="M626" s="9">
        <v>3.3</v>
      </c>
      <c r="N626" s="10">
        <v>5.4</v>
      </c>
      <c r="O626">
        <v>7</v>
      </c>
      <c r="P626">
        <v>2</v>
      </c>
      <c r="Q626">
        <v>1</v>
      </c>
      <c r="R626">
        <v>0</v>
      </c>
      <c r="S626">
        <v>1</v>
      </c>
      <c r="T626">
        <v>0</v>
      </c>
      <c r="U626">
        <v>0</v>
      </c>
      <c r="V626">
        <v>0</v>
      </c>
      <c r="W626">
        <v>0</v>
      </c>
    </row>
    <row r="627" spans="1:23">
      <c r="A627" t="s">
        <v>1170</v>
      </c>
      <c r="B627" s="15">
        <f>(F627*'H2H Points'!$E$2)+(G627*'H2H Points'!$E$3)+(H627*'H2H Points'!$E$13)+(I627*'H2H Points'!$E$14)+(L627*'H2H Points'!$E$4)+(M627*'H2H Points'!$E$6)+(O627*'H2H Points'!$E$10)+(P627*'H2H Points'!$E$9)+(R627*'H2H Points'!$E$8)+(S627*'H2H Points'!$E$7)+(U627+'H2H Points'!$E$18)+(V627*'H2H Points'!$E$17)+(W627*'H2H Points'!$E$19)</f>
        <v>8</v>
      </c>
      <c r="C627" s="15">
        <f>ROUND(B627/IF(ISNA(VLOOKUP(A627,'2014 ESPN Draft Results'!$A$2:$D$2000,4,FALSE)),1,IF(VLOOKUP(A627,'2014 ESPN Draft Results'!$A$2:$D$2000,4,FALSE)&lt;1,1,VLOOKUP(A627,'2014 ESPN Draft Results'!$A$2:$D$2000,4,FALSE))),2)</f>
        <v>8</v>
      </c>
      <c r="D627" s="15">
        <f>ROUND(B627/IF(ISNA(VLOOKUP(A627,'2014 ESPN Draft Results'!$A$2:$D$2000,4,FALSE)),B627,IF(VLOOKUP(A627,'2014 ESPN Draft Results'!$A$2:$D$2000,4,FALSE)&lt;2,B627,VLOOKUP(A627,'2014 ESPN Draft Results'!$A$2:$D$2000,4,FALSE))),2)</f>
        <v>1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15</v>
      </c>
      <c r="K627">
        <v>0</v>
      </c>
      <c r="L627">
        <v>0</v>
      </c>
      <c r="M627" s="9">
        <v>14</v>
      </c>
      <c r="N627" s="10">
        <v>7.71</v>
      </c>
      <c r="O627">
        <v>23</v>
      </c>
      <c r="P627">
        <v>12</v>
      </c>
      <c r="Q627">
        <v>1</v>
      </c>
      <c r="R627">
        <v>12</v>
      </c>
      <c r="S627">
        <v>14</v>
      </c>
      <c r="T627">
        <v>0</v>
      </c>
      <c r="U627">
        <v>1</v>
      </c>
      <c r="V627">
        <v>2</v>
      </c>
      <c r="W627">
        <v>0</v>
      </c>
    </row>
    <row r="628" spans="1:23">
      <c r="A628" t="s">
        <v>1296</v>
      </c>
      <c r="B628" s="15">
        <f>(F628*'H2H Points'!$E$2)+(G628*'H2H Points'!$E$3)+(H628*'H2H Points'!$E$13)+(I628*'H2H Points'!$E$14)+(L628*'H2H Points'!$E$4)+(M628*'H2H Points'!$E$6)+(O628*'H2H Points'!$E$10)+(P628*'H2H Points'!$E$9)+(R628*'H2H Points'!$E$8)+(S628*'H2H Points'!$E$7)+(U628+'H2H Points'!$E$18)+(V628*'H2H Points'!$E$17)+(W628*'H2H Points'!$E$19)</f>
        <v>4</v>
      </c>
      <c r="C628" s="15">
        <f>ROUND(B628/IF(ISNA(VLOOKUP(A628,'2014 ESPN Draft Results'!$A$2:$D$2000,4,FALSE)),1,IF(VLOOKUP(A628,'2014 ESPN Draft Results'!$A$2:$D$2000,4,FALSE)&lt;1,1,VLOOKUP(A628,'2014 ESPN Draft Results'!$A$2:$D$2000,4,FALSE))),2)</f>
        <v>4</v>
      </c>
      <c r="D628" s="15">
        <f>ROUND(B628/IF(ISNA(VLOOKUP(A628,'2014 ESPN Draft Results'!$A$2:$D$2000,4,FALSE)),B628,IF(VLOOKUP(A628,'2014 ESPN Draft Results'!$A$2:$D$2000,4,FALSE)&lt;2,B628,VLOOKUP(A628,'2014 ESPN Draft Results'!$A$2:$D$2000,4,FALSE))),2)</f>
        <v>1</v>
      </c>
      <c r="E628">
        <v>0</v>
      </c>
      <c r="F628">
        <v>0</v>
      </c>
      <c r="G628">
        <v>1</v>
      </c>
      <c r="H628">
        <v>0</v>
      </c>
      <c r="I628">
        <v>0</v>
      </c>
      <c r="J628">
        <v>7</v>
      </c>
      <c r="K628">
        <v>0</v>
      </c>
      <c r="L628">
        <v>0</v>
      </c>
      <c r="M628" s="9">
        <v>7</v>
      </c>
      <c r="N628" s="10">
        <v>3.86</v>
      </c>
      <c r="O628">
        <v>10</v>
      </c>
      <c r="P628">
        <v>3</v>
      </c>
      <c r="Q628">
        <v>2</v>
      </c>
      <c r="R628">
        <v>6</v>
      </c>
      <c r="S628">
        <v>6</v>
      </c>
      <c r="T628">
        <v>4</v>
      </c>
      <c r="U628">
        <v>1</v>
      </c>
      <c r="V628">
        <v>0</v>
      </c>
      <c r="W628">
        <v>0</v>
      </c>
    </row>
    <row r="629" spans="1:23">
      <c r="A629" t="s">
        <v>1260</v>
      </c>
      <c r="B629" s="15">
        <f>(F629*'H2H Points'!$E$2)+(G629*'H2H Points'!$E$3)+(H629*'H2H Points'!$E$13)+(I629*'H2H Points'!$E$14)+(L629*'H2H Points'!$E$4)+(M629*'H2H Points'!$E$6)+(O629*'H2H Points'!$E$10)+(P629*'H2H Points'!$E$9)+(R629*'H2H Points'!$E$8)+(S629*'H2H Points'!$E$7)+(U629+'H2H Points'!$E$18)+(V629*'H2H Points'!$E$17)+(W629*'H2H Points'!$E$19)</f>
        <v>2.1000000000000014</v>
      </c>
      <c r="C629" s="15">
        <f>ROUND(B629/IF(ISNA(VLOOKUP(A629,'2014 ESPN Draft Results'!$A$2:$D$2000,4,FALSE)),1,IF(VLOOKUP(A629,'2014 ESPN Draft Results'!$A$2:$D$2000,4,FALSE)&lt;1,1,VLOOKUP(A629,'2014 ESPN Draft Results'!$A$2:$D$2000,4,FALSE))),2)</f>
        <v>2.1</v>
      </c>
      <c r="D629" s="15">
        <f>ROUND(B629/IF(ISNA(VLOOKUP(A629,'2014 ESPN Draft Results'!$A$2:$D$2000,4,FALSE)),B629,IF(VLOOKUP(A629,'2014 ESPN Draft Results'!$A$2:$D$2000,4,FALSE)&lt;2,B629,VLOOKUP(A629,'2014 ESPN Draft Results'!$A$2:$D$2000,4,FALSE))),2)</f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4</v>
      </c>
      <c r="K629">
        <v>0</v>
      </c>
      <c r="L629">
        <v>0</v>
      </c>
      <c r="M629" s="9">
        <v>3.7</v>
      </c>
      <c r="N629" s="10">
        <v>12.27</v>
      </c>
      <c r="O629">
        <v>7</v>
      </c>
      <c r="P629">
        <v>5</v>
      </c>
      <c r="Q629">
        <v>2</v>
      </c>
      <c r="R629">
        <v>3</v>
      </c>
      <c r="S629">
        <v>5</v>
      </c>
      <c r="T629">
        <v>0</v>
      </c>
      <c r="U629">
        <v>1</v>
      </c>
      <c r="V629">
        <v>0</v>
      </c>
      <c r="W629">
        <v>0</v>
      </c>
    </row>
    <row r="630" spans="1:23">
      <c r="A630" t="s">
        <v>1313</v>
      </c>
      <c r="B630" s="15">
        <f>(F630*'H2H Points'!$E$2)+(G630*'H2H Points'!$E$3)+(H630*'H2H Points'!$E$13)+(I630*'H2H Points'!$E$14)+(L630*'H2H Points'!$E$4)+(M630*'H2H Points'!$E$6)+(O630*'H2H Points'!$E$10)+(P630*'H2H Points'!$E$9)+(R630*'H2H Points'!$E$8)+(S630*'H2H Points'!$E$7)+(U630+'H2H Points'!$E$18)+(V630*'H2H Points'!$E$17)+(W630*'H2H Points'!$E$19)</f>
        <v>12.900000000000006</v>
      </c>
      <c r="C630" s="15">
        <f>ROUND(B630/IF(ISNA(VLOOKUP(A630,'2014 ESPN Draft Results'!$A$2:$D$2000,4,FALSE)),1,IF(VLOOKUP(A630,'2014 ESPN Draft Results'!$A$2:$D$2000,4,FALSE)&lt;1,1,VLOOKUP(A630,'2014 ESPN Draft Results'!$A$2:$D$2000,4,FALSE))),2)</f>
        <v>12.9</v>
      </c>
      <c r="D630" s="15">
        <f>ROUND(B630/IF(ISNA(VLOOKUP(A630,'2014 ESPN Draft Results'!$A$2:$D$2000,4,FALSE)),B630,IF(VLOOKUP(A630,'2014 ESPN Draft Results'!$A$2:$D$2000,4,FALSE)&lt;2,B630,VLOOKUP(A630,'2014 ESPN Draft Results'!$A$2:$D$2000,4,FALSE))),2)</f>
        <v>1</v>
      </c>
      <c r="E630">
        <v>0</v>
      </c>
      <c r="F630">
        <v>0</v>
      </c>
      <c r="G630">
        <v>4</v>
      </c>
      <c r="H630">
        <v>0</v>
      </c>
      <c r="I630">
        <v>0</v>
      </c>
      <c r="J630">
        <v>23</v>
      </c>
      <c r="K630">
        <v>0</v>
      </c>
      <c r="L630">
        <v>0</v>
      </c>
      <c r="M630" s="9">
        <v>23.3</v>
      </c>
      <c r="N630" s="10">
        <v>5.79</v>
      </c>
      <c r="O630">
        <v>26</v>
      </c>
      <c r="P630">
        <v>15</v>
      </c>
      <c r="Q630">
        <v>3</v>
      </c>
      <c r="R630">
        <v>11</v>
      </c>
      <c r="S630">
        <v>16</v>
      </c>
      <c r="T630">
        <v>1</v>
      </c>
      <c r="U630">
        <v>1</v>
      </c>
      <c r="V630">
        <v>2</v>
      </c>
      <c r="W630">
        <v>0</v>
      </c>
    </row>
    <row r="631" spans="1:23">
      <c r="A631" t="s">
        <v>1227</v>
      </c>
      <c r="B631" s="15">
        <f>(F631*'H2H Points'!$E$2)+(G631*'H2H Points'!$E$3)+(H631*'H2H Points'!$E$13)+(I631*'H2H Points'!$E$14)+(L631*'H2H Points'!$E$4)+(M631*'H2H Points'!$E$6)+(O631*'H2H Points'!$E$10)+(P631*'H2H Points'!$E$9)+(R631*'H2H Points'!$E$8)+(S631*'H2H Points'!$E$7)+(U631+'H2H Points'!$E$18)+(V631*'H2H Points'!$E$17)+(W631*'H2H Points'!$E$19)</f>
        <v>3.1000000000000014</v>
      </c>
      <c r="C631" s="15">
        <f>ROUND(B631/IF(ISNA(VLOOKUP(A631,'2014 ESPN Draft Results'!$A$2:$D$2000,4,FALSE)),1,IF(VLOOKUP(A631,'2014 ESPN Draft Results'!$A$2:$D$2000,4,FALSE)&lt;1,1,VLOOKUP(A631,'2014 ESPN Draft Results'!$A$2:$D$2000,4,FALSE))),2)</f>
        <v>3.1</v>
      </c>
      <c r="D631" s="15">
        <f>ROUND(B631/IF(ISNA(VLOOKUP(A631,'2014 ESPN Draft Results'!$A$2:$D$2000,4,FALSE)),B631,IF(VLOOKUP(A631,'2014 ESPN Draft Results'!$A$2:$D$2000,4,FALSE)&lt;2,B631,VLOOKUP(A631,'2014 ESPN Draft Results'!$A$2:$D$2000,4,FALSE))),2)</f>
        <v>1</v>
      </c>
      <c r="E631">
        <v>0</v>
      </c>
      <c r="F631">
        <v>0</v>
      </c>
      <c r="G631">
        <v>1</v>
      </c>
      <c r="H631">
        <v>0</v>
      </c>
      <c r="I631">
        <v>0</v>
      </c>
      <c r="J631">
        <v>1</v>
      </c>
      <c r="K631">
        <v>1</v>
      </c>
      <c r="L631">
        <v>0</v>
      </c>
      <c r="M631" s="9">
        <v>5.7</v>
      </c>
      <c r="N631" s="10">
        <v>4.76</v>
      </c>
      <c r="O631">
        <v>6</v>
      </c>
      <c r="P631">
        <v>3</v>
      </c>
      <c r="Q631">
        <v>1</v>
      </c>
      <c r="R631">
        <v>4</v>
      </c>
      <c r="S631">
        <v>4</v>
      </c>
      <c r="T631">
        <v>1</v>
      </c>
      <c r="U631">
        <v>0</v>
      </c>
      <c r="V631">
        <v>0</v>
      </c>
      <c r="W631">
        <v>0</v>
      </c>
    </row>
    <row r="632" spans="1:23">
      <c r="A632" t="s">
        <v>1115</v>
      </c>
      <c r="B632" s="15">
        <f>(F632*'H2H Points'!$E$2)+(G632*'H2H Points'!$E$3)+(H632*'H2H Points'!$E$13)+(I632*'H2H Points'!$E$14)+(L632*'H2H Points'!$E$4)+(M632*'H2H Points'!$E$6)+(O632*'H2H Points'!$E$10)+(P632*'H2H Points'!$E$9)+(R632*'H2H Points'!$E$8)+(S632*'H2H Points'!$E$7)+(U632+'H2H Points'!$E$18)+(V632*'H2H Points'!$E$17)+(W632*'H2H Points'!$E$19)</f>
        <v>14.099999999999994</v>
      </c>
      <c r="C632" s="15">
        <f>ROUND(B632/IF(ISNA(VLOOKUP(A632,'2014 ESPN Draft Results'!$A$2:$D$2000,4,FALSE)),1,IF(VLOOKUP(A632,'2014 ESPN Draft Results'!$A$2:$D$2000,4,FALSE)&lt;1,1,VLOOKUP(A632,'2014 ESPN Draft Results'!$A$2:$D$2000,4,FALSE))),2)</f>
        <v>14.1</v>
      </c>
      <c r="D632" s="15">
        <f>ROUND(B632/IF(ISNA(VLOOKUP(A632,'2014 ESPN Draft Results'!$A$2:$D$2000,4,FALSE)),B632,IF(VLOOKUP(A632,'2014 ESPN Draft Results'!$A$2:$D$2000,4,FALSE)&lt;2,B632,VLOOKUP(A632,'2014 ESPN Draft Results'!$A$2:$D$2000,4,FALSE))),2)</f>
        <v>1</v>
      </c>
      <c r="E632">
        <v>0</v>
      </c>
      <c r="F632">
        <v>1</v>
      </c>
      <c r="G632">
        <v>4</v>
      </c>
      <c r="H632">
        <v>0</v>
      </c>
      <c r="I632">
        <v>0</v>
      </c>
      <c r="J632">
        <v>9</v>
      </c>
      <c r="K632">
        <v>6</v>
      </c>
      <c r="L632">
        <v>0</v>
      </c>
      <c r="M632" s="9">
        <v>28.7</v>
      </c>
      <c r="N632" s="10">
        <v>8.16</v>
      </c>
      <c r="O632">
        <v>43</v>
      </c>
      <c r="P632">
        <v>26</v>
      </c>
      <c r="Q632">
        <v>5</v>
      </c>
      <c r="R632">
        <v>11</v>
      </c>
      <c r="S632">
        <v>19</v>
      </c>
      <c r="T632">
        <v>0</v>
      </c>
      <c r="U632">
        <v>2</v>
      </c>
      <c r="V632">
        <v>0</v>
      </c>
      <c r="W632">
        <v>1</v>
      </c>
    </row>
    <row r="633" spans="1:23">
      <c r="A633" t="s">
        <v>1144</v>
      </c>
      <c r="B633" s="15">
        <f>(F633*'H2H Points'!$E$2)+(G633*'H2H Points'!$E$3)+(H633*'H2H Points'!$E$13)+(I633*'H2H Points'!$E$14)+(L633*'H2H Points'!$E$4)+(M633*'H2H Points'!$E$6)+(O633*'H2H Points'!$E$10)+(P633*'H2H Points'!$E$9)+(R633*'H2H Points'!$E$8)+(S633*'H2H Points'!$E$7)+(U633+'H2H Points'!$E$18)+(V633*'H2H Points'!$E$17)+(W633*'H2H Points'!$E$19)</f>
        <v>3.1000000000000014</v>
      </c>
      <c r="C633" s="15">
        <f>ROUND(B633/IF(ISNA(VLOOKUP(A633,'2014 ESPN Draft Results'!$A$2:$D$2000,4,FALSE)),1,IF(VLOOKUP(A633,'2014 ESPN Draft Results'!$A$2:$D$2000,4,FALSE)&lt;1,1,VLOOKUP(A633,'2014 ESPN Draft Results'!$A$2:$D$2000,4,FALSE))),2)</f>
        <v>3.1</v>
      </c>
      <c r="D633" s="15">
        <f>ROUND(B633/IF(ISNA(VLOOKUP(A633,'2014 ESPN Draft Results'!$A$2:$D$2000,4,FALSE)),B633,IF(VLOOKUP(A633,'2014 ESPN Draft Results'!$A$2:$D$2000,4,FALSE)&lt;2,B633,VLOOKUP(A633,'2014 ESPN Draft Results'!$A$2:$D$2000,4,FALSE))),2)</f>
        <v>1</v>
      </c>
      <c r="E633">
        <v>0</v>
      </c>
      <c r="F633">
        <v>0</v>
      </c>
      <c r="G633">
        <v>1</v>
      </c>
      <c r="H633">
        <v>0</v>
      </c>
      <c r="I633">
        <v>0</v>
      </c>
      <c r="J633">
        <v>6</v>
      </c>
      <c r="K633">
        <v>0</v>
      </c>
      <c r="L633">
        <v>0</v>
      </c>
      <c r="M633" s="9">
        <v>6.7</v>
      </c>
      <c r="N633" s="10">
        <v>10.8</v>
      </c>
      <c r="O633">
        <v>8</v>
      </c>
      <c r="P633">
        <v>8</v>
      </c>
      <c r="Q633">
        <v>2</v>
      </c>
      <c r="R633">
        <v>4</v>
      </c>
      <c r="S633">
        <v>8</v>
      </c>
      <c r="T633">
        <v>0</v>
      </c>
      <c r="U633">
        <v>0</v>
      </c>
      <c r="V633">
        <v>0</v>
      </c>
      <c r="W633">
        <v>0</v>
      </c>
    </row>
    <row r="634" spans="1:23">
      <c r="A634" t="s">
        <v>1239</v>
      </c>
      <c r="B634" s="15">
        <f>(F634*'H2H Points'!$E$2)+(G634*'H2H Points'!$E$3)+(H634*'H2H Points'!$E$13)+(I634*'H2H Points'!$E$14)+(L634*'H2H Points'!$E$4)+(M634*'H2H Points'!$E$6)+(O634*'H2H Points'!$E$10)+(P634*'H2H Points'!$E$9)+(R634*'H2H Points'!$E$8)+(S634*'H2H Points'!$E$7)+(U634+'H2H Points'!$E$18)+(V634*'H2H Points'!$E$17)+(W634*'H2H Points'!$E$19)</f>
        <v>2.1000000000000014</v>
      </c>
      <c r="C634" s="15">
        <f>ROUND(B634/IF(ISNA(VLOOKUP(A634,'2014 ESPN Draft Results'!$A$2:$D$2000,4,FALSE)),1,IF(VLOOKUP(A634,'2014 ESPN Draft Results'!$A$2:$D$2000,4,FALSE)&lt;1,1,VLOOKUP(A634,'2014 ESPN Draft Results'!$A$2:$D$2000,4,FALSE))),2)</f>
        <v>2.1</v>
      </c>
      <c r="D634" s="15">
        <f>ROUND(B634/IF(ISNA(VLOOKUP(A634,'2014 ESPN Draft Results'!$A$2:$D$2000,4,FALSE)),B634,IF(VLOOKUP(A634,'2014 ESPN Draft Results'!$A$2:$D$2000,4,FALSE)&lt;2,B634,VLOOKUP(A634,'2014 ESPN Draft Results'!$A$2:$D$2000,4,FALSE))),2)</f>
        <v>1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5</v>
      </c>
      <c r="K634">
        <v>0</v>
      </c>
      <c r="L634">
        <v>0</v>
      </c>
      <c r="M634" s="9">
        <v>4.7</v>
      </c>
      <c r="N634" s="10">
        <v>9.64</v>
      </c>
      <c r="O634">
        <v>8</v>
      </c>
      <c r="P634">
        <v>5</v>
      </c>
      <c r="Q634">
        <v>0</v>
      </c>
      <c r="R634">
        <v>4</v>
      </c>
      <c r="S634">
        <v>5</v>
      </c>
      <c r="T634">
        <v>0</v>
      </c>
      <c r="U634">
        <v>0</v>
      </c>
      <c r="V634">
        <v>0</v>
      </c>
      <c r="W634">
        <v>0</v>
      </c>
    </row>
    <row r="635" spans="1:23">
      <c r="A635" t="s">
        <v>1188</v>
      </c>
      <c r="B635" s="15">
        <f>(F635*'H2H Points'!$E$2)+(G635*'H2H Points'!$E$3)+(H635*'H2H Points'!$E$13)+(I635*'H2H Points'!$E$14)+(L635*'H2H Points'!$E$4)+(M635*'H2H Points'!$E$6)+(O635*'H2H Points'!$E$10)+(P635*'H2H Points'!$E$9)+(R635*'H2H Points'!$E$8)+(S635*'H2H Points'!$E$7)+(U635+'H2H Points'!$E$18)+(V635*'H2H Points'!$E$17)+(W635*'H2H Points'!$E$19)</f>
        <v>2.1000000000000014</v>
      </c>
      <c r="C635" s="15">
        <f>ROUND(B635/IF(ISNA(VLOOKUP(A635,'2014 ESPN Draft Results'!$A$2:$D$2000,4,FALSE)),1,IF(VLOOKUP(A635,'2014 ESPN Draft Results'!$A$2:$D$2000,4,FALSE)&lt;1,1,VLOOKUP(A635,'2014 ESPN Draft Results'!$A$2:$D$2000,4,FALSE))),2)</f>
        <v>2.1</v>
      </c>
      <c r="D635" s="15">
        <f>ROUND(B635/IF(ISNA(VLOOKUP(A635,'2014 ESPN Draft Results'!$A$2:$D$2000,4,FALSE)),B635,IF(VLOOKUP(A635,'2014 ESPN Draft Results'!$A$2:$D$2000,4,FALSE)&lt;2,B635,VLOOKUP(A635,'2014 ESPN Draft Results'!$A$2:$D$2000,4,FALSE))),2)</f>
        <v>1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8</v>
      </c>
      <c r="K635">
        <v>0</v>
      </c>
      <c r="L635">
        <v>0</v>
      </c>
      <c r="M635" s="9">
        <v>4.7</v>
      </c>
      <c r="N635" s="10">
        <v>11.57</v>
      </c>
      <c r="O635">
        <v>7</v>
      </c>
      <c r="P635">
        <v>6</v>
      </c>
      <c r="Q635">
        <v>2</v>
      </c>
      <c r="R635">
        <v>4</v>
      </c>
      <c r="S635">
        <v>3</v>
      </c>
      <c r="T635">
        <v>0</v>
      </c>
      <c r="U635">
        <v>2</v>
      </c>
      <c r="V635">
        <v>0</v>
      </c>
      <c r="W635">
        <v>0</v>
      </c>
    </row>
    <row r="636" spans="1:23">
      <c r="A636" t="s">
        <v>455</v>
      </c>
      <c r="B636" s="15">
        <f>(F636*'H2H Points'!$E$2)+(G636*'H2H Points'!$E$3)+(H636*'H2H Points'!$E$13)+(I636*'H2H Points'!$E$14)+(L636*'H2H Points'!$E$4)+(M636*'H2H Points'!$E$6)+(O636*'H2H Points'!$E$10)+(P636*'H2H Points'!$E$9)+(R636*'H2H Points'!$E$8)+(S636*'H2H Points'!$E$7)+(U636+'H2H Points'!$E$18)+(V636*'H2H Points'!$E$17)+(W636*'H2H Points'!$E$19)</f>
        <v>4</v>
      </c>
      <c r="C636" s="15">
        <f>ROUND(B636/IF(ISNA(VLOOKUP(A636,'2014 ESPN Draft Results'!$A$2:$D$2000,4,FALSE)),1,IF(VLOOKUP(A636,'2014 ESPN Draft Results'!$A$2:$D$2000,4,FALSE)&lt;1,1,VLOOKUP(A636,'2014 ESPN Draft Results'!$A$2:$D$2000,4,FALSE))),2)</f>
        <v>4</v>
      </c>
      <c r="D636" s="15">
        <f>ROUND(B636/IF(ISNA(VLOOKUP(A636,'2014 ESPN Draft Results'!$A$2:$D$2000,4,FALSE)),B636,IF(VLOOKUP(A636,'2014 ESPN Draft Results'!$A$2:$D$2000,4,FALSE)&lt;2,B636,VLOOKUP(A636,'2014 ESPN Draft Results'!$A$2:$D$2000,4,FALSE))),2)</f>
        <v>1</v>
      </c>
      <c r="E636">
        <v>0</v>
      </c>
      <c r="F636">
        <v>0</v>
      </c>
      <c r="G636">
        <v>2</v>
      </c>
      <c r="H636">
        <v>0</v>
      </c>
      <c r="I636">
        <v>0</v>
      </c>
      <c r="J636">
        <v>8</v>
      </c>
      <c r="K636">
        <v>0</v>
      </c>
      <c r="L636">
        <v>0</v>
      </c>
      <c r="M636" s="9">
        <v>10</v>
      </c>
      <c r="N636" s="10">
        <v>5.4</v>
      </c>
      <c r="O636">
        <v>11</v>
      </c>
      <c r="P636">
        <v>6</v>
      </c>
      <c r="Q636">
        <v>2</v>
      </c>
      <c r="R636">
        <v>7</v>
      </c>
      <c r="S636">
        <v>10</v>
      </c>
      <c r="T636">
        <v>0</v>
      </c>
      <c r="U636">
        <v>0</v>
      </c>
      <c r="V636">
        <v>2</v>
      </c>
      <c r="W636">
        <v>0</v>
      </c>
    </row>
    <row r="637" spans="1:23">
      <c r="A637" t="s">
        <v>1119</v>
      </c>
      <c r="B637" s="15">
        <f>(F637*'H2H Points'!$E$2)+(G637*'H2H Points'!$E$3)+(H637*'H2H Points'!$E$13)+(I637*'H2H Points'!$E$14)+(L637*'H2H Points'!$E$4)+(M637*'H2H Points'!$E$6)+(O637*'H2H Points'!$E$10)+(P637*'H2H Points'!$E$9)+(R637*'H2H Points'!$E$8)+(S637*'H2H Points'!$E$7)+(U637+'H2H Points'!$E$18)+(V637*'H2H Points'!$E$17)+(W637*'H2H Points'!$E$19)</f>
        <v>3</v>
      </c>
      <c r="C637" s="15">
        <f>ROUND(B637/IF(ISNA(VLOOKUP(A637,'2014 ESPN Draft Results'!$A$2:$D$2000,4,FALSE)),1,IF(VLOOKUP(A637,'2014 ESPN Draft Results'!$A$2:$D$2000,4,FALSE)&lt;1,1,VLOOKUP(A637,'2014 ESPN Draft Results'!$A$2:$D$2000,4,FALSE))),2)</f>
        <v>3</v>
      </c>
      <c r="D637" s="15">
        <f>ROUND(B637/IF(ISNA(VLOOKUP(A637,'2014 ESPN Draft Results'!$A$2:$D$2000,4,FALSE)),B637,IF(VLOOKUP(A637,'2014 ESPN Draft Results'!$A$2:$D$2000,4,FALSE)&lt;2,B637,VLOOKUP(A637,'2014 ESPN Draft Results'!$A$2:$D$2000,4,FALSE))),2)</f>
        <v>1</v>
      </c>
      <c r="E637">
        <v>0</v>
      </c>
      <c r="F637">
        <v>0</v>
      </c>
      <c r="G637">
        <v>1</v>
      </c>
      <c r="H637">
        <v>0</v>
      </c>
      <c r="I637">
        <v>0</v>
      </c>
      <c r="J637">
        <v>4</v>
      </c>
      <c r="K637">
        <v>0</v>
      </c>
      <c r="L637">
        <v>0</v>
      </c>
      <c r="M637" s="9">
        <v>8</v>
      </c>
      <c r="N637" s="10">
        <v>7.88</v>
      </c>
      <c r="O637">
        <v>13</v>
      </c>
      <c r="P637">
        <v>7</v>
      </c>
      <c r="Q637">
        <v>1</v>
      </c>
      <c r="R637">
        <v>1</v>
      </c>
      <c r="S637">
        <v>5</v>
      </c>
      <c r="T637">
        <v>1</v>
      </c>
      <c r="U637">
        <v>0</v>
      </c>
      <c r="V637">
        <v>0</v>
      </c>
      <c r="W637">
        <v>0</v>
      </c>
    </row>
    <row r="638" spans="1:23">
      <c r="A638" t="s">
        <v>1275</v>
      </c>
      <c r="B638" s="15">
        <f>(F638*'H2H Points'!$E$2)+(G638*'H2H Points'!$E$3)+(H638*'H2H Points'!$E$13)+(I638*'H2H Points'!$E$14)+(L638*'H2H Points'!$E$4)+(M638*'H2H Points'!$E$6)+(O638*'H2H Points'!$E$10)+(P638*'H2H Points'!$E$9)+(R638*'H2H Points'!$E$8)+(S638*'H2H Points'!$E$7)+(U638+'H2H Points'!$E$18)+(V638*'H2H Points'!$E$17)+(W638*'H2H Points'!$E$19)</f>
        <v>2.1000000000000014</v>
      </c>
      <c r="C638" s="15">
        <f>ROUND(B638/IF(ISNA(VLOOKUP(A638,'2014 ESPN Draft Results'!$A$2:$D$2000,4,FALSE)),1,IF(VLOOKUP(A638,'2014 ESPN Draft Results'!$A$2:$D$2000,4,FALSE)&lt;1,1,VLOOKUP(A638,'2014 ESPN Draft Results'!$A$2:$D$2000,4,FALSE))),2)</f>
        <v>2.1</v>
      </c>
      <c r="D638" s="15">
        <f>ROUND(B638/IF(ISNA(VLOOKUP(A638,'2014 ESPN Draft Results'!$A$2:$D$2000,4,FALSE)),B638,IF(VLOOKUP(A638,'2014 ESPN Draft Results'!$A$2:$D$2000,4,FALSE)&lt;2,B638,VLOOKUP(A638,'2014 ESPN Draft Results'!$A$2:$D$2000,4,FALSE))),2)</f>
        <v>1</v>
      </c>
      <c r="E638">
        <v>0</v>
      </c>
      <c r="F638">
        <v>0</v>
      </c>
      <c r="G638">
        <v>1</v>
      </c>
      <c r="H638">
        <v>0</v>
      </c>
      <c r="I638">
        <v>0</v>
      </c>
      <c r="J638">
        <v>1</v>
      </c>
      <c r="K638">
        <v>1</v>
      </c>
      <c r="L638">
        <v>0</v>
      </c>
      <c r="M638" s="9">
        <v>5.7</v>
      </c>
      <c r="N638" s="10">
        <v>4.76</v>
      </c>
      <c r="O638">
        <v>6</v>
      </c>
      <c r="P638">
        <v>3</v>
      </c>
      <c r="Q638">
        <v>0</v>
      </c>
      <c r="R638">
        <v>2</v>
      </c>
      <c r="S638">
        <v>2</v>
      </c>
      <c r="T638">
        <v>0</v>
      </c>
      <c r="U638">
        <v>0</v>
      </c>
      <c r="V638">
        <v>1</v>
      </c>
      <c r="W638">
        <v>0</v>
      </c>
    </row>
    <row r="639" spans="1:23">
      <c r="A639" t="s">
        <v>1133</v>
      </c>
      <c r="B639" s="15">
        <f>(F639*'H2H Points'!$E$2)+(G639*'H2H Points'!$E$3)+(H639*'H2H Points'!$E$13)+(I639*'H2H Points'!$E$14)+(L639*'H2H Points'!$E$4)+(M639*'H2H Points'!$E$6)+(O639*'H2H Points'!$E$10)+(P639*'H2H Points'!$E$9)+(R639*'H2H Points'!$E$8)+(S639*'H2H Points'!$E$7)+(U639+'H2H Points'!$E$18)+(V639*'H2H Points'!$E$17)+(W639*'H2H Points'!$E$19)</f>
        <v>5.9000000000000057</v>
      </c>
      <c r="C639" s="15">
        <f>ROUND(B639/IF(ISNA(VLOOKUP(A639,'2014 ESPN Draft Results'!$A$2:$D$2000,4,FALSE)),1,IF(VLOOKUP(A639,'2014 ESPN Draft Results'!$A$2:$D$2000,4,FALSE)&lt;1,1,VLOOKUP(A639,'2014 ESPN Draft Results'!$A$2:$D$2000,4,FALSE))),2)</f>
        <v>5.9</v>
      </c>
      <c r="D639" s="15">
        <f>ROUND(B639/IF(ISNA(VLOOKUP(A639,'2014 ESPN Draft Results'!$A$2:$D$2000,4,FALSE)),B639,IF(VLOOKUP(A639,'2014 ESPN Draft Results'!$A$2:$D$2000,4,FALSE)&lt;2,B639,VLOOKUP(A639,'2014 ESPN Draft Results'!$A$2:$D$2000,4,FALSE))),2)</f>
        <v>1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14</v>
      </c>
      <c r="K639">
        <v>0</v>
      </c>
      <c r="L639">
        <v>0</v>
      </c>
      <c r="M639" s="9">
        <v>17.3</v>
      </c>
      <c r="N639" s="10">
        <v>10.9</v>
      </c>
      <c r="O639">
        <v>30</v>
      </c>
      <c r="P639">
        <v>21</v>
      </c>
      <c r="Q639">
        <v>6</v>
      </c>
      <c r="R639">
        <v>8</v>
      </c>
      <c r="S639">
        <v>13</v>
      </c>
      <c r="T639">
        <v>1</v>
      </c>
      <c r="U639">
        <v>1</v>
      </c>
      <c r="V639">
        <v>1</v>
      </c>
      <c r="W639">
        <v>0</v>
      </c>
    </row>
    <row r="640" spans="1:23">
      <c r="A640" t="s">
        <v>934</v>
      </c>
      <c r="B640" s="15">
        <f>(F640*'H2H Points'!$E$2)+(G640*'H2H Points'!$E$3)+(H640*'H2H Points'!$E$13)+(I640*'H2H Points'!$E$14)+(L640*'H2H Points'!$E$4)+(M640*'H2H Points'!$E$6)+(O640*'H2H Points'!$E$10)+(P640*'H2H Points'!$E$9)+(R640*'H2H Points'!$E$8)+(S640*'H2H Points'!$E$7)+(U640+'H2H Points'!$E$18)+(V640*'H2H Points'!$E$17)+(W640*'H2H Points'!$E$19)</f>
        <v>2.9000000000000021</v>
      </c>
      <c r="C640" s="15">
        <f>ROUND(B640/IF(ISNA(VLOOKUP(A640,'2014 ESPN Draft Results'!$A$2:$D$2000,4,FALSE)),1,IF(VLOOKUP(A640,'2014 ESPN Draft Results'!$A$2:$D$2000,4,FALSE)&lt;1,1,VLOOKUP(A640,'2014 ESPN Draft Results'!$A$2:$D$2000,4,FALSE))),2)</f>
        <v>2.9</v>
      </c>
      <c r="D640" s="15">
        <f>ROUND(B640/IF(ISNA(VLOOKUP(A640,'2014 ESPN Draft Results'!$A$2:$D$2000,4,FALSE)),B640,IF(VLOOKUP(A640,'2014 ESPN Draft Results'!$A$2:$D$2000,4,FALSE)&lt;2,B640,VLOOKUP(A640,'2014 ESPN Draft Results'!$A$2:$D$2000,4,FALSE))),2)</f>
        <v>1</v>
      </c>
      <c r="E640">
        <v>0</v>
      </c>
      <c r="F640">
        <v>0</v>
      </c>
      <c r="G640">
        <v>1</v>
      </c>
      <c r="H640">
        <v>0</v>
      </c>
      <c r="I640">
        <v>0</v>
      </c>
      <c r="J640">
        <v>4</v>
      </c>
      <c r="K640">
        <v>2</v>
      </c>
      <c r="L640">
        <v>0</v>
      </c>
      <c r="M640" s="9">
        <v>9.3000000000000007</v>
      </c>
      <c r="N640" s="10">
        <v>11.57</v>
      </c>
      <c r="O640">
        <v>12</v>
      </c>
      <c r="P640">
        <v>12</v>
      </c>
      <c r="Q640">
        <v>2</v>
      </c>
      <c r="R640">
        <v>5</v>
      </c>
      <c r="S640">
        <v>11</v>
      </c>
      <c r="T640">
        <v>0</v>
      </c>
      <c r="U640">
        <v>0</v>
      </c>
      <c r="V640">
        <v>2</v>
      </c>
      <c r="W640">
        <v>0</v>
      </c>
    </row>
    <row r="641" spans="1:23">
      <c r="A641" t="s">
        <v>969</v>
      </c>
      <c r="B641" s="15">
        <f>(F641*'H2H Points'!$E$2)+(G641*'H2H Points'!$E$3)+(H641*'H2H Points'!$E$13)+(I641*'H2H Points'!$E$14)+(L641*'H2H Points'!$E$4)+(M641*'H2H Points'!$E$6)+(O641*'H2H Points'!$E$10)+(P641*'H2H Points'!$E$9)+(R641*'H2H Points'!$E$8)+(S641*'H2H Points'!$E$7)+(U641+'H2H Points'!$E$18)+(V641*'H2H Points'!$E$17)+(W641*'H2H Points'!$E$19)</f>
        <v>4.0999999999999943</v>
      </c>
      <c r="C641" s="15">
        <f>ROUND(B641/IF(ISNA(VLOOKUP(A641,'2014 ESPN Draft Results'!$A$2:$D$2000,4,FALSE)),1,IF(VLOOKUP(A641,'2014 ESPN Draft Results'!$A$2:$D$2000,4,FALSE)&lt;1,1,VLOOKUP(A641,'2014 ESPN Draft Results'!$A$2:$D$2000,4,FALSE))),2)</f>
        <v>4.0999999999999996</v>
      </c>
      <c r="D641" s="15">
        <f>ROUND(B641/IF(ISNA(VLOOKUP(A641,'2014 ESPN Draft Results'!$A$2:$D$2000,4,FALSE)),B641,IF(VLOOKUP(A641,'2014 ESPN Draft Results'!$A$2:$D$2000,4,FALSE)&lt;2,B641,VLOOKUP(A641,'2014 ESPN Draft Results'!$A$2:$D$2000,4,FALSE))),2)</f>
        <v>1</v>
      </c>
      <c r="E641">
        <v>0</v>
      </c>
      <c r="F641">
        <v>0</v>
      </c>
      <c r="G641">
        <v>2</v>
      </c>
      <c r="H641">
        <v>0</v>
      </c>
      <c r="I641">
        <v>0</v>
      </c>
      <c r="J641">
        <v>21</v>
      </c>
      <c r="K641">
        <v>0</v>
      </c>
      <c r="L641">
        <v>0</v>
      </c>
      <c r="M641" s="9">
        <v>24.7</v>
      </c>
      <c r="N641" s="10">
        <v>9.1199999999999992</v>
      </c>
      <c r="O641">
        <v>42</v>
      </c>
      <c r="P641">
        <v>25</v>
      </c>
      <c r="Q641">
        <v>4</v>
      </c>
      <c r="R641">
        <v>10</v>
      </c>
      <c r="S641">
        <v>13</v>
      </c>
      <c r="T641">
        <v>2</v>
      </c>
      <c r="U641">
        <v>5</v>
      </c>
      <c r="V641">
        <v>1</v>
      </c>
      <c r="W641">
        <v>0</v>
      </c>
    </row>
    <row r="642" spans="1:23">
      <c r="A642" t="s">
        <v>1301</v>
      </c>
      <c r="B642" s="15">
        <f>(F642*'H2H Points'!$E$2)+(G642*'H2H Points'!$E$3)+(H642*'H2H Points'!$E$13)+(I642*'H2H Points'!$E$14)+(L642*'H2H Points'!$E$4)+(M642*'H2H Points'!$E$6)+(O642*'H2H Points'!$E$10)+(P642*'H2H Points'!$E$9)+(R642*'H2H Points'!$E$8)+(S642*'H2H Points'!$E$7)+(U642+'H2H Points'!$E$18)+(V642*'H2H Points'!$E$17)+(W642*'H2H Points'!$E$19)</f>
        <v>1.9000000000000057</v>
      </c>
      <c r="C642" s="15">
        <f>ROUND(B642/IF(ISNA(VLOOKUP(A642,'2014 ESPN Draft Results'!$A$2:$D$2000,4,FALSE)),1,IF(VLOOKUP(A642,'2014 ESPN Draft Results'!$A$2:$D$2000,4,FALSE)&lt;1,1,VLOOKUP(A642,'2014 ESPN Draft Results'!$A$2:$D$2000,4,FALSE))),2)</f>
        <v>1.9</v>
      </c>
      <c r="D642" s="15">
        <f>ROUND(B642/IF(ISNA(VLOOKUP(A642,'2014 ESPN Draft Results'!$A$2:$D$2000,4,FALSE)),B642,IF(VLOOKUP(A642,'2014 ESPN Draft Results'!$A$2:$D$2000,4,FALSE)&lt;2,B642,VLOOKUP(A642,'2014 ESPN Draft Results'!$A$2:$D$2000,4,FALSE))),2)</f>
        <v>1</v>
      </c>
      <c r="E642">
        <v>0</v>
      </c>
      <c r="F642">
        <v>0</v>
      </c>
      <c r="G642">
        <v>3</v>
      </c>
      <c r="H642">
        <v>0</v>
      </c>
      <c r="I642">
        <v>0</v>
      </c>
      <c r="J642">
        <v>15</v>
      </c>
      <c r="K642">
        <v>0</v>
      </c>
      <c r="L642">
        <v>0</v>
      </c>
      <c r="M642" s="9">
        <v>13.3</v>
      </c>
      <c r="N642" s="10">
        <v>8.1</v>
      </c>
      <c r="O642">
        <v>16</v>
      </c>
      <c r="P642">
        <v>12</v>
      </c>
      <c r="Q642">
        <v>3</v>
      </c>
      <c r="R642">
        <v>10</v>
      </c>
      <c r="S642">
        <v>14</v>
      </c>
      <c r="T642">
        <v>2</v>
      </c>
      <c r="U642">
        <v>2</v>
      </c>
      <c r="V642">
        <v>1</v>
      </c>
      <c r="W642">
        <v>0</v>
      </c>
    </row>
    <row r="643" spans="1:23">
      <c r="A643" t="s">
        <v>956</v>
      </c>
      <c r="B643" s="15">
        <f>(F643*'H2H Points'!$E$2)+(G643*'H2H Points'!$E$3)+(H643*'H2H Points'!$E$13)+(I643*'H2H Points'!$E$14)+(L643*'H2H Points'!$E$4)+(M643*'H2H Points'!$E$6)+(O643*'H2H Points'!$E$10)+(P643*'H2H Points'!$E$9)+(R643*'H2H Points'!$E$8)+(S643*'H2H Points'!$E$7)+(U643+'H2H Points'!$E$18)+(V643*'H2H Points'!$E$17)+(W643*'H2H Points'!$E$19)</f>
        <v>1</v>
      </c>
      <c r="C643" s="15">
        <f>ROUND(B643/IF(ISNA(VLOOKUP(A643,'2014 ESPN Draft Results'!$A$2:$D$2000,4,FALSE)),1,IF(VLOOKUP(A643,'2014 ESPN Draft Results'!$A$2:$D$2000,4,FALSE)&lt;1,1,VLOOKUP(A643,'2014 ESPN Draft Results'!$A$2:$D$2000,4,FALSE))),2)</f>
        <v>1</v>
      </c>
      <c r="D643" s="15">
        <f>ROUND(B643/IF(ISNA(VLOOKUP(A643,'2014 ESPN Draft Results'!$A$2:$D$2000,4,FALSE)),B643,IF(VLOOKUP(A643,'2014 ESPN Draft Results'!$A$2:$D$2000,4,FALSE)&lt;2,B643,VLOOKUP(A643,'2014 ESPN Draft Results'!$A$2:$D$2000,4,FALSE))),2)</f>
        <v>1</v>
      </c>
      <c r="E643">
        <v>0</v>
      </c>
      <c r="F643">
        <v>0</v>
      </c>
      <c r="G643">
        <v>1</v>
      </c>
      <c r="H643">
        <v>0</v>
      </c>
      <c r="I643">
        <v>0</v>
      </c>
      <c r="J643">
        <v>2</v>
      </c>
      <c r="K643">
        <v>1</v>
      </c>
      <c r="L643">
        <v>0</v>
      </c>
      <c r="M643" s="9">
        <v>7</v>
      </c>
      <c r="N643" s="10">
        <v>9</v>
      </c>
      <c r="O643">
        <v>12</v>
      </c>
      <c r="P643">
        <v>7</v>
      </c>
      <c r="Q643">
        <v>0</v>
      </c>
      <c r="R643">
        <v>3</v>
      </c>
      <c r="S643">
        <v>6</v>
      </c>
      <c r="T643">
        <v>0</v>
      </c>
      <c r="U643">
        <v>1</v>
      </c>
      <c r="V643">
        <v>0</v>
      </c>
      <c r="W643">
        <v>0</v>
      </c>
    </row>
    <row r="644" spans="1:23">
      <c r="A644" t="s">
        <v>1229</v>
      </c>
      <c r="B644" s="15">
        <f>(F644*'H2H Points'!$E$2)+(G644*'H2H Points'!$E$3)+(H644*'H2H Points'!$E$13)+(I644*'H2H Points'!$E$14)+(L644*'H2H Points'!$E$4)+(M644*'H2H Points'!$E$6)+(O644*'H2H Points'!$E$10)+(P644*'H2H Points'!$E$9)+(R644*'H2H Points'!$E$8)+(S644*'H2H Points'!$E$7)+(U644+'H2H Points'!$E$18)+(V644*'H2H Points'!$E$17)+(W644*'H2H Points'!$E$19)</f>
        <v>9.9999999999999645E-2</v>
      </c>
      <c r="C644" s="15">
        <f>ROUND(B644/IF(ISNA(VLOOKUP(A644,'2014 ESPN Draft Results'!$A$2:$D$2000,4,FALSE)),1,IF(VLOOKUP(A644,'2014 ESPN Draft Results'!$A$2:$D$2000,4,FALSE)&lt;1,1,VLOOKUP(A644,'2014 ESPN Draft Results'!$A$2:$D$2000,4,FALSE))),2)</f>
        <v>0.1</v>
      </c>
      <c r="D644" s="15">
        <f>ROUND(B644/IF(ISNA(VLOOKUP(A644,'2014 ESPN Draft Results'!$A$2:$D$2000,4,FALSE)),B644,IF(VLOOKUP(A644,'2014 ESPN Draft Results'!$A$2:$D$2000,4,FALSE)&lt;2,B644,VLOOKUP(A644,'2014 ESPN Draft Results'!$A$2:$D$2000,4,FALSE))),2)</f>
        <v>1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3</v>
      </c>
      <c r="K644">
        <v>0</v>
      </c>
      <c r="L644">
        <v>0</v>
      </c>
      <c r="M644" s="9">
        <v>0.7</v>
      </c>
      <c r="N644" s="10">
        <v>13.5</v>
      </c>
      <c r="O644">
        <v>1</v>
      </c>
      <c r="P644">
        <v>1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</row>
    <row r="645" spans="1:23">
      <c r="A645" t="s">
        <v>1269</v>
      </c>
      <c r="B645" s="15">
        <f>(F645*'H2H Points'!$E$2)+(G645*'H2H Points'!$E$3)+(H645*'H2H Points'!$E$13)+(I645*'H2H Points'!$E$14)+(L645*'H2H Points'!$E$4)+(M645*'H2H Points'!$E$6)+(O645*'H2H Points'!$E$10)+(P645*'H2H Points'!$E$9)+(R645*'H2H Points'!$E$8)+(S645*'H2H Points'!$E$7)+(U645+'H2H Points'!$E$18)+(V645*'H2H Points'!$E$17)+(W645*'H2H Points'!$E$19)</f>
        <v>9.9999999999999645E-2</v>
      </c>
      <c r="C645" s="15">
        <f>ROUND(B645/IF(ISNA(VLOOKUP(A645,'2014 ESPN Draft Results'!$A$2:$D$2000,4,FALSE)),1,IF(VLOOKUP(A645,'2014 ESPN Draft Results'!$A$2:$D$2000,4,FALSE)&lt;1,1,VLOOKUP(A645,'2014 ESPN Draft Results'!$A$2:$D$2000,4,FALSE))),2)</f>
        <v>0.1</v>
      </c>
      <c r="D645" s="15">
        <f>ROUND(B645/IF(ISNA(VLOOKUP(A645,'2014 ESPN Draft Results'!$A$2:$D$2000,4,FALSE)),B645,IF(VLOOKUP(A645,'2014 ESPN Draft Results'!$A$2:$D$2000,4,FALSE)&lt;2,B645,VLOOKUP(A645,'2014 ESPN Draft Results'!$A$2:$D$2000,4,FALSE))),2)</f>
        <v>1</v>
      </c>
      <c r="E645">
        <v>0</v>
      </c>
      <c r="F645">
        <v>0</v>
      </c>
      <c r="G645">
        <v>0</v>
      </c>
      <c r="H645">
        <v>0</v>
      </c>
      <c r="I645">
        <v>0</v>
      </c>
      <c r="J645">
        <v>1</v>
      </c>
      <c r="K645">
        <v>0</v>
      </c>
      <c r="L645">
        <v>0</v>
      </c>
      <c r="M645" s="9">
        <v>0.7</v>
      </c>
      <c r="N645" s="10">
        <v>13.5</v>
      </c>
      <c r="O645">
        <v>1</v>
      </c>
      <c r="P645">
        <v>1</v>
      </c>
      <c r="Q645">
        <v>1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</row>
    <row r="646" spans="1:23">
      <c r="A646" t="s">
        <v>1362</v>
      </c>
      <c r="B646" s="15">
        <f>(F646*'H2H Points'!$E$2)+(G646*'H2H Points'!$E$3)+(H646*'H2H Points'!$E$13)+(I646*'H2H Points'!$E$14)+(L646*'H2H Points'!$E$4)+(M646*'H2H Points'!$E$6)+(O646*'H2H Points'!$E$10)+(P646*'H2H Points'!$E$9)+(R646*'H2H Points'!$E$8)+(S646*'H2H Points'!$E$7)+(U646+'H2H Points'!$E$18)+(V646*'H2H Points'!$E$17)+(W646*'H2H Points'!$E$19)</f>
        <v>4</v>
      </c>
      <c r="C646" s="15">
        <f>ROUND(B646/IF(ISNA(VLOOKUP(A646,'2014 ESPN Draft Results'!$A$2:$D$2000,4,FALSE)),1,IF(VLOOKUP(A646,'2014 ESPN Draft Results'!$A$2:$D$2000,4,FALSE)&lt;1,1,VLOOKUP(A646,'2014 ESPN Draft Results'!$A$2:$D$2000,4,FALSE))),2)</f>
        <v>4</v>
      </c>
      <c r="D646" s="15">
        <f>ROUND(B646/IF(ISNA(VLOOKUP(A646,'2014 ESPN Draft Results'!$A$2:$D$2000,4,FALSE)),B646,IF(VLOOKUP(A646,'2014 ESPN Draft Results'!$A$2:$D$2000,4,FALSE)&lt;2,B646,VLOOKUP(A646,'2014 ESPN Draft Results'!$A$2:$D$2000,4,FALSE))),2)</f>
        <v>1</v>
      </c>
      <c r="E646">
        <v>0</v>
      </c>
      <c r="F646">
        <v>0</v>
      </c>
      <c r="G646">
        <v>5</v>
      </c>
      <c r="H646">
        <v>0</v>
      </c>
      <c r="I646">
        <v>0</v>
      </c>
      <c r="J646">
        <v>14</v>
      </c>
      <c r="K646">
        <v>8</v>
      </c>
      <c r="L646">
        <v>0</v>
      </c>
      <c r="M646" s="9">
        <v>43</v>
      </c>
      <c r="N646" s="10">
        <v>6.7</v>
      </c>
      <c r="O646">
        <v>65</v>
      </c>
      <c r="P646">
        <v>32</v>
      </c>
      <c r="Q646">
        <v>9</v>
      </c>
      <c r="R646">
        <v>24</v>
      </c>
      <c r="S646">
        <v>23</v>
      </c>
      <c r="T646">
        <v>1</v>
      </c>
      <c r="U646">
        <v>0</v>
      </c>
      <c r="V646">
        <v>2</v>
      </c>
      <c r="W646">
        <v>0</v>
      </c>
    </row>
    <row r="647" spans="1:23">
      <c r="A647" t="s">
        <v>1264</v>
      </c>
      <c r="B647" s="15">
        <f>(F647*'H2H Points'!$E$2)+(G647*'H2H Points'!$E$3)+(H647*'H2H Points'!$E$13)+(I647*'H2H Points'!$E$14)+(L647*'H2H Points'!$E$4)+(M647*'H2H Points'!$E$6)+(O647*'H2H Points'!$E$10)+(P647*'H2H Points'!$E$9)+(R647*'H2H Points'!$E$8)+(S647*'H2H Points'!$E$7)+(U647+'H2H Points'!$E$18)+(V647*'H2H Points'!$E$17)+(W647*'H2H Points'!$E$19)</f>
        <v>-0.10000000000000142</v>
      </c>
      <c r="C647" s="15">
        <f>ROUND(B647/IF(ISNA(VLOOKUP(A647,'2014 ESPN Draft Results'!$A$2:$D$2000,4,FALSE)),1,IF(VLOOKUP(A647,'2014 ESPN Draft Results'!$A$2:$D$2000,4,FALSE)&lt;1,1,VLOOKUP(A647,'2014 ESPN Draft Results'!$A$2:$D$2000,4,FALSE))),2)</f>
        <v>-0.1</v>
      </c>
      <c r="D647" s="15">
        <f>ROUND(B647/IF(ISNA(VLOOKUP(A647,'2014 ESPN Draft Results'!$A$2:$D$2000,4,FALSE)),B647,IF(VLOOKUP(A647,'2014 ESPN Draft Results'!$A$2:$D$2000,4,FALSE)&lt;2,B647,VLOOKUP(A647,'2014 ESPN Draft Results'!$A$2:$D$2000,4,FALSE))),2)</f>
        <v>1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2</v>
      </c>
      <c r="K647">
        <v>0</v>
      </c>
      <c r="L647">
        <v>0</v>
      </c>
      <c r="M647" s="9">
        <v>5.3</v>
      </c>
      <c r="N647" s="10">
        <v>11.81</v>
      </c>
      <c r="O647">
        <v>8</v>
      </c>
      <c r="P647">
        <v>7</v>
      </c>
      <c r="Q647">
        <v>1</v>
      </c>
      <c r="R647">
        <v>3</v>
      </c>
      <c r="S647">
        <v>3</v>
      </c>
      <c r="T647">
        <v>1</v>
      </c>
      <c r="U647">
        <v>0</v>
      </c>
      <c r="V647">
        <v>1</v>
      </c>
      <c r="W647">
        <v>0</v>
      </c>
    </row>
    <row r="648" spans="1:23">
      <c r="A648" t="s">
        <v>860</v>
      </c>
      <c r="B648" s="15">
        <f>(F648*'H2H Points'!$E$2)+(G648*'H2H Points'!$E$3)+(H648*'H2H Points'!$E$13)+(I648*'H2H Points'!$E$14)+(L648*'H2H Points'!$E$4)+(M648*'H2H Points'!$E$6)+(O648*'H2H Points'!$E$10)+(P648*'H2H Points'!$E$9)+(R648*'H2H Points'!$E$8)+(S648*'H2H Points'!$E$7)+(U648+'H2H Points'!$E$18)+(V648*'H2H Points'!$E$17)+(W648*'H2H Points'!$E$19)</f>
        <v>-0.10000000000000142</v>
      </c>
      <c r="C648" s="15">
        <f>ROUND(B648/IF(ISNA(VLOOKUP(A648,'2014 ESPN Draft Results'!$A$2:$D$2000,4,FALSE)),1,IF(VLOOKUP(A648,'2014 ESPN Draft Results'!$A$2:$D$2000,4,FALSE)&lt;1,1,VLOOKUP(A648,'2014 ESPN Draft Results'!$A$2:$D$2000,4,FALSE))),2)</f>
        <v>-0.1</v>
      </c>
      <c r="D648" s="15">
        <f>ROUND(B648/IF(ISNA(VLOOKUP(A648,'2014 ESPN Draft Results'!$A$2:$D$2000,4,FALSE)),B648,IF(VLOOKUP(A648,'2014 ESPN Draft Results'!$A$2:$D$2000,4,FALSE)&lt;2,B648,VLOOKUP(A648,'2014 ESPN Draft Results'!$A$2:$D$2000,4,FALSE))),2)</f>
        <v>1</v>
      </c>
      <c r="E648">
        <v>0</v>
      </c>
      <c r="F648">
        <v>0</v>
      </c>
      <c r="G648">
        <v>1</v>
      </c>
      <c r="H648">
        <v>0</v>
      </c>
      <c r="I648">
        <v>0</v>
      </c>
      <c r="J648">
        <v>6</v>
      </c>
      <c r="K648">
        <v>0</v>
      </c>
      <c r="L648">
        <v>0</v>
      </c>
      <c r="M648" s="9">
        <v>5.3</v>
      </c>
      <c r="N648" s="10">
        <v>6.75</v>
      </c>
      <c r="O648">
        <v>9</v>
      </c>
      <c r="P648">
        <v>4</v>
      </c>
      <c r="Q648">
        <v>1</v>
      </c>
      <c r="R648">
        <v>3</v>
      </c>
      <c r="S648">
        <v>5</v>
      </c>
      <c r="T648">
        <v>0</v>
      </c>
      <c r="U648">
        <v>0</v>
      </c>
      <c r="V648">
        <v>0</v>
      </c>
      <c r="W648">
        <v>0</v>
      </c>
    </row>
    <row r="649" spans="1:23">
      <c r="A649" t="s">
        <v>1145</v>
      </c>
      <c r="B649" s="15">
        <f>(F649*'H2H Points'!$E$2)+(G649*'H2H Points'!$E$3)+(H649*'H2H Points'!$E$13)+(I649*'H2H Points'!$E$14)+(L649*'H2H Points'!$E$4)+(M649*'H2H Points'!$E$6)+(O649*'H2H Points'!$E$10)+(P649*'H2H Points'!$E$9)+(R649*'H2H Points'!$E$8)+(S649*'H2H Points'!$E$7)+(U649+'H2H Points'!$E$18)+(V649*'H2H Points'!$E$17)+(W649*'H2H Points'!$E$19)</f>
        <v>-0.10000000000000142</v>
      </c>
      <c r="C649" s="15">
        <f>ROUND(B649/IF(ISNA(VLOOKUP(A649,'2014 ESPN Draft Results'!$A$2:$D$2000,4,FALSE)),1,IF(VLOOKUP(A649,'2014 ESPN Draft Results'!$A$2:$D$2000,4,FALSE)&lt;1,1,VLOOKUP(A649,'2014 ESPN Draft Results'!$A$2:$D$2000,4,FALSE))),2)</f>
        <v>-0.1</v>
      </c>
      <c r="D649" s="15">
        <f>ROUND(B649/IF(ISNA(VLOOKUP(A649,'2014 ESPN Draft Results'!$A$2:$D$2000,4,FALSE)),B649,IF(VLOOKUP(A649,'2014 ESPN Draft Results'!$A$2:$D$2000,4,FALSE)&lt;2,B649,VLOOKUP(A649,'2014 ESPN Draft Results'!$A$2:$D$2000,4,FALSE))),2)</f>
        <v>1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5</v>
      </c>
      <c r="K649">
        <v>0</v>
      </c>
      <c r="L649">
        <v>0</v>
      </c>
      <c r="M649" s="9">
        <v>5.3</v>
      </c>
      <c r="N649" s="10">
        <v>10.130000000000001</v>
      </c>
      <c r="O649">
        <v>9</v>
      </c>
      <c r="P649">
        <v>6</v>
      </c>
      <c r="Q649">
        <v>1</v>
      </c>
      <c r="R649">
        <v>4</v>
      </c>
      <c r="S649">
        <v>4</v>
      </c>
      <c r="T649">
        <v>0</v>
      </c>
      <c r="U649">
        <v>0</v>
      </c>
      <c r="V649">
        <v>1</v>
      </c>
      <c r="W649">
        <v>0</v>
      </c>
    </row>
    <row r="650" spans="1:23">
      <c r="A650" t="s">
        <v>1292</v>
      </c>
      <c r="B650" s="15">
        <f>(F650*'H2H Points'!$E$2)+(G650*'H2H Points'!$E$3)+(H650*'H2H Points'!$E$13)+(I650*'H2H Points'!$E$14)+(L650*'H2H Points'!$E$4)+(M650*'H2H Points'!$E$6)+(O650*'H2H Points'!$E$10)+(P650*'H2H Points'!$E$9)+(R650*'H2H Points'!$E$8)+(S650*'H2H Points'!$E$7)+(U650+'H2H Points'!$E$18)+(V650*'H2H Points'!$E$17)+(W650*'H2H Points'!$E$19)</f>
        <v>-0.10000000000000053</v>
      </c>
      <c r="C650" s="15">
        <f>ROUND(B650/IF(ISNA(VLOOKUP(A650,'2014 ESPN Draft Results'!$A$2:$D$2000,4,FALSE)),1,IF(VLOOKUP(A650,'2014 ESPN Draft Results'!$A$2:$D$2000,4,FALSE)&lt;1,1,VLOOKUP(A650,'2014 ESPN Draft Results'!$A$2:$D$2000,4,FALSE))),2)</f>
        <v>-0.1</v>
      </c>
      <c r="D650" s="15">
        <f>ROUND(B650/IF(ISNA(VLOOKUP(A650,'2014 ESPN Draft Results'!$A$2:$D$2000,4,FALSE)),B650,IF(VLOOKUP(A650,'2014 ESPN Draft Results'!$A$2:$D$2000,4,FALSE)&lt;2,B650,VLOOKUP(A650,'2014 ESPN Draft Results'!$A$2:$D$2000,4,FALSE))),2)</f>
        <v>1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2</v>
      </c>
      <c r="K650">
        <v>0</v>
      </c>
      <c r="L650">
        <v>0</v>
      </c>
      <c r="M650" s="9">
        <v>2.2999999999999998</v>
      </c>
      <c r="N650" s="10">
        <v>11.57</v>
      </c>
      <c r="O650">
        <v>5</v>
      </c>
      <c r="P650">
        <v>3</v>
      </c>
      <c r="Q650">
        <v>1</v>
      </c>
      <c r="R650">
        <v>0</v>
      </c>
      <c r="S650">
        <v>2</v>
      </c>
      <c r="T650">
        <v>0</v>
      </c>
      <c r="U650">
        <v>0</v>
      </c>
      <c r="V650">
        <v>1</v>
      </c>
      <c r="W650">
        <v>0</v>
      </c>
    </row>
    <row r="651" spans="1:23">
      <c r="A651" t="s">
        <v>1194</v>
      </c>
      <c r="B651" s="15">
        <f>(F651*'H2H Points'!$E$2)+(G651*'H2H Points'!$E$3)+(H651*'H2H Points'!$E$13)+(I651*'H2H Points'!$E$14)+(L651*'H2H Points'!$E$4)+(M651*'H2H Points'!$E$6)+(O651*'H2H Points'!$E$10)+(P651*'H2H Points'!$E$9)+(R651*'H2H Points'!$E$8)+(S651*'H2H Points'!$E$7)+(U651+'H2H Points'!$E$18)+(V651*'H2H Points'!$E$17)+(W651*'H2H Points'!$E$19)</f>
        <v>-1</v>
      </c>
      <c r="C651" s="15">
        <f>ROUND(B651/IF(ISNA(VLOOKUP(A651,'2014 ESPN Draft Results'!$A$2:$D$2000,4,FALSE)),1,IF(VLOOKUP(A651,'2014 ESPN Draft Results'!$A$2:$D$2000,4,FALSE)&lt;1,1,VLOOKUP(A651,'2014 ESPN Draft Results'!$A$2:$D$2000,4,FALSE))),2)</f>
        <v>-1</v>
      </c>
      <c r="D651" s="15">
        <f>ROUND(B651/IF(ISNA(VLOOKUP(A651,'2014 ESPN Draft Results'!$A$2:$D$2000,4,FALSE)),B651,IF(VLOOKUP(A651,'2014 ESPN Draft Results'!$A$2:$D$2000,4,FALSE)&lt;2,B651,VLOOKUP(A651,'2014 ESPN Draft Results'!$A$2:$D$2000,4,FALSE))),2)</f>
        <v>1</v>
      </c>
      <c r="E651">
        <v>0</v>
      </c>
      <c r="F651">
        <v>0</v>
      </c>
      <c r="G651">
        <v>1</v>
      </c>
      <c r="H651">
        <v>0</v>
      </c>
      <c r="I651">
        <v>0</v>
      </c>
      <c r="J651">
        <v>2</v>
      </c>
      <c r="K651">
        <v>2</v>
      </c>
      <c r="L651">
        <v>0</v>
      </c>
      <c r="M651" s="9">
        <v>9</v>
      </c>
      <c r="N651" s="10">
        <v>9</v>
      </c>
      <c r="O651">
        <v>17</v>
      </c>
      <c r="P651">
        <v>9</v>
      </c>
      <c r="Q651">
        <v>2</v>
      </c>
      <c r="R651">
        <v>3</v>
      </c>
      <c r="S651">
        <v>6</v>
      </c>
      <c r="T651">
        <v>1</v>
      </c>
      <c r="U651">
        <v>0</v>
      </c>
      <c r="V651">
        <v>0</v>
      </c>
      <c r="W651">
        <v>0</v>
      </c>
    </row>
    <row r="652" spans="1:23">
      <c r="A652" t="s">
        <v>919</v>
      </c>
      <c r="B652" s="15">
        <f>(F652*'H2H Points'!$E$2)+(G652*'H2H Points'!$E$3)+(H652*'H2H Points'!$E$13)+(I652*'H2H Points'!$E$14)+(L652*'H2H Points'!$E$4)+(M652*'H2H Points'!$E$6)+(O652*'H2H Points'!$E$10)+(P652*'H2H Points'!$E$9)+(R652*'H2H Points'!$E$8)+(S652*'H2H Points'!$E$7)+(U652+'H2H Points'!$E$18)+(V652*'H2H Points'!$E$17)+(W652*'H2H Points'!$E$19)</f>
        <v>-2.9000000000000057</v>
      </c>
      <c r="C652" s="15">
        <f>ROUND(B652/IF(ISNA(VLOOKUP(A652,'2014 ESPN Draft Results'!$A$2:$D$2000,4,FALSE)),1,IF(VLOOKUP(A652,'2014 ESPN Draft Results'!$A$2:$D$2000,4,FALSE)&lt;1,1,VLOOKUP(A652,'2014 ESPN Draft Results'!$A$2:$D$2000,4,FALSE))),2)</f>
        <v>-2.9</v>
      </c>
      <c r="D652" s="15">
        <f>ROUND(B652/IF(ISNA(VLOOKUP(A652,'2014 ESPN Draft Results'!$A$2:$D$2000,4,FALSE)),B652,IF(VLOOKUP(A652,'2014 ESPN Draft Results'!$A$2:$D$2000,4,FALSE)&lt;2,B652,VLOOKUP(A652,'2014 ESPN Draft Results'!$A$2:$D$2000,4,FALSE))),2)</f>
        <v>1</v>
      </c>
      <c r="E652">
        <v>0</v>
      </c>
      <c r="F652">
        <v>0</v>
      </c>
      <c r="G652">
        <v>3</v>
      </c>
      <c r="H652">
        <v>0</v>
      </c>
      <c r="I652">
        <v>0</v>
      </c>
      <c r="J652">
        <v>5</v>
      </c>
      <c r="K652">
        <v>5</v>
      </c>
      <c r="L652">
        <v>0</v>
      </c>
      <c r="M652" s="9">
        <v>23.7</v>
      </c>
      <c r="N652" s="10">
        <v>7.99</v>
      </c>
      <c r="O652">
        <v>29</v>
      </c>
      <c r="P652">
        <v>21</v>
      </c>
      <c r="Q652">
        <v>5</v>
      </c>
      <c r="R652">
        <v>18</v>
      </c>
      <c r="S652">
        <v>10</v>
      </c>
      <c r="T652">
        <v>0</v>
      </c>
      <c r="U652">
        <v>1</v>
      </c>
      <c r="V652">
        <v>2</v>
      </c>
      <c r="W652">
        <v>0</v>
      </c>
    </row>
    <row r="653" spans="1:23">
      <c r="A653" t="s">
        <v>1283</v>
      </c>
      <c r="B653" s="15">
        <f>(F653*'H2H Points'!$E$2)+(G653*'H2H Points'!$E$3)+(H653*'H2H Points'!$E$13)+(I653*'H2H Points'!$E$14)+(L653*'H2H Points'!$E$4)+(M653*'H2H Points'!$E$6)+(O653*'H2H Points'!$E$10)+(P653*'H2H Points'!$E$9)+(R653*'H2H Points'!$E$8)+(S653*'H2H Points'!$E$7)+(U653+'H2H Points'!$E$18)+(V653*'H2H Points'!$E$17)+(W653*'H2H Points'!$E$19)</f>
        <v>-2.0999999999999979</v>
      </c>
      <c r="C653" s="15">
        <f>ROUND(B653/IF(ISNA(VLOOKUP(A653,'2014 ESPN Draft Results'!$A$2:$D$2000,4,FALSE)),1,IF(VLOOKUP(A653,'2014 ESPN Draft Results'!$A$2:$D$2000,4,FALSE)&lt;1,1,VLOOKUP(A653,'2014 ESPN Draft Results'!$A$2:$D$2000,4,FALSE))),2)</f>
        <v>-2.1</v>
      </c>
      <c r="D653" s="15">
        <f>ROUND(B653/IF(ISNA(VLOOKUP(A653,'2014 ESPN Draft Results'!$A$2:$D$2000,4,FALSE)),B653,IF(VLOOKUP(A653,'2014 ESPN Draft Results'!$A$2:$D$2000,4,FALSE)&lt;2,B653,VLOOKUP(A653,'2014 ESPN Draft Results'!$A$2:$D$2000,4,FALSE))),2)</f>
        <v>1</v>
      </c>
      <c r="E653">
        <v>0</v>
      </c>
      <c r="F653">
        <v>0</v>
      </c>
      <c r="G653">
        <v>1</v>
      </c>
      <c r="H653">
        <v>0</v>
      </c>
      <c r="I653">
        <v>0</v>
      </c>
      <c r="J653">
        <v>2</v>
      </c>
      <c r="K653">
        <v>2</v>
      </c>
      <c r="L653">
        <v>0</v>
      </c>
      <c r="M653" s="9">
        <v>9.3000000000000007</v>
      </c>
      <c r="N653" s="10">
        <v>10.61</v>
      </c>
      <c r="O653">
        <v>20</v>
      </c>
      <c r="P653">
        <v>11</v>
      </c>
      <c r="Q653">
        <v>4</v>
      </c>
      <c r="R653">
        <v>3</v>
      </c>
      <c r="S653">
        <v>9</v>
      </c>
      <c r="T653">
        <v>0</v>
      </c>
      <c r="U653">
        <v>1</v>
      </c>
      <c r="V653">
        <v>1</v>
      </c>
      <c r="W653">
        <v>0</v>
      </c>
    </row>
    <row r="654" spans="1:23">
      <c r="A654" t="s">
        <v>1302</v>
      </c>
      <c r="B654" s="15">
        <f>(F654*'H2H Points'!$E$2)+(G654*'H2H Points'!$E$3)+(H654*'H2H Points'!$E$13)+(I654*'H2H Points'!$E$14)+(L654*'H2H Points'!$E$4)+(M654*'H2H Points'!$E$6)+(O654*'H2H Points'!$E$10)+(P654*'H2H Points'!$E$9)+(R654*'H2H Points'!$E$8)+(S654*'H2H Points'!$E$7)+(U654+'H2H Points'!$E$18)+(V654*'H2H Points'!$E$17)+(W654*'H2H Points'!$E$19)</f>
        <v>-2.1000000000000014</v>
      </c>
      <c r="C654" s="15">
        <f>ROUND(B654/IF(ISNA(VLOOKUP(A654,'2014 ESPN Draft Results'!$A$2:$D$2000,4,FALSE)),1,IF(VLOOKUP(A654,'2014 ESPN Draft Results'!$A$2:$D$2000,4,FALSE)&lt;1,1,VLOOKUP(A654,'2014 ESPN Draft Results'!$A$2:$D$2000,4,FALSE))),2)</f>
        <v>-2.1</v>
      </c>
      <c r="D654" s="15">
        <f>ROUND(B654/IF(ISNA(VLOOKUP(A654,'2014 ESPN Draft Results'!$A$2:$D$2000,4,FALSE)),B654,IF(VLOOKUP(A654,'2014 ESPN Draft Results'!$A$2:$D$2000,4,FALSE)&lt;2,B654,VLOOKUP(A654,'2014 ESPN Draft Results'!$A$2:$D$2000,4,FALSE))),2)</f>
        <v>1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11</v>
      </c>
      <c r="K654">
        <v>0</v>
      </c>
      <c r="L654">
        <v>0</v>
      </c>
      <c r="M654" s="9">
        <v>6.3</v>
      </c>
      <c r="N654" s="10">
        <v>12.79</v>
      </c>
      <c r="O654">
        <v>12</v>
      </c>
      <c r="P654">
        <v>9</v>
      </c>
      <c r="Q654">
        <v>0</v>
      </c>
      <c r="R654">
        <v>7</v>
      </c>
      <c r="S654">
        <v>7</v>
      </c>
      <c r="T654">
        <v>0</v>
      </c>
      <c r="U654">
        <v>1</v>
      </c>
      <c r="V654">
        <v>1</v>
      </c>
      <c r="W654">
        <v>0</v>
      </c>
    </row>
    <row r="655" spans="1:23">
      <c r="A655" t="s">
        <v>1038</v>
      </c>
      <c r="B655" s="15">
        <f>(F655*'H2H Points'!$E$2)+(G655*'H2H Points'!$E$3)+(H655*'H2H Points'!$E$13)+(I655*'H2H Points'!$E$14)+(L655*'H2H Points'!$E$4)+(M655*'H2H Points'!$E$6)+(O655*'H2H Points'!$E$10)+(P655*'H2H Points'!$E$9)+(R655*'H2H Points'!$E$8)+(S655*'H2H Points'!$E$7)+(U655+'H2H Points'!$E$18)+(V655*'H2H Points'!$E$17)+(W655*'H2H Points'!$E$19)</f>
        <v>-3</v>
      </c>
      <c r="C655" s="15">
        <f>ROUND(B655/IF(ISNA(VLOOKUP(A655,'2014 ESPN Draft Results'!$A$2:$D$2000,4,FALSE)),1,IF(VLOOKUP(A655,'2014 ESPN Draft Results'!$A$2:$D$2000,4,FALSE)&lt;1,1,VLOOKUP(A655,'2014 ESPN Draft Results'!$A$2:$D$2000,4,FALSE))),2)</f>
        <v>-3</v>
      </c>
      <c r="D655" s="15">
        <f>ROUND(B655/IF(ISNA(VLOOKUP(A655,'2014 ESPN Draft Results'!$A$2:$D$2000,4,FALSE)),B655,IF(VLOOKUP(A655,'2014 ESPN Draft Results'!$A$2:$D$2000,4,FALSE)&lt;2,B655,VLOOKUP(A655,'2014 ESPN Draft Results'!$A$2:$D$2000,4,FALSE))),2)</f>
        <v>1</v>
      </c>
      <c r="E655">
        <v>0</v>
      </c>
      <c r="F655">
        <v>0</v>
      </c>
      <c r="G655">
        <v>1</v>
      </c>
      <c r="H655">
        <v>0</v>
      </c>
      <c r="I655">
        <v>0</v>
      </c>
      <c r="J655">
        <v>3</v>
      </c>
      <c r="K655">
        <v>1</v>
      </c>
      <c r="L655">
        <v>0</v>
      </c>
      <c r="M655" s="9">
        <v>9</v>
      </c>
      <c r="N655" s="10">
        <v>9</v>
      </c>
      <c r="O655">
        <v>16</v>
      </c>
      <c r="P655">
        <v>9</v>
      </c>
      <c r="Q655">
        <v>0</v>
      </c>
      <c r="R655">
        <v>3</v>
      </c>
      <c r="S655">
        <v>5</v>
      </c>
      <c r="T655">
        <v>1</v>
      </c>
      <c r="U655">
        <v>0</v>
      </c>
      <c r="V655">
        <v>2</v>
      </c>
      <c r="W655">
        <v>0</v>
      </c>
    </row>
    <row r="656" spans="1:23">
      <c r="A656" t="s">
        <v>1245</v>
      </c>
      <c r="B656" s="15">
        <f>(F656*'H2H Points'!$E$2)+(G656*'H2H Points'!$E$3)+(H656*'H2H Points'!$E$13)+(I656*'H2H Points'!$E$14)+(L656*'H2H Points'!$E$4)+(M656*'H2H Points'!$E$6)+(O656*'H2H Points'!$E$10)+(P656*'H2H Points'!$E$9)+(R656*'H2H Points'!$E$8)+(S656*'H2H Points'!$E$7)+(U656+'H2H Points'!$E$18)+(V656*'H2H Points'!$E$17)+(W656*'H2H Points'!$E$19)</f>
        <v>-1.1000000000000005</v>
      </c>
      <c r="C656" s="15">
        <f>ROUND(B656/IF(ISNA(VLOOKUP(A656,'2014 ESPN Draft Results'!$A$2:$D$2000,4,FALSE)),1,IF(VLOOKUP(A656,'2014 ESPN Draft Results'!$A$2:$D$2000,4,FALSE)&lt;1,1,VLOOKUP(A656,'2014 ESPN Draft Results'!$A$2:$D$2000,4,FALSE))),2)</f>
        <v>-1.1000000000000001</v>
      </c>
      <c r="D656" s="15">
        <f>ROUND(B656/IF(ISNA(VLOOKUP(A656,'2014 ESPN Draft Results'!$A$2:$D$2000,4,FALSE)),B656,IF(VLOOKUP(A656,'2014 ESPN Draft Results'!$A$2:$D$2000,4,FALSE)&lt;2,B656,VLOOKUP(A656,'2014 ESPN Draft Results'!$A$2:$D$2000,4,FALSE))),2)</f>
        <v>1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3</v>
      </c>
      <c r="K656">
        <v>0</v>
      </c>
      <c r="L656">
        <v>0</v>
      </c>
      <c r="M656" s="9">
        <v>2.2999999999999998</v>
      </c>
      <c r="N656" s="10">
        <v>11.57</v>
      </c>
      <c r="O656">
        <v>3</v>
      </c>
      <c r="P656">
        <v>3</v>
      </c>
      <c r="Q656">
        <v>0</v>
      </c>
      <c r="R656">
        <v>3</v>
      </c>
      <c r="S656">
        <v>0</v>
      </c>
      <c r="T656">
        <v>1</v>
      </c>
      <c r="U656">
        <v>1</v>
      </c>
      <c r="V656">
        <v>0</v>
      </c>
      <c r="W656">
        <v>0</v>
      </c>
    </row>
    <row r="657" spans="1:23">
      <c r="A657" t="s">
        <v>1311</v>
      </c>
      <c r="B657" s="15">
        <f>(F657*'H2H Points'!$E$2)+(G657*'H2H Points'!$E$3)+(H657*'H2H Points'!$E$13)+(I657*'H2H Points'!$E$14)+(L657*'H2H Points'!$E$4)+(M657*'H2H Points'!$E$6)+(O657*'H2H Points'!$E$10)+(P657*'H2H Points'!$E$9)+(R657*'H2H Points'!$E$8)+(S657*'H2H Points'!$E$7)+(U657+'H2H Points'!$E$18)+(V657*'H2H Points'!$E$17)+(W657*'H2H Points'!$E$19)</f>
        <v>-1.1000000000000005</v>
      </c>
      <c r="C657" s="15">
        <f>ROUND(B657/IF(ISNA(VLOOKUP(A657,'2014 ESPN Draft Results'!$A$2:$D$2000,4,FALSE)),1,IF(VLOOKUP(A657,'2014 ESPN Draft Results'!$A$2:$D$2000,4,FALSE)&lt;1,1,VLOOKUP(A657,'2014 ESPN Draft Results'!$A$2:$D$2000,4,FALSE))),2)</f>
        <v>-1.1000000000000001</v>
      </c>
      <c r="D657" s="15">
        <f>ROUND(B657/IF(ISNA(VLOOKUP(A657,'2014 ESPN Draft Results'!$A$2:$D$2000,4,FALSE)),B657,IF(VLOOKUP(A657,'2014 ESPN Draft Results'!$A$2:$D$2000,4,FALSE)&lt;2,B657,VLOOKUP(A657,'2014 ESPN Draft Results'!$A$2:$D$2000,4,FALSE))),2)</f>
        <v>1</v>
      </c>
      <c r="E657">
        <v>0</v>
      </c>
      <c r="F657">
        <v>0</v>
      </c>
      <c r="G657">
        <v>0</v>
      </c>
      <c r="H657">
        <v>0</v>
      </c>
      <c r="I657">
        <v>0</v>
      </c>
      <c r="J657">
        <v>1</v>
      </c>
      <c r="K657">
        <v>0</v>
      </c>
      <c r="L657">
        <v>0</v>
      </c>
      <c r="M657" s="9">
        <v>2.2999999999999998</v>
      </c>
      <c r="N657" s="10">
        <v>7.71</v>
      </c>
      <c r="O657">
        <v>4</v>
      </c>
      <c r="P657">
        <v>2</v>
      </c>
      <c r="Q657">
        <v>1</v>
      </c>
      <c r="R657">
        <v>2</v>
      </c>
      <c r="S657">
        <v>0</v>
      </c>
      <c r="T657">
        <v>0</v>
      </c>
      <c r="U657">
        <v>0</v>
      </c>
      <c r="V657">
        <v>0</v>
      </c>
      <c r="W657">
        <v>0</v>
      </c>
    </row>
    <row r="658" spans="1:23">
      <c r="A658" t="s">
        <v>1295</v>
      </c>
      <c r="B658" s="15">
        <f>(F658*'H2H Points'!$E$2)+(G658*'H2H Points'!$E$3)+(H658*'H2H Points'!$E$13)+(I658*'H2H Points'!$E$14)+(L658*'H2H Points'!$E$4)+(M658*'H2H Points'!$E$6)+(O658*'H2H Points'!$E$10)+(P658*'H2H Points'!$E$9)+(R658*'H2H Points'!$E$8)+(S658*'H2H Points'!$E$7)+(U658+'H2H Points'!$E$18)+(V658*'H2H Points'!$E$17)+(W658*'H2H Points'!$E$19)</f>
        <v>-3.1000000000000014</v>
      </c>
      <c r="C658" s="15">
        <f>ROUND(B658/IF(ISNA(VLOOKUP(A658,'2014 ESPN Draft Results'!$A$2:$D$2000,4,FALSE)),1,IF(VLOOKUP(A658,'2014 ESPN Draft Results'!$A$2:$D$2000,4,FALSE)&lt;1,1,VLOOKUP(A658,'2014 ESPN Draft Results'!$A$2:$D$2000,4,FALSE))),2)</f>
        <v>-3.1</v>
      </c>
      <c r="D658" s="15">
        <f>ROUND(B658/IF(ISNA(VLOOKUP(A658,'2014 ESPN Draft Results'!$A$2:$D$2000,4,FALSE)),B658,IF(VLOOKUP(A658,'2014 ESPN Draft Results'!$A$2:$D$2000,4,FALSE)&lt;2,B658,VLOOKUP(A658,'2014 ESPN Draft Results'!$A$2:$D$2000,4,FALSE))),2)</f>
        <v>1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4</v>
      </c>
      <c r="K658">
        <v>0</v>
      </c>
      <c r="L658">
        <v>0</v>
      </c>
      <c r="M658" s="9">
        <v>6.3</v>
      </c>
      <c r="N658" s="10">
        <v>11.37</v>
      </c>
      <c r="O658">
        <v>18</v>
      </c>
      <c r="P658">
        <v>8</v>
      </c>
      <c r="Q658">
        <v>3</v>
      </c>
      <c r="R658">
        <v>0</v>
      </c>
      <c r="S658">
        <v>4</v>
      </c>
      <c r="T658">
        <v>0</v>
      </c>
      <c r="U658">
        <v>0</v>
      </c>
      <c r="V658">
        <v>0</v>
      </c>
      <c r="W658">
        <v>0</v>
      </c>
    </row>
    <row r="659" spans="1:23">
      <c r="A659" t="s">
        <v>1279</v>
      </c>
      <c r="B659" s="15">
        <f>(F659*'H2H Points'!$E$2)+(G659*'H2H Points'!$E$3)+(H659*'H2H Points'!$E$13)+(I659*'H2H Points'!$E$14)+(L659*'H2H Points'!$E$4)+(M659*'H2H Points'!$E$6)+(O659*'H2H Points'!$E$10)+(P659*'H2H Points'!$E$9)+(R659*'H2H Points'!$E$8)+(S659*'H2H Points'!$E$7)+(U659+'H2H Points'!$E$18)+(V659*'H2H Points'!$E$17)+(W659*'H2H Points'!$E$19)</f>
        <v>-2</v>
      </c>
      <c r="C659" s="15">
        <f>ROUND(B659/IF(ISNA(VLOOKUP(A659,'2014 ESPN Draft Results'!$A$2:$D$2000,4,FALSE)),1,IF(VLOOKUP(A659,'2014 ESPN Draft Results'!$A$2:$D$2000,4,FALSE)&lt;1,1,VLOOKUP(A659,'2014 ESPN Draft Results'!$A$2:$D$2000,4,FALSE))),2)</f>
        <v>-2</v>
      </c>
      <c r="D659" s="15">
        <f>ROUND(B659/IF(ISNA(VLOOKUP(A659,'2014 ESPN Draft Results'!$A$2:$D$2000,4,FALSE)),B659,IF(VLOOKUP(A659,'2014 ESPN Draft Results'!$A$2:$D$2000,4,FALSE)&lt;2,B659,VLOOKUP(A659,'2014 ESPN Draft Results'!$A$2:$D$2000,4,FALSE))),2)</f>
        <v>1</v>
      </c>
      <c r="E659">
        <v>0</v>
      </c>
      <c r="F659">
        <v>0</v>
      </c>
      <c r="G659">
        <v>1</v>
      </c>
      <c r="H659">
        <v>0</v>
      </c>
      <c r="I659">
        <v>0</v>
      </c>
      <c r="J659">
        <v>1</v>
      </c>
      <c r="K659">
        <v>1</v>
      </c>
      <c r="L659">
        <v>0</v>
      </c>
      <c r="M659" s="9">
        <v>4</v>
      </c>
      <c r="N659" s="10">
        <v>6.75</v>
      </c>
      <c r="O659">
        <v>6</v>
      </c>
      <c r="P659">
        <v>3</v>
      </c>
      <c r="Q659">
        <v>1</v>
      </c>
      <c r="R659">
        <v>2</v>
      </c>
      <c r="S659">
        <v>2</v>
      </c>
      <c r="T659">
        <v>0</v>
      </c>
      <c r="U659">
        <v>1</v>
      </c>
      <c r="V659">
        <v>1</v>
      </c>
      <c r="W659">
        <v>0</v>
      </c>
    </row>
    <row r="660" spans="1:23">
      <c r="A660" t="s">
        <v>1335</v>
      </c>
      <c r="B660" s="15">
        <f>(F660*'H2H Points'!$E$2)+(G660*'H2H Points'!$E$3)+(H660*'H2H Points'!$E$13)+(I660*'H2H Points'!$E$14)+(L660*'H2H Points'!$E$4)+(M660*'H2H Points'!$E$6)+(O660*'H2H Points'!$E$10)+(P660*'H2H Points'!$E$9)+(R660*'H2H Points'!$E$8)+(S660*'H2H Points'!$E$7)+(U660+'H2H Points'!$E$18)+(V660*'H2H Points'!$E$17)+(W660*'H2H Points'!$E$19)</f>
        <v>-10.099999999999994</v>
      </c>
      <c r="C660" s="15">
        <f>ROUND(B660/IF(ISNA(VLOOKUP(A660,'2014 ESPN Draft Results'!$A$2:$D$2000,4,FALSE)),1,IF(VLOOKUP(A660,'2014 ESPN Draft Results'!$A$2:$D$2000,4,FALSE)&lt;1,1,VLOOKUP(A660,'2014 ESPN Draft Results'!$A$2:$D$2000,4,FALSE))),2)</f>
        <v>-10.1</v>
      </c>
      <c r="D660" s="15">
        <f>ROUND(B660/IF(ISNA(VLOOKUP(A660,'2014 ESPN Draft Results'!$A$2:$D$2000,4,FALSE)),B660,IF(VLOOKUP(A660,'2014 ESPN Draft Results'!$A$2:$D$2000,4,FALSE)&lt;2,B660,VLOOKUP(A660,'2014 ESPN Draft Results'!$A$2:$D$2000,4,FALSE))),2)</f>
        <v>1</v>
      </c>
      <c r="E660">
        <v>0</v>
      </c>
      <c r="F660">
        <v>0</v>
      </c>
      <c r="G660">
        <v>2</v>
      </c>
      <c r="H660">
        <v>0</v>
      </c>
      <c r="I660">
        <v>0</v>
      </c>
      <c r="J660">
        <v>4</v>
      </c>
      <c r="K660">
        <v>4</v>
      </c>
      <c r="L660">
        <v>0</v>
      </c>
      <c r="M660" s="9">
        <v>18.3</v>
      </c>
      <c r="N660" s="10">
        <v>11.29</v>
      </c>
      <c r="O660">
        <v>35</v>
      </c>
      <c r="P660">
        <v>23</v>
      </c>
      <c r="Q660">
        <v>6</v>
      </c>
      <c r="R660">
        <v>12</v>
      </c>
      <c r="S660">
        <v>14</v>
      </c>
      <c r="T660">
        <v>1</v>
      </c>
      <c r="U660">
        <v>2</v>
      </c>
      <c r="V660">
        <v>1</v>
      </c>
      <c r="W660">
        <v>0</v>
      </c>
    </row>
    <row r="661" spans="1:23">
      <c r="A661" t="s">
        <v>1330</v>
      </c>
      <c r="B661" s="15">
        <f>(F661*'H2H Points'!$E$2)+(G661*'H2H Points'!$E$3)+(H661*'H2H Points'!$E$13)+(I661*'H2H Points'!$E$14)+(L661*'H2H Points'!$E$4)+(M661*'H2H Points'!$E$6)+(O661*'H2H Points'!$E$10)+(P661*'H2H Points'!$E$9)+(R661*'H2H Points'!$E$8)+(S661*'H2H Points'!$E$7)+(U661+'H2H Points'!$E$18)+(V661*'H2H Points'!$E$17)+(W661*'H2H Points'!$E$19)</f>
        <v>-3.8999999999999986</v>
      </c>
      <c r="C661" s="15">
        <f>ROUND(B661/IF(ISNA(VLOOKUP(A661,'2014 ESPN Draft Results'!$A$2:$D$2000,4,FALSE)),1,IF(VLOOKUP(A661,'2014 ESPN Draft Results'!$A$2:$D$2000,4,FALSE)&lt;1,1,VLOOKUP(A661,'2014 ESPN Draft Results'!$A$2:$D$2000,4,FALSE))),2)</f>
        <v>-3.9</v>
      </c>
      <c r="D661" s="15">
        <f>ROUND(B661/IF(ISNA(VLOOKUP(A661,'2014 ESPN Draft Results'!$A$2:$D$2000,4,FALSE)),B661,IF(VLOOKUP(A661,'2014 ESPN Draft Results'!$A$2:$D$2000,4,FALSE)&lt;2,B661,VLOOKUP(A661,'2014 ESPN Draft Results'!$A$2:$D$2000,4,FALSE))),2)</f>
        <v>1</v>
      </c>
      <c r="E661">
        <v>0</v>
      </c>
      <c r="F661">
        <v>0</v>
      </c>
      <c r="G661">
        <v>1</v>
      </c>
      <c r="H661">
        <v>0</v>
      </c>
      <c r="I661">
        <v>0</v>
      </c>
      <c r="J661">
        <v>1</v>
      </c>
      <c r="K661">
        <v>1</v>
      </c>
      <c r="L661">
        <v>0</v>
      </c>
      <c r="M661" s="9">
        <v>5.7</v>
      </c>
      <c r="N661" s="10">
        <v>7.94</v>
      </c>
      <c r="O661">
        <v>9</v>
      </c>
      <c r="P661">
        <v>5</v>
      </c>
      <c r="Q661">
        <v>1</v>
      </c>
      <c r="R661">
        <v>2</v>
      </c>
      <c r="S661">
        <v>1</v>
      </c>
      <c r="T661">
        <v>0</v>
      </c>
      <c r="U661">
        <v>0</v>
      </c>
      <c r="V661">
        <v>1</v>
      </c>
      <c r="W661">
        <v>0</v>
      </c>
    </row>
    <row r="662" spans="1:23">
      <c r="A662" t="s">
        <v>1274</v>
      </c>
      <c r="B662" s="15">
        <f>(F662*'H2H Points'!$E$2)+(G662*'H2H Points'!$E$3)+(H662*'H2H Points'!$E$13)+(I662*'H2H Points'!$E$14)+(L662*'H2H Points'!$E$4)+(M662*'H2H Points'!$E$6)+(O662*'H2H Points'!$E$10)+(P662*'H2H Points'!$E$9)+(R662*'H2H Points'!$E$8)+(S662*'H2H Points'!$E$7)+(U662+'H2H Points'!$E$18)+(V662*'H2H Points'!$E$17)+(W662*'H2H Points'!$E$19)</f>
        <v>-9.0999999999999943</v>
      </c>
      <c r="C662" s="15">
        <f>ROUND(B662/IF(ISNA(VLOOKUP(A662,'2014 ESPN Draft Results'!$A$2:$D$2000,4,FALSE)),1,IF(VLOOKUP(A662,'2014 ESPN Draft Results'!$A$2:$D$2000,4,FALSE)&lt;1,1,VLOOKUP(A662,'2014 ESPN Draft Results'!$A$2:$D$2000,4,FALSE))),2)</f>
        <v>-9.1</v>
      </c>
      <c r="D662" s="15">
        <f>ROUND(B662/IF(ISNA(VLOOKUP(A662,'2014 ESPN Draft Results'!$A$2:$D$2000,4,FALSE)),B662,IF(VLOOKUP(A662,'2014 ESPN Draft Results'!$A$2:$D$2000,4,FALSE)&lt;2,B662,VLOOKUP(A662,'2014 ESPN Draft Results'!$A$2:$D$2000,4,FALSE))),2)</f>
        <v>1</v>
      </c>
      <c r="E662">
        <v>0</v>
      </c>
      <c r="F662">
        <v>0</v>
      </c>
      <c r="G662">
        <v>3</v>
      </c>
      <c r="H662">
        <v>0</v>
      </c>
      <c r="I662">
        <v>0</v>
      </c>
      <c r="J662">
        <v>3</v>
      </c>
      <c r="K662">
        <v>3</v>
      </c>
      <c r="L662">
        <v>0</v>
      </c>
      <c r="M662" s="9">
        <v>12.3</v>
      </c>
      <c r="N662" s="10">
        <v>9.49</v>
      </c>
      <c r="O662">
        <v>19</v>
      </c>
      <c r="P662">
        <v>13</v>
      </c>
      <c r="Q662">
        <v>2</v>
      </c>
      <c r="R662">
        <v>9</v>
      </c>
      <c r="S662">
        <v>9</v>
      </c>
      <c r="T662">
        <v>1</v>
      </c>
      <c r="U662">
        <v>1</v>
      </c>
      <c r="V662">
        <v>0</v>
      </c>
      <c r="W662">
        <v>0</v>
      </c>
    </row>
    <row r="663" spans="1:23">
      <c r="A663" t="s">
        <v>1186</v>
      </c>
      <c r="B663" s="15">
        <f>(F663*'H2H Points'!$E$2)+(G663*'H2H Points'!$E$3)+(H663*'H2H Points'!$E$13)+(I663*'H2H Points'!$E$14)+(L663*'H2H Points'!$E$4)+(M663*'H2H Points'!$E$6)+(O663*'H2H Points'!$E$10)+(P663*'H2H Points'!$E$9)+(R663*'H2H Points'!$E$8)+(S663*'H2H Points'!$E$7)+(U663+'H2H Points'!$E$18)+(V663*'H2H Points'!$E$17)+(W663*'H2H Points'!$E$19)</f>
        <v>-1.0999999999999996</v>
      </c>
      <c r="C663" s="15">
        <f>ROUND(B663/IF(ISNA(VLOOKUP(A663,'2014 ESPN Draft Results'!$A$2:$D$2000,4,FALSE)),1,IF(VLOOKUP(A663,'2014 ESPN Draft Results'!$A$2:$D$2000,4,FALSE)&lt;1,1,VLOOKUP(A663,'2014 ESPN Draft Results'!$A$2:$D$2000,4,FALSE))),2)</f>
        <v>-1.1000000000000001</v>
      </c>
      <c r="D663" s="15">
        <f>ROUND(B663/IF(ISNA(VLOOKUP(A663,'2014 ESPN Draft Results'!$A$2:$D$2000,4,FALSE)),B663,IF(VLOOKUP(A663,'2014 ESPN Draft Results'!$A$2:$D$2000,4,FALSE)&lt;2,B663,VLOOKUP(A663,'2014 ESPN Draft Results'!$A$2:$D$2000,4,FALSE))),2)</f>
        <v>1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4</v>
      </c>
      <c r="K663">
        <v>0</v>
      </c>
      <c r="L663">
        <v>0</v>
      </c>
      <c r="M663" s="9">
        <v>1.3</v>
      </c>
      <c r="N663" s="10">
        <v>13.5</v>
      </c>
      <c r="O663">
        <v>4</v>
      </c>
      <c r="P663">
        <v>2</v>
      </c>
      <c r="Q663">
        <v>1</v>
      </c>
      <c r="R663">
        <v>0</v>
      </c>
      <c r="S663">
        <v>1</v>
      </c>
      <c r="T663">
        <v>0</v>
      </c>
      <c r="U663">
        <v>0</v>
      </c>
      <c r="V663">
        <v>0</v>
      </c>
      <c r="W663">
        <v>0</v>
      </c>
    </row>
    <row r="664" spans="1:23">
      <c r="A664" t="s">
        <v>1380</v>
      </c>
      <c r="B664" s="15">
        <f>(F664*'H2H Points'!$E$2)+(G664*'H2H Points'!$E$3)+(H664*'H2H Points'!$E$13)+(I664*'H2H Points'!$E$14)+(L664*'H2H Points'!$E$4)+(M664*'H2H Points'!$E$6)+(O664*'H2H Points'!$E$10)+(P664*'H2H Points'!$E$9)+(R664*'H2H Points'!$E$8)+(S664*'H2H Points'!$E$7)+(U664+'H2H Points'!$E$18)+(V664*'H2H Points'!$E$17)+(W664*'H2H Points'!$E$19)</f>
        <v>-1.0999999999999996</v>
      </c>
      <c r="C664" s="15">
        <f>ROUND(B664/IF(ISNA(VLOOKUP(A664,'2014 ESPN Draft Results'!$A$2:$D$2000,4,FALSE)),1,IF(VLOOKUP(A664,'2014 ESPN Draft Results'!$A$2:$D$2000,4,FALSE)&lt;1,1,VLOOKUP(A664,'2014 ESPN Draft Results'!$A$2:$D$2000,4,FALSE))),2)</f>
        <v>-1.1000000000000001</v>
      </c>
      <c r="D664" s="15">
        <f>ROUND(B664/IF(ISNA(VLOOKUP(A664,'2014 ESPN Draft Results'!$A$2:$D$2000,4,FALSE)),B664,IF(VLOOKUP(A664,'2014 ESPN Draft Results'!$A$2:$D$2000,4,FALSE)&lt;2,B664,VLOOKUP(A664,'2014 ESPN Draft Results'!$A$2:$D$2000,4,FALSE))),2)</f>
        <v>1</v>
      </c>
      <c r="E664">
        <v>0</v>
      </c>
      <c r="F664">
        <v>0</v>
      </c>
      <c r="G664">
        <v>0</v>
      </c>
      <c r="H664">
        <v>0</v>
      </c>
      <c r="I664">
        <v>0</v>
      </c>
      <c r="J664">
        <v>1</v>
      </c>
      <c r="K664">
        <v>0</v>
      </c>
      <c r="L664">
        <v>0</v>
      </c>
      <c r="M664" s="9">
        <v>1.3</v>
      </c>
      <c r="N664" s="10">
        <v>13.5</v>
      </c>
      <c r="O664">
        <v>3</v>
      </c>
      <c r="P664">
        <v>2</v>
      </c>
      <c r="Q664">
        <v>2</v>
      </c>
      <c r="R664">
        <v>2</v>
      </c>
      <c r="S664">
        <v>1</v>
      </c>
      <c r="T664">
        <v>0</v>
      </c>
      <c r="U664">
        <v>1</v>
      </c>
      <c r="V664">
        <v>0</v>
      </c>
      <c r="W664">
        <v>0</v>
      </c>
    </row>
    <row r="665" spans="1:23">
      <c r="A665" t="s">
        <v>292</v>
      </c>
      <c r="B665" s="15">
        <f>(F665*'H2H Points'!$E$2)+(G665*'H2H Points'!$E$3)+(H665*'H2H Points'!$E$13)+(I665*'H2H Points'!$E$14)+(L665*'H2H Points'!$E$4)+(M665*'H2H Points'!$E$6)+(O665*'H2H Points'!$E$10)+(P665*'H2H Points'!$E$9)+(R665*'H2H Points'!$E$8)+(S665*'H2H Points'!$E$7)+(U665+'H2H Points'!$E$18)+(V665*'H2H Points'!$E$17)+(W665*'H2H Points'!$E$19)</f>
        <v>-1</v>
      </c>
      <c r="C665" s="15">
        <f>ROUND(B665/IF(ISNA(VLOOKUP(A665,'2014 ESPN Draft Results'!$A$2:$D$2000,4,FALSE)),1,IF(VLOOKUP(A665,'2014 ESPN Draft Results'!$A$2:$D$2000,4,FALSE)&lt;1,1,VLOOKUP(A665,'2014 ESPN Draft Results'!$A$2:$D$2000,4,FALSE))),2)</f>
        <v>-1</v>
      </c>
      <c r="D665" s="15">
        <f>ROUND(B665/IF(ISNA(VLOOKUP(A665,'2014 ESPN Draft Results'!$A$2:$D$2000,4,FALSE)),B665,IF(VLOOKUP(A665,'2014 ESPN Draft Results'!$A$2:$D$2000,4,FALSE)&lt;2,B665,VLOOKUP(A665,'2014 ESPN Draft Results'!$A$2:$D$2000,4,FALSE))),2)</f>
        <v>1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1</v>
      </c>
      <c r="K665">
        <v>0</v>
      </c>
      <c r="L665">
        <v>0</v>
      </c>
      <c r="M665" s="9">
        <v>1</v>
      </c>
      <c r="N665" s="10">
        <v>9</v>
      </c>
      <c r="O665">
        <v>2</v>
      </c>
      <c r="P665">
        <v>1</v>
      </c>
      <c r="Q665">
        <v>0</v>
      </c>
      <c r="R665">
        <v>1</v>
      </c>
      <c r="S665">
        <v>0</v>
      </c>
      <c r="T665">
        <v>0</v>
      </c>
      <c r="U665">
        <v>0</v>
      </c>
      <c r="V665">
        <v>0</v>
      </c>
      <c r="W665">
        <v>0</v>
      </c>
    </row>
    <row r="666" spans="1:23">
      <c r="A666" t="s">
        <v>410</v>
      </c>
      <c r="B666" s="15">
        <f>(F666*'H2H Points'!$E$2)+(G666*'H2H Points'!$E$3)+(H666*'H2H Points'!$E$13)+(I666*'H2H Points'!$E$14)+(L666*'H2H Points'!$E$4)+(M666*'H2H Points'!$E$6)+(O666*'H2H Points'!$E$10)+(P666*'H2H Points'!$E$9)+(R666*'H2H Points'!$E$8)+(S666*'H2H Points'!$E$7)+(U666+'H2H Points'!$E$18)+(V666*'H2H Points'!$E$17)+(W666*'H2H Points'!$E$19)</f>
        <v>-1</v>
      </c>
      <c r="C666" s="15">
        <f>ROUND(B666/IF(ISNA(VLOOKUP(A666,'2014 ESPN Draft Results'!$A$2:$D$2000,4,FALSE)),1,IF(VLOOKUP(A666,'2014 ESPN Draft Results'!$A$2:$D$2000,4,FALSE)&lt;1,1,VLOOKUP(A666,'2014 ESPN Draft Results'!$A$2:$D$2000,4,FALSE))),2)</f>
        <v>-1</v>
      </c>
      <c r="D666" s="15">
        <f>ROUND(B666/IF(ISNA(VLOOKUP(A666,'2014 ESPN Draft Results'!$A$2:$D$2000,4,FALSE)),B666,IF(VLOOKUP(A666,'2014 ESPN Draft Results'!$A$2:$D$2000,4,FALSE)&lt;2,B666,VLOOKUP(A666,'2014 ESPN Draft Results'!$A$2:$D$2000,4,FALSE))),2)</f>
        <v>1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1</v>
      </c>
      <c r="K666">
        <v>0</v>
      </c>
      <c r="L666">
        <v>0</v>
      </c>
      <c r="M666" s="9">
        <v>1</v>
      </c>
      <c r="N666" s="10">
        <v>18</v>
      </c>
      <c r="O666">
        <v>1</v>
      </c>
      <c r="P666">
        <v>2</v>
      </c>
      <c r="Q666">
        <v>0</v>
      </c>
      <c r="R666">
        <v>2</v>
      </c>
      <c r="S666">
        <v>1</v>
      </c>
      <c r="T666">
        <v>0</v>
      </c>
      <c r="U666">
        <v>0</v>
      </c>
      <c r="V666">
        <v>0</v>
      </c>
      <c r="W666">
        <v>0</v>
      </c>
    </row>
    <row r="667" spans="1:23">
      <c r="A667" t="s">
        <v>1300</v>
      </c>
      <c r="B667" s="15">
        <f>(F667*'H2H Points'!$E$2)+(G667*'H2H Points'!$E$3)+(H667*'H2H Points'!$E$13)+(I667*'H2H Points'!$E$14)+(L667*'H2H Points'!$E$4)+(M667*'H2H Points'!$E$6)+(O667*'H2H Points'!$E$10)+(P667*'H2H Points'!$E$9)+(R667*'H2H Points'!$E$8)+(S667*'H2H Points'!$E$7)+(U667+'H2H Points'!$E$18)+(V667*'H2H Points'!$E$17)+(W667*'H2H Points'!$E$19)</f>
        <v>-2</v>
      </c>
      <c r="C667" s="15">
        <f>ROUND(B667/IF(ISNA(VLOOKUP(A667,'2014 ESPN Draft Results'!$A$2:$D$2000,4,FALSE)),1,IF(VLOOKUP(A667,'2014 ESPN Draft Results'!$A$2:$D$2000,4,FALSE)&lt;1,1,VLOOKUP(A667,'2014 ESPN Draft Results'!$A$2:$D$2000,4,FALSE))),2)</f>
        <v>-2</v>
      </c>
      <c r="D667" s="15">
        <f>ROUND(B667/IF(ISNA(VLOOKUP(A667,'2014 ESPN Draft Results'!$A$2:$D$2000,4,FALSE)),B667,IF(VLOOKUP(A667,'2014 ESPN Draft Results'!$A$2:$D$2000,4,FALSE)&lt;2,B667,VLOOKUP(A667,'2014 ESPN Draft Results'!$A$2:$D$2000,4,FALSE))),2)</f>
        <v>1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1</v>
      </c>
      <c r="K667">
        <v>0</v>
      </c>
      <c r="L667">
        <v>0</v>
      </c>
      <c r="M667" s="9">
        <v>2</v>
      </c>
      <c r="N667" s="10">
        <v>13.5</v>
      </c>
      <c r="O667">
        <v>4</v>
      </c>
      <c r="P667">
        <v>3</v>
      </c>
      <c r="Q667">
        <v>0</v>
      </c>
      <c r="R667">
        <v>3</v>
      </c>
      <c r="S667">
        <v>2</v>
      </c>
      <c r="T667">
        <v>0</v>
      </c>
      <c r="U667">
        <v>0</v>
      </c>
      <c r="V667">
        <v>0</v>
      </c>
      <c r="W667">
        <v>0</v>
      </c>
    </row>
    <row r="668" spans="1:23">
      <c r="A668" t="s">
        <v>1272</v>
      </c>
      <c r="B668" s="15">
        <f>(F668*'H2H Points'!$E$2)+(G668*'H2H Points'!$E$3)+(H668*'H2H Points'!$E$13)+(I668*'H2H Points'!$E$14)+(L668*'H2H Points'!$E$4)+(M668*'H2H Points'!$E$6)+(O668*'H2H Points'!$E$10)+(P668*'H2H Points'!$E$9)+(R668*'H2H Points'!$E$8)+(S668*'H2H Points'!$E$7)+(U668+'H2H Points'!$E$18)+(V668*'H2H Points'!$E$17)+(W668*'H2H Points'!$E$19)</f>
        <v>-2.8999999999999986</v>
      </c>
      <c r="C668" s="15">
        <f>ROUND(B668/IF(ISNA(VLOOKUP(A668,'2014 ESPN Draft Results'!$A$2:$D$2000,4,FALSE)),1,IF(VLOOKUP(A668,'2014 ESPN Draft Results'!$A$2:$D$2000,4,FALSE)&lt;1,1,VLOOKUP(A668,'2014 ESPN Draft Results'!$A$2:$D$2000,4,FALSE))),2)</f>
        <v>-2.9</v>
      </c>
      <c r="D668" s="15">
        <f>ROUND(B668/IF(ISNA(VLOOKUP(A668,'2014 ESPN Draft Results'!$A$2:$D$2000,4,FALSE)),B668,IF(VLOOKUP(A668,'2014 ESPN Draft Results'!$A$2:$D$2000,4,FALSE)&lt;2,B668,VLOOKUP(A668,'2014 ESPN Draft Results'!$A$2:$D$2000,4,FALSE))),2)</f>
        <v>1</v>
      </c>
      <c r="E668">
        <v>0</v>
      </c>
      <c r="F668">
        <v>0</v>
      </c>
      <c r="G668">
        <v>1</v>
      </c>
      <c r="H668">
        <v>0</v>
      </c>
      <c r="I668">
        <v>0</v>
      </c>
      <c r="J668">
        <v>2</v>
      </c>
      <c r="K668">
        <v>0</v>
      </c>
      <c r="L668">
        <v>0</v>
      </c>
      <c r="M668" s="9">
        <v>2.7</v>
      </c>
      <c r="N668" s="10">
        <v>3.38</v>
      </c>
      <c r="O668">
        <v>4</v>
      </c>
      <c r="P668">
        <v>1</v>
      </c>
      <c r="Q668">
        <v>0</v>
      </c>
      <c r="R668">
        <v>3</v>
      </c>
      <c r="S668">
        <v>2</v>
      </c>
      <c r="T668">
        <v>1</v>
      </c>
      <c r="U668">
        <v>0</v>
      </c>
      <c r="V668">
        <v>0</v>
      </c>
      <c r="W668">
        <v>0</v>
      </c>
    </row>
    <row r="669" spans="1:23">
      <c r="A669" t="s">
        <v>1151</v>
      </c>
      <c r="B669" s="15">
        <f>(F669*'H2H Points'!$E$2)+(G669*'H2H Points'!$E$3)+(H669*'H2H Points'!$E$13)+(I669*'H2H Points'!$E$14)+(L669*'H2H Points'!$E$4)+(M669*'H2H Points'!$E$6)+(O669*'H2H Points'!$E$10)+(P669*'H2H Points'!$E$9)+(R669*'H2H Points'!$E$8)+(S669*'H2H Points'!$E$7)+(U669+'H2H Points'!$E$18)+(V669*'H2H Points'!$E$17)+(W669*'H2H Points'!$E$19)</f>
        <v>-2.8999999999999986</v>
      </c>
      <c r="C669" s="15">
        <f>ROUND(B669/IF(ISNA(VLOOKUP(A669,'2014 ESPN Draft Results'!$A$2:$D$2000,4,FALSE)),1,IF(VLOOKUP(A669,'2014 ESPN Draft Results'!$A$2:$D$2000,4,FALSE)&lt;1,1,VLOOKUP(A669,'2014 ESPN Draft Results'!$A$2:$D$2000,4,FALSE))),2)</f>
        <v>-2.9</v>
      </c>
      <c r="D669" s="15">
        <f>ROUND(B669/IF(ISNA(VLOOKUP(A669,'2014 ESPN Draft Results'!$A$2:$D$2000,4,FALSE)),B669,IF(VLOOKUP(A669,'2014 ESPN Draft Results'!$A$2:$D$2000,4,FALSE)&lt;2,B669,VLOOKUP(A669,'2014 ESPN Draft Results'!$A$2:$D$2000,4,FALSE))),2)</f>
        <v>1</v>
      </c>
      <c r="E669">
        <v>0</v>
      </c>
      <c r="F669">
        <v>0</v>
      </c>
      <c r="G669">
        <v>1</v>
      </c>
      <c r="H669">
        <v>0</v>
      </c>
      <c r="I669">
        <v>0</v>
      </c>
      <c r="J669">
        <v>3</v>
      </c>
      <c r="K669">
        <v>0</v>
      </c>
      <c r="L669">
        <v>0</v>
      </c>
      <c r="M669" s="9">
        <v>2.7</v>
      </c>
      <c r="N669" s="10">
        <v>13.5</v>
      </c>
      <c r="O669">
        <v>4</v>
      </c>
      <c r="P669">
        <v>4</v>
      </c>
      <c r="Q669">
        <v>0</v>
      </c>
      <c r="R669">
        <v>0</v>
      </c>
      <c r="S669">
        <v>2</v>
      </c>
      <c r="T669">
        <v>0</v>
      </c>
      <c r="U669">
        <v>0</v>
      </c>
      <c r="V669">
        <v>0</v>
      </c>
      <c r="W669">
        <v>0</v>
      </c>
    </row>
    <row r="670" spans="1:23">
      <c r="A670" t="s">
        <v>1349</v>
      </c>
      <c r="B670" s="15">
        <f>(F670*'H2H Points'!$E$2)+(G670*'H2H Points'!$E$3)+(H670*'H2H Points'!$E$13)+(I670*'H2H Points'!$E$14)+(L670*'H2H Points'!$E$4)+(M670*'H2H Points'!$E$6)+(O670*'H2H Points'!$E$10)+(P670*'H2H Points'!$E$9)+(R670*'H2H Points'!$E$8)+(S670*'H2H Points'!$E$7)+(U670+'H2H Points'!$E$18)+(V670*'H2H Points'!$E$17)+(W670*'H2H Points'!$E$19)</f>
        <v>-2.9000000000000004</v>
      </c>
      <c r="C670" s="15">
        <f>ROUND(B670/IF(ISNA(VLOOKUP(A670,'2014 ESPN Draft Results'!$A$2:$D$2000,4,FALSE)),1,IF(VLOOKUP(A670,'2014 ESPN Draft Results'!$A$2:$D$2000,4,FALSE)&lt;1,1,VLOOKUP(A670,'2014 ESPN Draft Results'!$A$2:$D$2000,4,FALSE))),2)</f>
        <v>-2.9</v>
      </c>
      <c r="D670" s="15">
        <f>ROUND(B670/IF(ISNA(VLOOKUP(A670,'2014 ESPN Draft Results'!$A$2:$D$2000,4,FALSE)),B670,IF(VLOOKUP(A670,'2014 ESPN Draft Results'!$A$2:$D$2000,4,FALSE)&lt;2,B670,VLOOKUP(A670,'2014 ESPN Draft Results'!$A$2:$D$2000,4,FALSE))),2)</f>
        <v>1</v>
      </c>
      <c r="E670">
        <v>0</v>
      </c>
      <c r="F670">
        <v>0</v>
      </c>
      <c r="G670">
        <v>0</v>
      </c>
      <c r="H670">
        <v>0</v>
      </c>
      <c r="I670">
        <v>0</v>
      </c>
      <c r="J670">
        <v>2</v>
      </c>
      <c r="K670">
        <v>0</v>
      </c>
      <c r="L670">
        <v>0</v>
      </c>
      <c r="M670" s="9">
        <v>1.7</v>
      </c>
      <c r="N670" s="10">
        <v>10.8</v>
      </c>
      <c r="O670">
        <v>2</v>
      </c>
      <c r="P670">
        <v>2</v>
      </c>
      <c r="Q670">
        <v>0</v>
      </c>
      <c r="R670">
        <v>5</v>
      </c>
      <c r="S670">
        <v>1</v>
      </c>
      <c r="T670">
        <v>0</v>
      </c>
      <c r="U670">
        <v>0</v>
      </c>
      <c r="V670">
        <v>0</v>
      </c>
      <c r="W670">
        <v>0</v>
      </c>
    </row>
    <row r="671" spans="1:23">
      <c r="A671" t="s">
        <v>1316</v>
      </c>
      <c r="B671" s="15">
        <f>(F671*'H2H Points'!$E$2)+(G671*'H2H Points'!$E$3)+(H671*'H2H Points'!$E$13)+(I671*'H2H Points'!$E$14)+(L671*'H2H Points'!$E$4)+(M671*'H2H Points'!$E$6)+(O671*'H2H Points'!$E$10)+(P671*'H2H Points'!$E$9)+(R671*'H2H Points'!$E$8)+(S671*'H2H Points'!$E$7)+(U671+'H2H Points'!$E$18)+(V671*'H2H Points'!$E$17)+(W671*'H2H Points'!$E$19)</f>
        <v>-4.8999999999999986</v>
      </c>
      <c r="C671" s="15">
        <f>ROUND(B671/IF(ISNA(VLOOKUP(A671,'2014 ESPN Draft Results'!$A$2:$D$2000,4,FALSE)),1,IF(VLOOKUP(A671,'2014 ESPN Draft Results'!$A$2:$D$2000,4,FALSE)&lt;1,1,VLOOKUP(A671,'2014 ESPN Draft Results'!$A$2:$D$2000,4,FALSE))),2)</f>
        <v>-4.9000000000000004</v>
      </c>
      <c r="D671" s="15">
        <f>ROUND(B671/IF(ISNA(VLOOKUP(A671,'2014 ESPN Draft Results'!$A$2:$D$2000,4,FALSE)),B671,IF(VLOOKUP(A671,'2014 ESPN Draft Results'!$A$2:$D$2000,4,FALSE)&lt;2,B671,VLOOKUP(A671,'2014 ESPN Draft Results'!$A$2:$D$2000,4,FALSE))),2)</f>
        <v>1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2</v>
      </c>
      <c r="K671">
        <v>0</v>
      </c>
      <c r="L671">
        <v>0</v>
      </c>
      <c r="M671" s="9">
        <v>2.7</v>
      </c>
      <c r="N671" s="10">
        <v>20.25</v>
      </c>
      <c r="O671">
        <v>7</v>
      </c>
      <c r="P671">
        <v>6</v>
      </c>
      <c r="Q671">
        <v>3</v>
      </c>
      <c r="R671">
        <v>2</v>
      </c>
      <c r="S671">
        <v>2</v>
      </c>
      <c r="T671">
        <v>0</v>
      </c>
      <c r="U671">
        <v>0</v>
      </c>
      <c r="V671">
        <v>0</v>
      </c>
      <c r="W671">
        <v>0</v>
      </c>
    </row>
    <row r="672" spans="1:23">
      <c r="A672" t="s">
        <v>716</v>
      </c>
      <c r="B672" s="15">
        <f>(F672*'H2H Points'!$E$2)+(G672*'H2H Points'!$E$3)+(H672*'H2H Points'!$E$13)+(I672*'H2H Points'!$E$14)+(L672*'H2H Points'!$E$4)+(M672*'H2H Points'!$E$6)+(O672*'H2H Points'!$E$10)+(P672*'H2H Points'!$E$9)+(R672*'H2H Points'!$E$8)+(S672*'H2H Points'!$E$7)+(U672+'H2H Points'!$E$18)+(V672*'H2H Points'!$E$17)+(W672*'H2H Points'!$E$19)</f>
        <v>-2</v>
      </c>
      <c r="C672" s="15">
        <f>ROUND(B672/IF(ISNA(VLOOKUP(A672,'2014 ESPN Draft Results'!$A$2:$D$2000,4,FALSE)),1,IF(VLOOKUP(A672,'2014 ESPN Draft Results'!$A$2:$D$2000,4,FALSE)&lt;1,1,VLOOKUP(A672,'2014 ESPN Draft Results'!$A$2:$D$2000,4,FALSE))),2)</f>
        <v>-2</v>
      </c>
      <c r="D672" s="15">
        <f>ROUND(B672/IF(ISNA(VLOOKUP(A672,'2014 ESPN Draft Results'!$A$2:$D$2000,4,FALSE)),B672,IF(VLOOKUP(A672,'2014 ESPN Draft Results'!$A$2:$D$2000,4,FALSE)&lt;2,B672,VLOOKUP(A672,'2014 ESPN Draft Results'!$A$2:$D$2000,4,FALSE))),2)</f>
        <v>1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1</v>
      </c>
      <c r="K672">
        <v>0</v>
      </c>
      <c r="L672">
        <v>0</v>
      </c>
      <c r="M672" s="9">
        <v>1</v>
      </c>
      <c r="N672" s="10">
        <v>18</v>
      </c>
      <c r="O672">
        <v>3</v>
      </c>
      <c r="P672">
        <v>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</row>
    <row r="673" spans="1:23">
      <c r="A673" t="s">
        <v>531</v>
      </c>
      <c r="B673" s="15">
        <f>(F673*'H2H Points'!$E$2)+(G673*'H2H Points'!$E$3)+(H673*'H2H Points'!$E$13)+(I673*'H2H Points'!$E$14)+(L673*'H2H Points'!$E$4)+(M673*'H2H Points'!$E$6)+(O673*'H2H Points'!$E$10)+(P673*'H2H Points'!$E$9)+(R673*'H2H Points'!$E$8)+(S673*'H2H Points'!$E$7)+(U673+'H2H Points'!$E$18)+(V673*'H2H Points'!$E$17)+(W673*'H2H Points'!$E$19)</f>
        <v>-2</v>
      </c>
      <c r="C673" s="15">
        <f>ROUND(B673/IF(ISNA(VLOOKUP(A673,'2014 ESPN Draft Results'!$A$2:$D$2000,4,FALSE)),1,IF(VLOOKUP(A673,'2014 ESPN Draft Results'!$A$2:$D$2000,4,FALSE)&lt;1,1,VLOOKUP(A673,'2014 ESPN Draft Results'!$A$2:$D$2000,4,FALSE))),2)</f>
        <v>-2</v>
      </c>
      <c r="D673" s="15">
        <f>ROUND(B673/IF(ISNA(VLOOKUP(A673,'2014 ESPN Draft Results'!$A$2:$D$2000,4,FALSE)),B673,IF(VLOOKUP(A673,'2014 ESPN Draft Results'!$A$2:$D$2000,4,FALSE)&lt;2,B673,VLOOKUP(A673,'2014 ESPN Draft Results'!$A$2:$D$2000,4,FALSE))),2)</f>
        <v>1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1</v>
      </c>
      <c r="K673">
        <v>0</v>
      </c>
      <c r="L673">
        <v>0</v>
      </c>
      <c r="M673" s="9">
        <v>1</v>
      </c>
      <c r="N673" s="10">
        <v>27</v>
      </c>
      <c r="O673">
        <v>4</v>
      </c>
      <c r="P673">
        <v>3</v>
      </c>
      <c r="Q673">
        <v>2</v>
      </c>
      <c r="R673">
        <v>0</v>
      </c>
      <c r="S673">
        <v>1</v>
      </c>
      <c r="T673">
        <v>0</v>
      </c>
      <c r="U673">
        <v>1</v>
      </c>
      <c r="V673">
        <v>0</v>
      </c>
      <c r="W673">
        <v>0</v>
      </c>
    </row>
    <row r="674" spans="1:23">
      <c r="A674" t="s">
        <v>1214</v>
      </c>
      <c r="B674" s="15">
        <f>(F674*'H2H Points'!$E$2)+(G674*'H2H Points'!$E$3)+(H674*'H2H Points'!$E$13)+(I674*'H2H Points'!$E$14)+(L674*'H2H Points'!$E$4)+(M674*'H2H Points'!$E$6)+(O674*'H2H Points'!$E$10)+(P674*'H2H Points'!$E$9)+(R674*'H2H Points'!$E$8)+(S674*'H2H Points'!$E$7)+(U674+'H2H Points'!$E$18)+(V674*'H2H Points'!$E$17)+(W674*'H2H Points'!$E$19)</f>
        <v>-12.899999999999999</v>
      </c>
      <c r="C674" s="15">
        <f>ROUND(B674/IF(ISNA(VLOOKUP(A674,'2014 ESPN Draft Results'!$A$2:$D$2000,4,FALSE)),1,IF(VLOOKUP(A674,'2014 ESPN Draft Results'!$A$2:$D$2000,4,FALSE)&lt;1,1,VLOOKUP(A674,'2014 ESPN Draft Results'!$A$2:$D$2000,4,FALSE))),2)</f>
        <v>-12.9</v>
      </c>
      <c r="D674" s="15">
        <f>ROUND(B674/IF(ISNA(VLOOKUP(A674,'2014 ESPN Draft Results'!$A$2:$D$2000,4,FALSE)),B674,IF(VLOOKUP(A674,'2014 ESPN Draft Results'!$A$2:$D$2000,4,FALSE)&lt;2,B674,VLOOKUP(A674,'2014 ESPN Draft Results'!$A$2:$D$2000,4,FALSE))),2)</f>
        <v>1</v>
      </c>
      <c r="E674">
        <v>0</v>
      </c>
      <c r="F674">
        <v>0</v>
      </c>
      <c r="G674">
        <v>1</v>
      </c>
      <c r="H674">
        <v>0</v>
      </c>
      <c r="I674">
        <v>0</v>
      </c>
      <c r="J674">
        <v>5</v>
      </c>
      <c r="K674">
        <v>0</v>
      </c>
      <c r="L674">
        <v>0</v>
      </c>
      <c r="M674" s="9">
        <v>5.7</v>
      </c>
      <c r="N674" s="10">
        <v>19.059999999999999</v>
      </c>
      <c r="O674">
        <v>14</v>
      </c>
      <c r="P674">
        <v>12</v>
      </c>
      <c r="Q674">
        <v>3</v>
      </c>
      <c r="R674">
        <v>5</v>
      </c>
      <c r="S674">
        <v>6</v>
      </c>
      <c r="T674">
        <v>0</v>
      </c>
      <c r="U674">
        <v>0</v>
      </c>
      <c r="V674">
        <v>0</v>
      </c>
      <c r="W674">
        <v>0</v>
      </c>
    </row>
    <row r="675" spans="1:23">
      <c r="A675" t="s">
        <v>1365</v>
      </c>
      <c r="B675" s="15">
        <f>(F675*'H2H Points'!$E$2)+(G675*'H2H Points'!$E$3)+(H675*'H2H Points'!$E$13)+(I675*'H2H Points'!$E$14)+(L675*'H2H Points'!$E$4)+(M675*'H2H Points'!$E$6)+(O675*'H2H Points'!$E$10)+(P675*'H2H Points'!$E$9)+(R675*'H2H Points'!$E$8)+(S675*'H2H Points'!$E$7)+(U675+'H2H Points'!$E$18)+(V675*'H2H Points'!$E$17)+(W675*'H2H Points'!$E$19)</f>
        <v>-6.1000000000000014</v>
      </c>
      <c r="C675" s="15">
        <f>ROUND(B675/IF(ISNA(VLOOKUP(A675,'2014 ESPN Draft Results'!$A$2:$D$2000,4,FALSE)),1,IF(VLOOKUP(A675,'2014 ESPN Draft Results'!$A$2:$D$2000,4,FALSE)&lt;1,1,VLOOKUP(A675,'2014 ESPN Draft Results'!$A$2:$D$2000,4,FALSE))),2)</f>
        <v>-6.1</v>
      </c>
      <c r="D675" s="15">
        <f>ROUND(B675/IF(ISNA(VLOOKUP(A675,'2014 ESPN Draft Results'!$A$2:$D$2000,4,FALSE)),B675,IF(VLOOKUP(A675,'2014 ESPN Draft Results'!$A$2:$D$2000,4,FALSE)&lt;2,B675,VLOOKUP(A675,'2014 ESPN Draft Results'!$A$2:$D$2000,4,FALSE))),2)</f>
        <v>1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4</v>
      </c>
      <c r="K675">
        <v>0</v>
      </c>
      <c r="L675">
        <v>0</v>
      </c>
      <c r="M675" s="9">
        <v>2.2999999999999998</v>
      </c>
      <c r="N675" s="10">
        <v>15.43</v>
      </c>
      <c r="O675">
        <v>8</v>
      </c>
      <c r="P675">
        <v>4</v>
      </c>
      <c r="Q675">
        <v>1</v>
      </c>
      <c r="R675">
        <v>3</v>
      </c>
      <c r="S675">
        <v>1</v>
      </c>
      <c r="T675">
        <v>1</v>
      </c>
      <c r="U675">
        <v>1</v>
      </c>
      <c r="V675">
        <v>0</v>
      </c>
      <c r="W675">
        <v>0</v>
      </c>
    </row>
    <row r="676" spans="1:23">
      <c r="A676" t="s">
        <v>1340</v>
      </c>
      <c r="B676" s="15">
        <f>(F676*'H2H Points'!$E$2)+(G676*'H2H Points'!$E$3)+(H676*'H2H Points'!$E$13)+(I676*'H2H Points'!$E$14)+(L676*'H2H Points'!$E$4)+(M676*'H2H Points'!$E$6)+(O676*'H2H Points'!$E$10)+(P676*'H2H Points'!$E$9)+(R676*'H2H Points'!$E$8)+(S676*'H2H Points'!$E$7)+(U676+'H2H Points'!$E$18)+(V676*'H2H Points'!$E$17)+(W676*'H2H Points'!$E$19)</f>
        <v>-7.8999999999999986</v>
      </c>
      <c r="C676" s="15">
        <f>ROUND(B676/IF(ISNA(VLOOKUP(A676,'2014 ESPN Draft Results'!$A$2:$D$2000,4,FALSE)),1,IF(VLOOKUP(A676,'2014 ESPN Draft Results'!$A$2:$D$2000,4,FALSE)&lt;1,1,VLOOKUP(A676,'2014 ESPN Draft Results'!$A$2:$D$2000,4,FALSE))),2)</f>
        <v>-7.9</v>
      </c>
      <c r="D676" s="15">
        <f>ROUND(B676/IF(ISNA(VLOOKUP(A676,'2014 ESPN Draft Results'!$A$2:$D$2000,4,FALSE)),B676,IF(VLOOKUP(A676,'2014 ESPN Draft Results'!$A$2:$D$2000,4,FALSE)&lt;2,B676,VLOOKUP(A676,'2014 ESPN Draft Results'!$A$2:$D$2000,4,FALSE))),2)</f>
        <v>1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3</v>
      </c>
      <c r="K676">
        <v>0</v>
      </c>
      <c r="L676">
        <v>0</v>
      </c>
      <c r="M676" s="9">
        <v>2.7</v>
      </c>
      <c r="N676" s="10">
        <v>20.25</v>
      </c>
      <c r="O676">
        <v>8</v>
      </c>
      <c r="P676">
        <v>6</v>
      </c>
      <c r="Q676">
        <v>3</v>
      </c>
      <c r="R676">
        <v>1</v>
      </c>
      <c r="S676">
        <v>1</v>
      </c>
      <c r="T676">
        <v>0</v>
      </c>
      <c r="U676">
        <v>0</v>
      </c>
      <c r="V676">
        <v>2</v>
      </c>
      <c r="W676">
        <v>0</v>
      </c>
    </row>
    <row r="677" spans="1:23">
      <c r="A677" t="s">
        <v>1341</v>
      </c>
      <c r="B677" s="15">
        <f>(F677*'H2H Points'!$E$2)+(G677*'H2H Points'!$E$3)+(H677*'H2H Points'!$E$13)+(I677*'H2H Points'!$E$14)+(L677*'H2H Points'!$E$4)+(M677*'H2H Points'!$E$6)+(O677*'H2H Points'!$E$10)+(P677*'H2H Points'!$E$9)+(R677*'H2H Points'!$E$8)+(S677*'H2H Points'!$E$7)+(U677+'H2H Points'!$E$18)+(V677*'H2H Points'!$E$17)+(W677*'H2H Points'!$E$19)</f>
        <v>-7.8999999999999986</v>
      </c>
      <c r="C677" s="15">
        <f>ROUND(B677/IF(ISNA(VLOOKUP(A677,'2014 ESPN Draft Results'!$A$2:$D$2000,4,FALSE)),1,IF(VLOOKUP(A677,'2014 ESPN Draft Results'!$A$2:$D$2000,4,FALSE)&lt;1,1,VLOOKUP(A677,'2014 ESPN Draft Results'!$A$2:$D$2000,4,FALSE))),2)</f>
        <v>-7.9</v>
      </c>
      <c r="D677" s="15">
        <f>ROUND(B677/IF(ISNA(VLOOKUP(A677,'2014 ESPN Draft Results'!$A$2:$D$2000,4,FALSE)),B677,IF(VLOOKUP(A677,'2014 ESPN Draft Results'!$A$2:$D$2000,4,FALSE)&lt;2,B677,VLOOKUP(A677,'2014 ESPN Draft Results'!$A$2:$D$2000,4,FALSE))),2)</f>
        <v>1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2</v>
      </c>
      <c r="K677">
        <v>0</v>
      </c>
      <c r="L677">
        <v>0</v>
      </c>
      <c r="M677" s="9">
        <v>2.7</v>
      </c>
      <c r="N677" s="10">
        <v>27</v>
      </c>
      <c r="O677">
        <v>6</v>
      </c>
      <c r="P677">
        <v>8</v>
      </c>
      <c r="Q677">
        <v>2</v>
      </c>
      <c r="R677">
        <v>2</v>
      </c>
      <c r="S677">
        <v>1</v>
      </c>
      <c r="T677">
        <v>0</v>
      </c>
      <c r="U677">
        <v>0</v>
      </c>
      <c r="V677">
        <v>1</v>
      </c>
      <c r="W677">
        <v>0</v>
      </c>
    </row>
    <row r="678" spans="1:23">
      <c r="A678" t="s">
        <v>613</v>
      </c>
      <c r="B678" s="15">
        <f>(F678*'H2H Points'!$E$2)+(G678*'H2H Points'!$E$3)+(H678*'H2H Points'!$E$13)+(I678*'H2H Points'!$E$14)+(L678*'H2H Points'!$E$4)+(M678*'H2H Points'!$E$6)+(O678*'H2H Points'!$E$10)+(P678*'H2H Points'!$E$9)+(R678*'H2H Points'!$E$8)+(S678*'H2H Points'!$E$7)+(U678+'H2H Points'!$E$18)+(V678*'H2H Points'!$E$17)+(W678*'H2H Points'!$E$19)</f>
        <v>-3</v>
      </c>
      <c r="C678" s="15">
        <f>ROUND(B678/IF(ISNA(VLOOKUP(A678,'2014 ESPN Draft Results'!$A$2:$D$2000,4,FALSE)),1,IF(VLOOKUP(A678,'2014 ESPN Draft Results'!$A$2:$D$2000,4,FALSE)&lt;1,1,VLOOKUP(A678,'2014 ESPN Draft Results'!$A$2:$D$2000,4,FALSE))),2)</f>
        <v>-3</v>
      </c>
      <c r="D678" s="15">
        <f>ROUND(B678/IF(ISNA(VLOOKUP(A678,'2014 ESPN Draft Results'!$A$2:$D$2000,4,FALSE)),B678,IF(VLOOKUP(A678,'2014 ESPN Draft Results'!$A$2:$D$2000,4,FALSE)&lt;2,B678,VLOOKUP(A678,'2014 ESPN Draft Results'!$A$2:$D$2000,4,FALSE))),2)</f>
        <v>1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1</v>
      </c>
      <c r="K678">
        <v>0</v>
      </c>
      <c r="L678">
        <v>0</v>
      </c>
      <c r="M678" s="9">
        <v>1</v>
      </c>
      <c r="N678" s="10">
        <v>9</v>
      </c>
      <c r="O678">
        <v>0</v>
      </c>
      <c r="P678">
        <v>1</v>
      </c>
      <c r="Q678">
        <v>0</v>
      </c>
      <c r="R678">
        <v>5</v>
      </c>
      <c r="S678">
        <v>0</v>
      </c>
      <c r="T678">
        <v>0</v>
      </c>
      <c r="U678">
        <v>0</v>
      </c>
      <c r="V678">
        <v>0</v>
      </c>
      <c r="W678">
        <v>0</v>
      </c>
    </row>
    <row r="679" spans="1:23">
      <c r="A679" t="s">
        <v>1231</v>
      </c>
      <c r="B679" s="15">
        <f>(F679*'H2H Points'!$E$2)+(G679*'H2H Points'!$E$3)+(H679*'H2H Points'!$E$13)+(I679*'H2H Points'!$E$14)+(L679*'H2H Points'!$E$4)+(M679*'H2H Points'!$E$6)+(O679*'H2H Points'!$E$10)+(P679*'H2H Points'!$E$9)+(R679*'H2H Points'!$E$8)+(S679*'H2H Points'!$E$7)+(U679+'H2H Points'!$E$18)+(V679*'H2H Points'!$E$17)+(W679*'H2H Points'!$E$19)</f>
        <v>-6</v>
      </c>
      <c r="C679" s="15">
        <f>ROUND(B679/IF(ISNA(VLOOKUP(A679,'2014 ESPN Draft Results'!$A$2:$D$2000,4,FALSE)),1,IF(VLOOKUP(A679,'2014 ESPN Draft Results'!$A$2:$D$2000,4,FALSE)&lt;1,1,VLOOKUP(A679,'2014 ESPN Draft Results'!$A$2:$D$2000,4,FALSE))),2)</f>
        <v>-6</v>
      </c>
      <c r="D679" s="15">
        <f>ROUND(B679/IF(ISNA(VLOOKUP(A679,'2014 ESPN Draft Results'!$A$2:$D$2000,4,FALSE)),B679,IF(VLOOKUP(A679,'2014 ESPN Draft Results'!$A$2:$D$2000,4,FALSE)&lt;2,B679,VLOOKUP(A679,'2014 ESPN Draft Results'!$A$2:$D$2000,4,FALSE))),2)</f>
        <v>1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2</v>
      </c>
      <c r="K679">
        <v>0</v>
      </c>
      <c r="L679">
        <v>0</v>
      </c>
      <c r="M679" s="9">
        <v>2</v>
      </c>
      <c r="N679" s="10">
        <v>27</v>
      </c>
      <c r="O679">
        <v>6</v>
      </c>
      <c r="P679">
        <v>6</v>
      </c>
      <c r="Q679">
        <v>0</v>
      </c>
      <c r="R679">
        <v>1</v>
      </c>
      <c r="S679">
        <v>2</v>
      </c>
      <c r="T679">
        <v>0</v>
      </c>
      <c r="U679">
        <v>0</v>
      </c>
      <c r="V679">
        <v>1</v>
      </c>
      <c r="W679">
        <v>0</v>
      </c>
    </row>
    <row r="680" spans="1:23">
      <c r="A680" t="s">
        <v>1159</v>
      </c>
      <c r="B680" s="15">
        <f>(F680*'H2H Points'!$E$2)+(G680*'H2H Points'!$E$3)+(H680*'H2H Points'!$E$13)+(I680*'H2H Points'!$E$14)+(L680*'H2H Points'!$E$4)+(M680*'H2H Points'!$E$6)+(O680*'H2H Points'!$E$10)+(P680*'H2H Points'!$E$9)+(R680*'H2H Points'!$E$8)+(S680*'H2H Points'!$E$7)+(U680+'H2H Points'!$E$18)+(V680*'H2H Points'!$E$17)+(W680*'H2H Points'!$E$19)</f>
        <v>-7</v>
      </c>
      <c r="C680" s="15">
        <f>ROUND(B680/IF(ISNA(VLOOKUP(A680,'2014 ESPN Draft Results'!$A$2:$D$2000,4,FALSE)),1,IF(VLOOKUP(A680,'2014 ESPN Draft Results'!$A$2:$D$2000,4,FALSE)&lt;1,1,VLOOKUP(A680,'2014 ESPN Draft Results'!$A$2:$D$2000,4,FALSE))),2)</f>
        <v>-7</v>
      </c>
      <c r="D680" s="15">
        <f>ROUND(B680/IF(ISNA(VLOOKUP(A680,'2014 ESPN Draft Results'!$A$2:$D$2000,4,FALSE)),B680,IF(VLOOKUP(A680,'2014 ESPN Draft Results'!$A$2:$D$2000,4,FALSE)&lt;2,B680,VLOOKUP(A680,'2014 ESPN Draft Results'!$A$2:$D$2000,4,FALSE))),2)</f>
        <v>1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2</v>
      </c>
      <c r="K680">
        <v>0</v>
      </c>
      <c r="L680">
        <v>0</v>
      </c>
      <c r="M680" s="9">
        <v>2</v>
      </c>
      <c r="N680" s="10">
        <v>22.5</v>
      </c>
      <c r="O680">
        <v>8</v>
      </c>
      <c r="P680">
        <v>5</v>
      </c>
      <c r="Q680">
        <v>1</v>
      </c>
      <c r="R680">
        <v>1</v>
      </c>
      <c r="S680">
        <v>1</v>
      </c>
      <c r="T680">
        <v>0</v>
      </c>
      <c r="U680">
        <v>0</v>
      </c>
      <c r="V680">
        <v>0</v>
      </c>
      <c r="W680">
        <v>0</v>
      </c>
    </row>
    <row r="681" spans="1:23">
      <c r="A681" t="s">
        <v>1290</v>
      </c>
      <c r="B681" s="15">
        <f>(F681*'H2H Points'!$E$2)+(G681*'H2H Points'!$E$3)+(H681*'H2H Points'!$E$13)+(I681*'H2H Points'!$E$14)+(L681*'H2H Points'!$E$4)+(M681*'H2H Points'!$E$6)+(O681*'H2H Points'!$E$10)+(P681*'H2H Points'!$E$9)+(R681*'H2H Points'!$E$8)+(S681*'H2H Points'!$E$7)+(U681+'H2H Points'!$E$18)+(V681*'H2H Points'!$E$17)+(W681*'H2H Points'!$E$19)</f>
        <v>-12.899999999999999</v>
      </c>
      <c r="C681" s="15">
        <f>ROUND(B681/IF(ISNA(VLOOKUP(A681,'2014 ESPN Draft Results'!$A$2:$D$2000,4,FALSE)),1,IF(VLOOKUP(A681,'2014 ESPN Draft Results'!$A$2:$D$2000,4,FALSE)&lt;1,1,VLOOKUP(A681,'2014 ESPN Draft Results'!$A$2:$D$2000,4,FALSE))),2)</f>
        <v>-12.9</v>
      </c>
      <c r="D681" s="15">
        <f>ROUND(B681/IF(ISNA(VLOOKUP(A681,'2014 ESPN Draft Results'!$A$2:$D$2000,4,FALSE)),B681,IF(VLOOKUP(A681,'2014 ESPN Draft Results'!$A$2:$D$2000,4,FALSE)&lt;2,B681,VLOOKUP(A681,'2014 ESPN Draft Results'!$A$2:$D$2000,4,FALSE))),2)</f>
        <v>1</v>
      </c>
      <c r="E681">
        <v>0</v>
      </c>
      <c r="F681">
        <v>0</v>
      </c>
      <c r="G681">
        <v>1</v>
      </c>
      <c r="H681">
        <v>0</v>
      </c>
      <c r="I681">
        <v>0</v>
      </c>
      <c r="J681">
        <v>1</v>
      </c>
      <c r="K681">
        <v>1</v>
      </c>
      <c r="L681">
        <v>0</v>
      </c>
      <c r="M681" s="9">
        <v>2.7</v>
      </c>
      <c r="N681" s="10">
        <v>20.25</v>
      </c>
      <c r="O681">
        <v>9</v>
      </c>
      <c r="P681">
        <v>6</v>
      </c>
      <c r="Q681">
        <v>1</v>
      </c>
      <c r="R681">
        <v>1</v>
      </c>
      <c r="S681">
        <v>0</v>
      </c>
      <c r="T681">
        <v>0</v>
      </c>
      <c r="U681">
        <v>0</v>
      </c>
      <c r="V681">
        <v>0</v>
      </c>
      <c r="W681">
        <v>0</v>
      </c>
    </row>
    <row r="682" spans="1:23">
      <c r="A682" t="s">
        <v>1291</v>
      </c>
      <c r="B682" s="15">
        <f>(F682*'H2H Points'!$E$2)+(G682*'H2H Points'!$E$3)+(H682*'H2H Points'!$E$13)+(I682*'H2H Points'!$E$14)+(L682*'H2H Points'!$E$4)+(M682*'H2H Points'!$E$6)+(O682*'H2H Points'!$E$10)+(P682*'H2H Points'!$E$9)+(R682*'H2H Points'!$E$8)+(S682*'H2H Points'!$E$7)+(U682+'H2H Points'!$E$18)+(V682*'H2H Points'!$E$17)+(W682*'H2H Points'!$E$19)</f>
        <v>-10</v>
      </c>
      <c r="C682" s="15">
        <f>ROUND(B682/IF(ISNA(VLOOKUP(A682,'2014 ESPN Draft Results'!$A$2:$D$2000,4,FALSE)),1,IF(VLOOKUP(A682,'2014 ESPN Draft Results'!$A$2:$D$2000,4,FALSE)&lt;1,1,VLOOKUP(A682,'2014 ESPN Draft Results'!$A$2:$D$2000,4,FALSE))),2)</f>
        <v>-10</v>
      </c>
      <c r="D682" s="15">
        <f>ROUND(B682/IF(ISNA(VLOOKUP(A682,'2014 ESPN Draft Results'!$A$2:$D$2000,4,FALSE)),B682,IF(VLOOKUP(A682,'2014 ESPN Draft Results'!$A$2:$D$2000,4,FALSE)&lt;2,B682,VLOOKUP(A682,'2014 ESPN Draft Results'!$A$2:$D$2000,4,FALSE))),2)</f>
        <v>1</v>
      </c>
      <c r="E682">
        <v>0</v>
      </c>
      <c r="F682">
        <v>0</v>
      </c>
      <c r="G682">
        <v>1</v>
      </c>
      <c r="H682">
        <v>0</v>
      </c>
      <c r="I682">
        <v>0</v>
      </c>
      <c r="J682">
        <v>2</v>
      </c>
      <c r="K682">
        <v>0</v>
      </c>
      <c r="L682">
        <v>0</v>
      </c>
      <c r="M682" s="9">
        <v>2</v>
      </c>
      <c r="N682" s="10">
        <v>22.5</v>
      </c>
      <c r="O682">
        <v>7</v>
      </c>
      <c r="P682">
        <v>5</v>
      </c>
      <c r="Q682">
        <v>0</v>
      </c>
      <c r="R682">
        <v>2</v>
      </c>
      <c r="S682">
        <v>3</v>
      </c>
      <c r="T682">
        <v>1</v>
      </c>
      <c r="U682">
        <v>0</v>
      </c>
      <c r="V682">
        <v>0</v>
      </c>
      <c r="W682">
        <v>0</v>
      </c>
    </row>
    <row r="683" spans="1:23">
      <c r="A683" t="s">
        <v>1332</v>
      </c>
      <c r="B683" s="15">
        <f>(F683*'H2H Points'!$E$2)+(G683*'H2H Points'!$E$3)+(H683*'H2H Points'!$E$13)+(I683*'H2H Points'!$E$14)+(L683*'H2H Points'!$E$4)+(M683*'H2H Points'!$E$6)+(O683*'H2H Points'!$E$10)+(P683*'H2H Points'!$E$9)+(R683*'H2H Points'!$E$8)+(S683*'H2H Points'!$E$7)+(U683+'H2H Points'!$E$18)+(V683*'H2H Points'!$E$17)+(W683*'H2H Points'!$E$19)</f>
        <v>-7.1</v>
      </c>
      <c r="C683" s="15">
        <f>ROUND(B683/IF(ISNA(VLOOKUP(A683,'2014 ESPN Draft Results'!$A$2:$D$2000,4,FALSE)),1,IF(VLOOKUP(A683,'2014 ESPN Draft Results'!$A$2:$D$2000,4,FALSE)&lt;1,1,VLOOKUP(A683,'2014 ESPN Draft Results'!$A$2:$D$2000,4,FALSE))),2)</f>
        <v>-7.1</v>
      </c>
      <c r="D683" s="15">
        <f>ROUND(B683/IF(ISNA(VLOOKUP(A683,'2014 ESPN Draft Results'!$A$2:$D$2000,4,FALSE)),B683,IF(VLOOKUP(A683,'2014 ESPN Draft Results'!$A$2:$D$2000,4,FALSE)&lt;2,B683,VLOOKUP(A683,'2014 ESPN Draft Results'!$A$2:$D$2000,4,FALSE))),2)</f>
        <v>1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3</v>
      </c>
      <c r="K683">
        <v>0</v>
      </c>
      <c r="L683">
        <v>0</v>
      </c>
      <c r="M683" s="9">
        <v>1.3</v>
      </c>
      <c r="N683" s="10">
        <v>33.75</v>
      </c>
      <c r="O683">
        <v>4</v>
      </c>
      <c r="P683">
        <v>5</v>
      </c>
      <c r="Q683">
        <v>0</v>
      </c>
      <c r="R683">
        <v>1</v>
      </c>
      <c r="S683">
        <v>0</v>
      </c>
      <c r="T683">
        <v>0</v>
      </c>
      <c r="U683">
        <v>0</v>
      </c>
      <c r="V683">
        <v>1</v>
      </c>
      <c r="W683">
        <v>0</v>
      </c>
    </row>
    <row r="684" spans="1:23">
      <c r="A684" t="s">
        <v>1232</v>
      </c>
      <c r="B684" s="15">
        <f>(F684*'H2H Points'!$E$2)+(G684*'H2H Points'!$E$3)+(H684*'H2H Points'!$E$13)+(I684*'H2H Points'!$E$14)+(L684*'H2H Points'!$E$4)+(M684*'H2H Points'!$E$6)+(O684*'H2H Points'!$E$10)+(P684*'H2H Points'!$E$9)+(R684*'H2H Points'!$E$8)+(S684*'H2H Points'!$E$7)+(U684+'H2H Points'!$E$18)+(V684*'H2H Points'!$E$17)+(W684*'H2H Points'!$E$19)</f>
        <v>-6</v>
      </c>
      <c r="C684" s="15">
        <f>ROUND(B684/IF(ISNA(VLOOKUP(A684,'2014 ESPN Draft Results'!$A$2:$D$2000,4,FALSE)),1,IF(VLOOKUP(A684,'2014 ESPN Draft Results'!$A$2:$D$2000,4,FALSE)&lt;1,1,VLOOKUP(A684,'2014 ESPN Draft Results'!$A$2:$D$2000,4,FALSE))),2)</f>
        <v>-6</v>
      </c>
      <c r="D684" s="15">
        <f>ROUND(B684/IF(ISNA(VLOOKUP(A684,'2014 ESPN Draft Results'!$A$2:$D$2000,4,FALSE)),B684,IF(VLOOKUP(A684,'2014 ESPN Draft Results'!$A$2:$D$2000,4,FALSE)&lt;2,B684,VLOOKUP(A684,'2014 ESPN Draft Results'!$A$2:$D$2000,4,FALSE))),2)</f>
        <v>1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4</v>
      </c>
      <c r="K684">
        <v>0</v>
      </c>
      <c r="L684">
        <v>0</v>
      </c>
      <c r="M684" s="9">
        <v>1</v>
      </c>
      <c r="N684" s="10">
        <v>27</v>
      </c>
      <c r="O684">
        <v>4</v>
      </c>
      <c r="P684">
        <v>3</v>
      </c>
      <c r="Q684">
        <v>0</v>
      </c>
      <c r="R684">
        <v>2</v>
      </c>
      <c r="S684">
        <v>2</v>
      </c>
      <c r="T684">
        <v>0</v>
      </c>
      <c r="U684">
        <v>1</v>
      </c>
      <c r="V684">
        <v>3</v>
      </c>
      <c r="W684">
        <v>1</v>
      </c>
    </row>
    <row r="685" spans="1:23">
      <c r="A685" t="s">
        <v>688</v>
      </c>
      <c r="B685" s="15">
        <f>(F685*'H2H Points'!$E$2)+(G685*'H2H Points'!$E$3)+(H685*'H2H Points'!$E$13)+(I685*'H2H Points'!$E$14)+(L685*'H2H Points'!$E$4)+(M685*'H2H Points'!$E$6)+(O685*'H2H Points'!$E$10)+(P685*'H2H Points'!$E$9)+(R685*'H2H Points'!$E$8)+(S685*'H2H Points'!$E$7)+(U685+'H2H Points'!$E$18)+(V685*'H2H Points'!$E$17)+(W685*'H2H Points'!$E$19)</f>
        <v>-7</v>
      </c>
      <c r="C685" s="15">
        <f>ROUND(B685/IF(ISNA(VLOOKUP(A685,'2014 ESPN Draft Results'!$A$2:$D$2000,4,FALSE)),1,IF(VLOOKUP(A685,'2014 ESPN Draft Results'!$A$2:$D$2000,4,FALSE)&lt;1,1,VLOOKUP(A685,'2014 ESPN Draft Results'!$A$2:$D$2000,4,FALSE))),2)</f>
        <v>-7</v>
      </c>
      <c r="D685" s="15">
        <f>ROUND(B685/IF(ISNA(VLOOKUP(A685,'2014 ESPN Draft Results'!$A$2:$D$2000,4,FALSE)),B685,IF(VLOOKUP(A685,'2014 ESPN Draft Results'!$A$2:$D$2000,4,FALSE)&lt;2,B685,VLOOKUP(A685,'2014 ESPN Draft Results'!$A$2:$D$2000,4,FALSE))),2)</f>
        <v>1</v>
      </c>
      <c r="E685">
        <v>0</v>
      </c>
      <c r="F685">
        <v>0</v>
      </c>
      <c r="G685">
        <v>1</v>
      </c>
      <c r="H685">
        <v>0</v>
      </c>
      <c r="I685">
        <v>0</v>
      </c>
      <c r="J685">
        <v>1</v>
      </c>
      <c r="K685">
        <v>0</v>
      </c>
      <c r="L685">
        <v>0</v>
      </c>
      <c r="M685" s="9">
        <v>1</v>
      </c>
      <c r="N685" s="10">
        <v>18</v>
      </c>
      <c r="O685">
        <v>1</v>
      </c>
      <c r="P685">
        <v>2</v>
      </c>
      <c r="Q685">
        <v>0</v>
      </c>
      <c r="R685">
        <v>2</v>
      </c>
      <c r="S685">
        <v>0</v>
      </c>
      <c r="T685">
        <v>0</v>
      </c>
      <c r="U685">
        <v>0</v>
      </c>
      <c r="V685">
        <v>0</v>
      </c>
      <c r="W685">
        <v>0</v>
      </c>
    </row>
    <row r="686" spans="1:23">
      <c r="A686" t="s">
        <v>1190</v>
      </c>
      <c r="B686" s="15">
        <f>(F686*'H2H Points'!$E$2)+(G686*'H2H Points'!$E$3)+(H686*'H2H Points'!$E$13)+(I686*'H2H Points'!$E$14)+(L686*'H2H Points'!$E$4)+(M686*'H2H Points'!$E$6)+(O686*'H2H Points'!$E$10)+(P686*'H2H Points'!$E$9)+(R686*'H2H Points'!$E$8)+(S686*'H2H Points'!$E$7)+(U686+'H2H Points'!$E$18)+(V686*'H2H Points'!$E$17)+(W686*'H2H Points'!$E$19)</f>
        <v>-7</v>
      </c>
      <c r="C686" s="15">
        <f>ROUND(B686/IF(ISNA(VLOOKUP(A686,'2014 ESPN Draft Results'!$A$2:$D$2000,4,FALSE)),1,IF(VLOOKUP(A686,'2014 ESPN Draft Results'!$A$2:$D$2000,4,FALSE)&lt;1,1,VLOOKUP(A686,'2014 ESPN Draft Results'!$A$2:$D$2000,4,FALSE))),2)</f>
        <v>-7</v>
      </c>
      <c r="D686" s="15">
        <f>ROUND(B686/IF(ISNA(VLOOKUP(A686,'2014 ESPN Draft Results'!$A$2:$D$2000,4,FALSE)),B686,IF(VLOOKUP(A686,'2014 ESPN Draft Results'!$A$2:$D$2000,4,FALSE)&lt;2,B686,VLOOKUP(A686,'2014 ESPN Draft Results'!$A$2:$D$2000,4,FALSE))),2)</f>
        <v>1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2</v>
      </c>
      <c r="K686">
        <v>0</v>
      </c>
      <c r="L686">
        <v>0</v>
      </c>
      <c r="M686" s="9">
        <v>1</v>
      </c>
      <c r="N686" s="10">
        <v>36</v>
      </c>
      <c r="O686">
        <v>5</v>
      </c>
      <c r="P686">
        <v>4</v>
      </c>
      <c r="Q686">
        <v>2</v>
      </c>
      <c r="R686">
        <v>2</v>
      </c>
      <c r="S686">
        <v>1</v>
      </c>
      <c r="T686">
        <v>0</v>
      </c>
      <c r="U686">
        <v>0</v>
      </c>
      <c r="V686">
        <v>0</v>
      </c>
      <c r="W686">
        <v>0</v>
      </c>
    </row>
    <row r="687" spans="1:23">
      <c r="A687" t="s">
        <v>1327</v>
      </c>
      <c r="B687" s="15">
        <f>(F687*'H2H Points'!$E$2)+(G687*'H2H Points'!$E$3)+(H687*'H2H Points'!$E$13)+(I687*'H2H Points'!$E$14)+(L687*'H2H Points'!$E$4)+(M687*'H2H Points'!$E$6)+(O687*'H2H Points'!$E$10)+(P687*'H2H Points'!$E$9)+(R687*'H2H Points'!$E$8)+(S687*'H2H Points'!$E$7)+(U687+'H2H Points'!$E$18)+(V687*'H2H Points'!$E$17)+(W687*'H2H Points'!$E$19)</f>
        <v>-9.1</v>
      </c>
      <c r="C687" s="15">
        <f>ROUND(B687/IF(ISNA(VLOOKUP(A687,'2014 ESPN Draft Results'!$A$2:$D$2000,4,FALSE)),1,IF(VLOOKUP(A687,'2014 ESPN Draft Results'!$A$2:$D$2000,4,FALSE)&lt;1,1,VLOOKUP(A687,'2014 ESPN Draft Results'!$A$2:$D$2000,4,FALSE))),2)</f>
        <v>-9.1</v>
      </c>
      <c r="D687" s="15">
        <f>ROUND(B687/IF(ISNA(VLOOKUP(A687,'2014 ESPN Draft Results'!$A$2:$D$2000,4,FALSE)),B687,IF(VLOOKUP(A687,'2014 ESPN Draft Results'!$A$2:$D$2000,4,FALSE)&lt;2,B687,VLOOKUP(A687,'2014 ESPN Draft Results'!$A$2:$D$2000,4,FALSE))),2)</f>
        <v>1</v>
      </c>
      <c r="E687">
        <v>0</v>
      </c>
      <c r="F687">
        <v>0</v>
      </c>
      <c r="G687">
        <v>1</v>
      </c>
      <c r="H687">
        <v>0</v>
      </c>
      <c r="I687">
        <v>0</v>
      </c>
      <c r="J687">
        <v>1</v>
      </c>
      <c r="K687">
        <v>0</v>
      </c>
      <c r="L687">
        <v>0</v>
      </c>
      <c r="M687" s="9">
        <v>1.3</v>
      </c>
      <c r="N687" s="10">
        <v>27</v>
      </c>
      <c r="O687">
        <v>0</v>
      </c>
      <c r="P687">
        <v>4</v>
      </c>
      <c r="Q687">
        <v>0</v>
      </c>
      <c r="R687">
        <v>4</v>
      </c>
      <c r="S687">
        <v>1</v>
      </c>
      <c r="T687">
        <v>0</v>
      </c>
      <c r="U687">
        <v>0</v>
      </c>
      <c r="V687">
        <v>1</v>
      </c>
      <c r="W687">
        <v>0</v>
      </c>
    </row>
    <row r="688" spans="1:23">
      <c r="A688" t="s">
        <v>1123</v>
      </c>
      <c r="B688" s="15">
        <f>(F688*'H2H Points'!$E$2)+(G688*'H2H Points'!$E$3)+(H688*'H2H Points'!$E$13)+(I688*'H2H Points'!$E$14)+(L688*'H2H Points'!$E$4)+(M688*'H2H Points'!$E$6)+(O688*'H2H Points'!$E$10)+(P688*'H2H Points'!$E$9)+(R688*'H2H Points'!$E$8)+(S688*'H2H Points'!$E$7)+(U688+'H2H Points'!$E$18)+(V688*'H2H Points'!$E$17)+(W688*'H2H Points'!$E$19)</f>
        <v>-24.9</v>
      </c>
      <c r="C688" s="15">
        <f>ROUND(B688/IF(ISNA(VLOOKUP(A688,'2014 ESPN Draft Results'!$A$2:$D$2000,4,FALSE)),1,IF(VLOOKUP(A688,'2014 ESPN Draft Results'!$A$2:$D$2000,4,FALSE)&lt;1,1,VLOOKUP(A688,'2014 ESPN Draft Results'!$A$2:$D$2000,4,FALSE))),2)</f>
        <v>-24.9</v>
      </c>
      <c r="D688" s="15">
        <f>ROUND(B688/IF(ISNA(VLOOKUP(A688,'2014 ESPN Draft Results'!$A$2:$D$2000,4,FALSE)),B688,IF(VLOOKUP(A688,'2014 ESPN Draft Results'!$A$2:$D$2000,4,FALSE)&lt;2,B688,VLOOKUP(A688,'2014 ESPN Draft Results'!$A$2:$D$2000,4,FALSE))),2)</f>
        <v>1</v>
      </c>
      <c r="E688">
        <v>0</v>
      </c>
      <c r="F688">
        <v>0</v>
      </c>
      <c r="G688">
        <v>1</v>
      </c>
      <c r="H688">
        <v>0</v>
      </c>
      <c r="I688">
        <v>0</v>
      </c>
      <c r="J688">
        <v>2</v>
      </c>
      <c r="K688">
        <v>1</v>
      </c>
      <c r="L688">
        <v>0</v>
      </c>
      <c r="M688" s="9">
        <v>2.7</v>
      </c>
      <c r="N688" s="10">
        <v>43.88</v>
      </c>
      <c r="O688">
        <v>12</v>
      </c>
      <c r="P688">
        <v>13</v>
      </c>
      <c r="Q688">
        <v>1</v>
      </c>
      <c r="R688">
        <v>3</v>
      </c>
      <c r="S688">
        <v>2</v>
      </c>
      <c r="T688">
        <v>0</v>
      </c>
      <c r="U688">
        <v>0</v>
      </c>
      <c r="V688">
        <v>2</v>
      </c>
      <c r="W688">
        <v>0</v>
      </c>
    </row>
    <row r="689" spans="1:23">
      <c r="A689" t="s">
        <v>1378</v>
      </c>
      <c r="B689" s="15">
        <f>(F689*'H2H Points'!$E$2)+(G689*'H2H Points'!$E$3)+(H689*'H2H Points'!$E$13)+(I689*'H2H Points'!$E$14)+(L689*'H2H Points'!$E$4)+(M689*'H2H Points'!$E$6)+(O689*'H2H Points'!$E$10)+(P689*'H2H Points'!$E$9)+(R689*'H2H Points'!$E$8)+(S689*'H2H Points'!$E$7)+(U689+'H2H Points'!$E$18)+(V689*'H2H Points'!$E$17)+(W689*'H2H Points'!$E$19)</f>
        <v>-11</v>
      </c>
      <c r="C689" s="15">
        <f>ROUND(B689/IF(ISNA(VLOOKUP(A689,'2014 ESPN Draft Results'!$A$2:$D$2000,4,FALSE)),1,IF(VLOOKUP(A689,'2014 ESPN Draft Results'!$A$2:$D$2000,4,FALSE)&lt;1,1,VLOOKUP(A689,'2014 ESPN Draft Results'!$A$2:$D$2000,4,FALSE))),2)</f>
        <v>-11</v>
      </c>
      <c r="D689" s="15">
        <f>ROUND(B689/IF(ISNA(VLOOKUP(A689,'2014 ESPN Draft Results'!$A$2:$D$2000,4,FALSE)),B689,IF(VLOOKUP(A689,'2014 ESPN Draft Results'!$A$2:$D$2000,4,FALSE)&lt;2,B689,VLOOKUP(A689,'2014 ESPN Draft Results'!$A$2:$D$2000,4,FALSE))),2)</f>
        <v>1</v>
      </c>
      <c r="E689">
        <v>0</v>
      </c>
      <c r="F689">
        <v>0</v>
      </c>
      <c r="G689">
        <v>0</v>
      </c>
      <c r="H689">
        <v>0</v>
      </c>
      <c r="I689">
        <v>0</v>
      </c>
      <c r="J689">
        <v>2</v>
      </c>
      <c r="K689">
        <v>0</v>
      </c>
      <c r="L689">
        <v>0</v>
      </c>
      <c r="M689" s="9">
        <v>1</v>
      </c>
      <c r="N689" s="10">
        <v>54</v>
      </c>
      <c r="O689">
        <v>5</v>
      </c>
      <c r="P689">
        <v>6</v>
      </c>
      <c r="Q689">
        <v>0</v>
      </c>
      <c r="R689">
        <v>3</v>
      </c>
      <c r="S689">
        <v>0</v>
      </c>
      <c r="T689">
        <v>0</v>
      </c>
      <c r="U689">
        <v>0</v>
      </c>
      <c r="V689">
        <v>0</v>
      </c>
      <c r="W689">
        <v>0</v>
      </c>
    </row>
    <row r="690" spans="1:23">
      <c r="A690" t="s">
        <v>1282</v>
      </c>
      <c r="B690" s="15">
        <f>(F690*'H2H Points'!$E$2)+(G690*'H2H Points'!$E$3)+(H690*'H2H Points'!$E$13)+(I690*'H2H Points'!$E$14)+(L690*'H2H Points'!$E$4)+(M690*'H2H Points'!$E$6)+(O690*'H2H Points'!$E$10)+(P690*'H2H Points'!$E$9)+(R690*'H2H Points'!$E$8)+(S690*'H2H Points'!$E$7)+(U690+'H2H Points'!$E$18)+(V690*'H2H Points'!$E$17)+(W690*'H2H Points'!$E$19)</f>
        <v>-7.9</v>
      </c>
      <c r="C690" s="15">
        <f>ROUND(B690/IF(ISNA(VLOOKUP(A690,'2014 ESPN Draft Results'!$A$2:$D$2000,4,FALSE)),1,IF(VLOOKUP(A690,'2014 ESPN Draft Results'!$A$2:$D$2000,4,FALSE)&lt;1,1,VLOOKUP(A690,'2014 ESPN Draft Results'!$A$2:$D$2000,4,FALSE))),2)</f>
        <v>-7.9</v>
      </c>
      <c r="D690" s="15">
        <f>ROUND(B690/IF(ISNA(VLOOKUP(A690,'2014 ESPN Draft Results'!$A$2:$D$2000,4,FALSE)),B690,IF(VLOOKUP(A690,'2014 ESPN Draft Results'!$A$2:$D$2000,4,FALSE)&lt;2,B690,VLOOKUP(A690,'2014 ESPN Draft Results'!$A$2:$D$2000,4,FALSE))),2)</f>
        <v>1</v>
      </c>
      <c r="E690">
        <v>0</v>
      </c>
      <c r="F690">
        <v>0</v>
      </c>
      <c r="G690">
        <v>0</v>
      </c>
      <c r="H690">
        <v>0</v>
      </c>
      <c r="I690">
        <v>0</v>
      </c>
      <c r="J690">
        <v>1</v>
      </c>
      <c r="K690">
        <v>0</v>
      </c>
      <c r="L690">
        <v>0</v>
      </c>
      <c r="M690" s="9">
        <v>0.7</v>
      </c>
      <c r="N690" s="10">
        <v>81</v>
      </c>
      <c r="O690">
        <v>5</v>
      </c>
      <c r="P690">
        <v>6</v>
      </c>
      <c r="Q690">
        <v>1</v>
      </c>
      <c r="R690">
        <v>1</v>
      </c>
      <c r="S690">
        <v>2</v>
      </c>
      <c r="T690">
        <v>0</v>
      </c>
      <c r="U690">
        <v>0</v>
      </c>
      <c r="V690">
        <v>0</v>
      </c>
      <c r="W690">
        <v>0</v>
      </c>
    </row>
    <row r="691" spans="1:23">
      <c r="A691" t="s">
        <v>1222</v>
      </c>
      <c r="B691" s="15">
        <f>(F691*'H2H Points'!$E$2)+(G691*'H2H Points'!$E$3)+(H691*'H2H Points'!$E$13)+(I691*'H2H Points'!$E$14)+(L691*'H2H Points'!$E$4)+(M691*'H2H Points'!$E$6)+(O691*'H2H Points'!$E$10)+(P691*'H2H Points'!$E$9)+(R691*'H2H Points'!$E$8)+(S691*'H2H Points'!$E$7)+(U691+'H2H Points'!$E$18)+(V691*'H2H Points'!$E$17)+(W691*'H2H Points'!$E$19)</f>
        <v>-9.9</v>
      </c>
      <c r="C691" s="15">
        <f>ROUND(B691/IF(ISNA(VLOOKUP(A691,'2014 ESPN Draft Results'!$A$2:$D$2000,4,FALSE)),1,IF(VLOOKUP(A691,'2014 ESPN Draft Results'!$A$2:$D$2000,4,FALSE)&lt;1,1,VLOOKUP(A691,'2014 ESPN Draft Results'!$A$2:$D$2000,4,FALSE))),2)</f>
        <v>-9.9</v>
      </c>
      <c r="D691" s="15">
        <f>ROUND(B691/IF(ISNA(VLOOKUP(A691,'2014 ESPN Draft Results'!$A$2:$D$2000,4,FALSE)),B691,IF(VLOOKUP(A691,'2014 ESPN Draft Results'!$A$2:$D$2000,4,FALSE)&lt;2,B691,VLOOKUP(A691,'2014 ESPN Draft Results'!$A$2:$D$2000,4,FALSE))),2)</f>
        <v>1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2</v>
      </c>
      <c r="K691">
        <v>0</v>
      </c>
      <c r="L691">
        <v>0</v>
      </c>
      <c r="M691" s="9">
        <v>0.7</v>
      </c>
      <c r="N691" s="10">
        <v>67.5</v>
      </c>
      <c r="O691">
        <v>5</v>
      </c>
      <c r="P691">
        <v>5</v>
      </c>
      <c r="Q691">
        <v>0</v>
      </c>
      <c r="R691">
        <v>2</v>
      </c>
      <c r="S691">
        <v>0</v>
      </c>
      <c r="T691">
        <v>0</v>
      </c>
      <c r="U691">
        <v>0</v>
      </c>
      <c r="V691">
        <v>0</v>
      </c>
      <c r="W691">
        <v>0</v>
      </c>
    </row>
  </sheetData>
  <autoFilter ref="A1:W1">
    <sortState ref="A2:V691">
      <sortCondition descending="1" ref="D1:D69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1"/>
  <sheetViews>
    <sheetView showRuler="0" workbookViewId="0">
      <pane ySplit="1" topLeftCell="A2" activePane="bottomLeft" state="frozen"/>
      <selection pane="bottomLeft" activeCell="H13" sqref="H13"/>
    </sheetView>
  </sheetViews>
  <sheetFormatPr baseColWidth="10" defaultRowHeight="15" x14ac:dyDescent="0"/>
  <cols>
    <col min="1" max="1" width="21.83203125" customWidth="1"/>
    <col min="3" max="4" width="13.6640625" customWidth="1"/>
  </cols>
  <sheetData>
    <row r="1" spans="1:4" s="11" customFormat="1" ht="14">
      <c r="A1" s="11" t="s">
        <v>38</v>
      </c>
      <c r="B1" s="11" t="s">
        <v>0</v>
      </c>
      <c r="C1" s="11" t="s">
        <v>1</v>
      </c>
      <c r="D1" s="11" t="s">
        <v>2</v>
      </c>
    </row>
    <row r="2" spans="1:4">
      <c r="A2" t="s">
        <v>40</v>
      </c>
      <c r="B2" t="s">
        <v>3</v>
      </c>
      <c r="C2">
        <v>1.4</v>
      </c>
      <c r="D2">
        <v>51.2</v>
      </c>
    </row>
    <row r="3" spans="1:4">
      <c r="A3" t="s">
        <v>41</v>
      </c>
      <c r="B3" t="s">
        <v>4</v>
      </c>
      <c r="C3">
        <v>1.8</v>
      </c>
      <c r="D3">
        <v>50</v>
      </c>
    </row>
    <row r="4" spans="1:4">
      <c r="A4" t="s">
        <v>42</v>
      </c>
      <c r="B4" t="s">
        <v>3</v>
      </c>
      <c r="C4">
        <v>3.6</v>
      </c>
      <c r="D4">
        <v>41.9</v>
      </c>
    </row>
    <row r="5" spans="1:4">
      <c r="A5" t="s">
        <v>43</v>
      </c>
      <c r="B5" t="s">
        <v>5</v>
      </c>
      <c r="C5">
        <v>4.4000000000000004</v>
      </c>
      <c r="D5">
        <v>41</v>
      </c>
    </row>
    <row r="6" spans="1:4">
      <c r="A6" t="s">
        <v>44</v>
      </c>
      <c r="B6" t="s">
        <v>5</v>
      </c>
      <c r="C6">
        <v>6.3</v>
      </c>
      <c r="D6">
        <v>37.6</v>
      </c>
    </row>
    <row r="7" spans="1:4">
      <c r="A7" t="s">
        <v>45</v>
      </c>
      <c r="B7" t="s">
        <v>6</v>
      </c>
      <c r="C7">
        <v>6.5</v>
      </c>
      <c r="D7">
        <v>37.700000000000003</v>
      </c>
    </row>
    <row r="8" spans="1:4">
      <c r="A8" t="s">
        <v>46</v>
      </c>
      <c r="B8" t="s">
        <v>7</v>
      </c>
      <c r="C8">
        <v>7.3</v>
      </c>
      <c r="D8">
        <v>35.299999999999997</v>
      </c>
    </row>
    <row r="9" spans="1:4">
      <c r="A9" t="s">
        <v>47</v>
      </c>
      <c r="B9" t="s">
        <v>8</v>
      </c>
      <c r="C9">
        <v>9.4</v>
      </c>
      <c r="D9">
        <v>33</v>
      </c>
    </row>
    <row r="10" spans="1:4">
      <c r="A10" t="s">
        <v>48</v>
      </c>
      <c r="B10" t="s">
        <v>3</v>
      </c>
      <c r="C10">
        <v>10.7</v>
      </c>
      <c r="D10">
        <v>33.299999999999997</v>
      </c>
    </row>
    <row r="11" spans="1:4">
      <c r="A11" t="s">
        <v>49</v>
      </c>
      <c r="B11" t="s">
        <v>5</v>
      </c>
      <c r="C11">
        <v>11</v>
      </c>
      <c r="D11">
        <v>33</v>
      </c>
    </row>
    <row r="12" spans="1:4">
      <c r="A12" t="s">
        <v>50</v>
      </c>
      <c r="B12" t="s">
        <v>4</v>
      </c>
      <c r="C12">
        <v>11.3</v>
      </c>
      <c r="D12">
        <v>31.4</v>
      </c>
    </row>
    <row r="13" spans="1:4">
      <c r="A13" t="s">
        <v>51</v>
      </c>
      <c r="B13" t="s">
        <v>5</v>
      </c>
      <c r="C13">
        <v>13.1</v>
      </c>
      <c r="D13">
        <v>30.6</v>
      </c>
    </row>
    <row r="14" spans="1:4">
      <c r="A14" t="s">
        <v>52</v>
      </c>
      <c r="B14" t="s">
        <v>9</v>
      </c>
      <c r="C14">
        <v>14.2</v>
      </c>
      <c r="D14">
        <v>29</v>
      </c>
    </row>
    <row r="15" spans="1:4">
      <c r="A15" t="s">
        <v>53</v>
      </c>
      <c r="B15" t="s">
        <v>3</v>
      </c>
      <c r="C15">
        <v>14.4</v>
      </c>
      <c r="D15">
        <v>29.8</v>
      </c>
    </row>
    <row r="16" spans="1:4">
      <c r="A16" t="s">
        <v>54</v>
      </c>
      <c r="B16" t="s">
        <v>9</v>
      </c>
      <c r="C16">
        <v>14.5</v>
      </c>
      <c r="D16">
        <v>29.1</v>
      </c>
    </row>
    <row r="17" spans="1:4">
      <c r="A17" t="s">
        <v>55</v>
      </c>
      <c r="B17" t="s">
        <v>6</v>
      </c>
      <c r="C17">
        <v>15.4</v>
      </c>
      <c r="D17">
        <v>30.1</v>
      </c>
    </row>
    <row r="18" spans="1:4">
      <c r="A18" t="s">
        <v>56</v>
      </c>
      <c r="B18" t="s">
        <v>7</v>
      </c>
      <c r="C18">
        <v>19.3</v>
      </c>
      <c r="D18">
        <v>25.6</v>
      </c>
    </row>
    <row r="19" spans="1:4">
      <c r="A19" t="s">
        <v>57</v>
      </c>
      <c r="B19" t="s">
        <v>5</v>
      </c>
      <c r="C19">
        <v>20.399999999999999</v>
      </c>
      <c r="D19">
        <v>25.4</v>
      </c>
    </row>
    <row r="20" spans="1:4">
      <c r="A20" t="s">
        <v>58</v>
      </c>
      <c r="B20" t="s">
        <v>6</v>
      </c>
      <c r="C20">
        <v>20.5</v>
      </c>
      <c r="D20">
        <v>26.1</v>
      </c>
    </row>
    <row r="21" spans="1:4">
      <c r="A21" t="s">
        <v>59</v>
      </c>
      <c r="B21" t="s">
        <v>4</v>
      </c>
      <c r="C21">
        <v>22</v>
      </c>
      <c r="D21">
        <v>24.7</v>
      </c>
    </row>
    <row r="22" spans="1:4">
      <c r="A22" t="s">
        <v>60</v>
      </c>
      <c r="B22" t="s">
        <v>8</v>
      </c>
      <c r="C22">
        <v>22.9</v>
      </c>
      <c r="D22">
        <v>24</v>
      </c>
    </row>
    <row r="23" spans="1:4">
      <c r="A23" t="s">
        <v>61</v>
      </c>
      <c r="B23" t="s">
        <v>3</v>
      </c>
      <c r="C23">
        <v>23</v>
      </c>
      <c r="D23">
        <v>24.9</v>
      </c>
    </row>
    <row r="24" spans="1:4">
      <c r="A24" t="s">
        <v>62</v>
      </c>
      <c r="B24" t="s">
        <v>4</v>
      </c>
      <c r="C24">
        <v>23.2</v>
      </c>
      <c r="D24">
        <v>24.4</v>
      </c>
    </row>
    <row r="25" spans="1:4">
      <c r="A25" t="s">
        <v>63</v>
      </c>
      <c r="B25" t="s">
        <v>7</v>
      </c>
      <c r="C25">
        <v>24.6</v>
      </c>
      <c r="D25">
        <v>22.5</v>
      </c>
    </row>
    <row r="26" spans="1:4">
      <c r="A26" t="s">
        <v>64</v>
      </c>
      <c r="B26" t="s">
        <v>8</v>
      </c>
      <c r="C26">
        <v>24.8</v>
      </c>
      <c r="D26">
        <v>21.9</v>
      </c>
    </row>
    <row r="27" spans="1:4">
      <c r="A27" t="s">
        <v>65</v>
      </c>
      <c r="B27" t="s">
        <v>7</v>
      </c>
      <c r="C27">
        <v>26.5</v>
      </c>
      <c r="D27">
        <v>22.2</v>
      </c>
    </row>
    <row r="28" spans="1:4">
      <c r="A28" t="s">
        <v>66</v>
      </c>
      <c r="B28" t="s">
        <v>10</v>
      </c>
      <c r="C28">
        <v>29.1</v>
      </c>
      <c r="D28">
        <v>21.2</v>
      </c>
    </row>
    <row r="29" spans="1:4">
      <c r="A29" t="s">
        <v>67</v>
      </c>
      <c r="B29" t="s">
        <v>9</v>
      </c>
      <c r="C29">
        <v>29.3</v>
      </c>
      <c r="D29">
        <v>21.4</v>
      </c>
    </row>
    <row r="30" spans="1:4">
      <c r="A30" t="s">
        <v>68</v>
      </c>
      <c r="B30" t="s">
        <v>7</v>
      </c>
      <c r="C30">
        <v>30.2</v>
      </c>
      <c r="D30">
        <v>20.7</v>
      </c>
    </row>
    <row r="31" spans="1:4">
      <c r="A31" t="s">
        <v>69</v>
      </c>
      <c r="B31" t="s">
        <v>5</v>
      </c>
      <c r="C31">
        <v>30.6</v>
      </c>
      <c r="D31">
        <v>21.6</v>
      </c>
    </row>
    <row r="32" spans="1:4">
      <c r="A32" t="s">
        <v>70</v>
      </c>
      <c r="B32" t="s">
        <v>7</v>
      </c>
      <c r="C32">
        <v>31.3</v>
      </c>
      <c r="D32">
        <v>20.3</v>
      </c>
    </row>
    <row r="33" spans="1:4">
      <c r="A33" t="s">
        <v>71</v>
      </c>
      <c r="B33" t="s">
        <v>7</v>
      </c>
      <c r="C33">
        <v>32.200000000000003</v>
      </c>
      <c r="D33">
        <v>20.5</v>
      </c>
    </row>
    <row r="34" spans="1:4">
      <c r="A34" t="s">
        <v>72</v>
      </c>
      <c r="B34" t="s">
        <v>10</v>
      </c>
      <c r="C34">
        <v>32.5</v>
      </c>
      <c r="D34">
        <v>21.8</v>
      </c>
    </row>
    <row r="35" spans="1:4">
      <c r="A35" t="s">
        <v>73</v>
      </c>
      <c r="B35" t="s">
        <v>11</v>
      </c>
      <c r="C35">
        <v>36.5</v>
      </c>
      <c r="D35">
        <v>18.100000000000001</v>
      </c>
    </row>
    <row r="36" spans="1:4">
      <c r="A36" t="s">
        <v>74</v>
      </c>
      <c r="B36" t="s">
        <v>9</v>
      </c>
      <c r="C36">
        <v>36.6</v>
      </c>
      <c r="D36">
        <v>18.7</v>
      </c>
    </row>
    <row r="37" spans="1:4">
      <c r="A37" t="s">
        <v>75</v>
      </c>
      <c r="B37" t="s">
        <v>8</v>
      </c>
      <c r="C37">
        <v>36.9</v>
      </c>
      <c r="D37">
        <v>18.2</v>
      </c>
    </row>
    <row r="38" spans="1:4">
      <c r="A38" t="s">
        <v>76</v>
      </c>
      <c r="B38" t="s">
        <v>7</v>
      </c>
      <c r="C38">
        <v>37.4</v>
      </c>
      <c r="D38">
        <v>18.8</v>
      </c>
    </row>
    <row r="39" spans="1:4">
      <c r="A39" t="s">
        <v>77</v>
      </c>
      <c r="B39" t="s">
        <v>12</v>
      </c>
      <c r="C39">
        <v>39.9</v>
      </c>
      <c r="D39">
        <v>18.7</v>
      </c>
    </row>
    <row r="40" spans="1:4">
      <c r="A40" t="s">
        <v>78</v>
      </c>
      <c r="B40" t="s">
        <v>10</v>
      </c>
      <c r="C40">
        <v>40.5</v>
      </c>
      <c r="D40">
        <v>18.5</v>
      </c>
    </row>
    <row r="41" spans="1:4">
      <c r="A41" t="s">
        <v>79</v>
      </c>
      <c r="B41" t="s">
        <v>3</v>
      </c>
      <c r="C41">
        <v>42.1</v>
      </c>
      <c r="D41">
        <v>18</v>
      </c>
    </row>
    <row r="42" spans="1:4">
      <c r="A42" t="s">
        <v>80</v>
      </c>
      <c r="B42" t="s">
        <v>7</v>
      </c>
      <c r="C42">
        <v>42.3</v>
      </c>
      <c r="D42">
        <v>18</v>
      </c>
    </row>
    <row r="43" spans="1:4">
      <c r="A43" t="s">
        <v>81</v>
      </c>
      <c r="B43" t="s">
        <v>10</v>
      </c>
      <c r="C43">
        <v>42.8</v>
      </c>
      <c r="D43">
        <v>18.600000000000001</v>
      </c>
    </row>
    <row r="44" spans="1:4">
      <c r="A44" t="s">
        <v>82</v>
      </c>
      <c r="B44" t="s">
        <v>6</v>
      </c>
      <c r="C44">
        <v>45.5</v>
      </c>
      <c r="D44">
        <v>17.5</v>
      </c>
    </row>
    <row r="45" spans="1:4">
      <c r="A45" t="s">
        <v>83</v>
      </c>
      <c r="B45" t="s">
        <v>10</v>
      </c>
      <c r="C45">
        <v>45.6</v>
      </c>
      <c r="D45">
        <v>17.7</v>
      </c>
    </row>
    <row r="46" spans="1:4">
      <c r="A46" t="s">
        <v>84</v>
      </c>
      <c r="B46" t="s">
        <v>5</v>
      </c>
      <c r="C46">
        <v>47</v>
      </c>
      <c r="D46">
        <v>17.899999999999999</v>
      </c>
    </row>
    <row r="47" spans="1:4">
      <c r="A47" t="s">
        <v>85</v>
      </c>
      <c r="B47" t="s">
        <v>7</v>
      </c>
      <c r="C47">
        <v>47.1</v>
      </c>
      <c r="D47">
        <v>18.8</v>
      </c>
    </row>
    <row r="48" spans="1:4">
      <c r="A48" t="s">
        <v>86</v>
      </c>
      <c r="B48" t="s">
        <v>7</v>
      </c>
      <c r="C48">
        <v>47.8</v>
      </c>
      <c r="D48">
        <v>17.5</v>
      </c>
    </row>
    <row r="49" spans="1:4">
      <c r="A49" t="s">
        <v>87</v>
      </c>
      <c r="B49" t="s">
        <v>7</v>
      </c>
      <c r="C49">
        <v>47.9</v>
      </c>
      <c r="D49">
        <v>20.2</v>
      </c>
    </row>
    <row r="50" spans="1:4">
      <c r="A50" t="s">
        <v>88</v>
      </c>
      <c r="B50" t="s">
        <v>9</v>
      </c>
      <c r="C50">
        <v>51</v>
      </c>
      <c r="D50">
        <v>15.3</v>
      </c>
    </row>
    <row r="51" spans="1:4">
      <c r="A51" t="s">
        <v>89</v>
      </c>
      <c r="B51" t="s">
        <v>11</v>
      </c>
      <c r="C51">
        <v>52.3</v>
      </c>
      <c r="D51">
        <v>14.8</v>
      </c>
    </row>
    <row r="52" spans="1:4">
      <c r="A52" t="s">
        <v>90</v>
      </c>
      <c r="B52" t="s">
        <v>5</v>
      </c>
      <c r="C52">
        <v>52.4</v>
      </c>
      <c r="D52">
        <v>17</v>
      </c>
    </row>
    <row r="53" spans="1:4">
      <c r="A53" t="s">
        <v>91</v>
      </c>
      <c r="B53" t="s">
        <v>5</v>
      </c>
      <c r="C53">
        <v>52.4</v>
      </c>
      <c r="D53">
        <v>16.3</v>
      </c>
    </row>
    <row r="54" spans="1:4">
      <c r="A54" t="s">
        <v>92</v>
      </c>
      <c r="B54" t="s">
        <v>13</v>
      </c>
      <c r="C54">
        <v>52.7</v>
      </c>
      <c r="D54">
        <v>15.4</v>
      </c>
    </row>
    <row r="55" spans="1:4">
      <c r="A55" t="s">
        <v>93</v>
      </c>
      <c r="B55" t="s">
        <v>7</v>
      </c>
      <c r="C55">
        <v>54.3</v>
      </c>
      <c r="D55">
        <v>16.2</v>
      </c>
    </row>
    <row r="56" spans="1:4">
      <c r="A56" t="s">
        <v>94</v>
      </c>
      <c r="B56" t="s">
        <v>4</v>
      </c>
      <c r="C56">
        <v>55.4</v>
      </c>
      <c r="D56">
        <v>15.3</v>
      </c>
    </row>
    <row r="57" spans="1:4">
      <c r="A57" t="s">
        <v>95</v>
      </c>
      <c r="B57" t="s">
        <v>12</v>
      </c>
      <c r="C57">
        <v>56.2</v>
      </c>
      <c r="D57">
        <v>15.4</v>
      </c>
    </row>
    <row r="58" spans="1:4">
      <c r="A58" t="s">
        <v>96</v>
      </c>
      <c r="B58" t="s">
        <v>5</v>
      </c>
      <c r="C58">
        <v>56.9</v>
      </c>
      <c r="D58">
        <v>16.3</v>
      </c>
    </row>
    <row r="59" spans="1:4">
      <c r="A59" t="s">
        <v>97</v>
      </c>
      <c r="B59" t="s">
        <v>8</v>
      </c>
      <c r="C59">
        <v>58.7</v>
      </c>
      <c r="D59">
        <v>16.3</v>
      </c>
    </row>
    <row r="60" spans="1:4">
      <c r="A60" t="s">
        <v>98</v>
      </c>
      <c r="B60" t="s">
        <v>8</v>
      </c>
      <c r="C60">
        <v>59.4</v>
      </c>
      <c r="D60">
        <v>14.3</v>
      </c>
    </row>
    <row r="61" spans="1:4">
      <c r="A61" t="s">
        <v>99</v>
      </c>
      <c r="B61" t="s">
        <v>4</v>
      </c>
      <c r="C61">
        <v>60.4</v>
      </c>
      <c r="D61">
        <v>14.9</v>
      </c>
    </row>
    <row r="62" spans="1:4">
      <c r="A62" t="s">
        <v>100</v>
      </c>
      <c r="B62" t="s">
        <v>8</v>
      </c>
      <c r="C62">
        <v>62.1</v>
      </c>
      <c r="D62">
        <v>15</v>
      </c>
    </row>
    <row r="63" spans="1:4">
      <c r="A63" t="s">
        <v>101</v>
      </c>
      <c r="B63" t="s">
        <v>11</v>
      </c>
      <c r="C63">
        <v>62.7</v>
      </c>
      <c r="D63">
        <v>13.9</v>
      </c>
    </row>
    <row r="64" spans="1:4">
      <c r="A64" t="s">
        <v>102</v>
      </c>
      <c r="B64" t="s">
        <v>6</v>
      </c>
      <c r="C64">
        <v>63.5</v>
      </c>
      <c r="D64">
        <v>14.6</v>
      </c>
    </row>
    <row r="65" spans="1:4">
      <c r="A65" t="s">
        <v>103</v>
      </c>
      <c r="B65" t="s">
        <v>12</v>
      </c>
      <c r="C65">
        <v>64.900000000000006</v>
      </c>
      <c r="D65">
        <v>14.4</v>
      </c>
    </row>
    <row r="66" spans="1:4">
      <c r="A66" t="s">
        <v>104</v>
      </c>
      <c r="B66" t="s">
        <v>7</v>
      </c>
      <c r="C66">
        <v>67</v>
      </c>
      <c r="D66">
        <v>13.7</v>
      </c>
    </row>
    <row r="67" spans="1:4">
      <c r="A67" t="s">
        <v>105</v>
      </c>
      <c r="B67" t="s">
        <v>6</v>
      </c>
      <c r="C67">
        <v>70.099999999999994</v>
      </c>
      <c r="D67">
        <v>14.5</v>
      </c>
    </row>
    <row r="68" spans="1:4">
      <c r="A68" t="s">
        <v>106</v>
      </c>
      <c r="B68" t="s">
        <v>10</v>
      </c>
      <c r="C68">
        <v>70.5</v>
      </c>
      <c r="D68">
        <v>14</v>
      </c>
    </row>
    <row r="69" spans="1:4">
      <c r="A69" t="s">
        <v>107</v>
      </c>
      <c r="B69" t="s">
        <v>9</v>
      </c>
      <c r="C69">
        <v>71.3</v>
      </c>
      <c r="D69">
        <v>13.8</v>
      </c>
    </row>
    <row r="70" spans="1:4">
      <c r="A70" t="s">
        <v>108</v>
      </c>
      <c r="B70" t="s">
        <v>6</v>
      </c>
      <c r="C70">
        <v>71.7</v>
      </c>
      <c r="D70">
        <v>13.5</v>
      </c>
    </row>
    <row r="71" spans="1:4">
      <c r="A71" t="s">
        <v>109</v>
      </c>
      <c r="B71" t="s">
        <v>5</v>
      </c>
      <c r="C71">
        <v>74</v>
      </c>
      <c r="D71">
        <v>13.9</v>
      </c>
    </row>
    <row r="72" spans="1:4">
      <c r="A72" t="s">
        <v>110</v>
      </c>
      <c r="B72" t="s">
        <v>11</v>
      </c>
      <c r="C72">
        <v>74.5</v>
      </c>
      <c r="D72">
        <v>12.4</v>
      </c>
    </row>
    <row r="73" spans="1:4">
      <c r="A73" t="s">
        <v>111</v>
      </c>
      <c r="B73" t="s">
        <v>3</v>
      </c>
      <c r="C73">
        <v>75</v>
      </c>
      <c r="D73">
        <v>14.1</v>
      </c>
    </row>
    <row r="74" spans="1:4">
      <c r="A74" t="s">
        <v>112</v>
      </c>
      <c r="B74" t="s">
        <v>7</v>
      </c>
      <c r="C74">
        <v>75.400000000000006</v>
      </c>
      <c r="D74">
        <v>14.3</v>
      </c>
    </row>
    <row r="75" spans="1:4">
      <c r="A75" t="s">
        <v>113</v>
      </c>
      <c r="B75" t="s">
        <v>10</v>
      </c>
      <c r="C75">
        <v>76.7</v>
      </c>
      <c r="D75">
        <v>13.7</v>
      </c>
    </row>
    <row r="76" spans="1:4">
      <c r="A76" t="s">
        <v>114</v>
      </c>
      <c r="B76" t="s">
        <v>7</v>
      </c>
      <c r="C76">
        <v>79.8</v>
      </c>
      <c r="D76">
        <v>12.2</v>
      </c>
    </row>
    <row r="77" spans="1:4">
      <c r="A77" t="s">
        <v>115</v>
      </c>
      <c r="B77" t="s">
        <v>9</v>
      </c>
      <c r="C77">
        <v>80.599999999999994</v>
      </c>
      <c r="D77">
        <v>11.7</v>
      </c>
    </row>
    <row r="78" spans="1:4">
      <c r="A78" t="s">
        <v>116</v>
      </c>
      <c r="B78" t="s">
        <v>4</v>
      </c>
      <c r="C78">
        <v>80.7</v>
      </c>
      <c r="D78">
        <v>11.6</v>
      </c>
    </row>
    <row r="79" spans="1:4">
      <c r="A79" t="s">
        <v>117</v>
      </c>
      <c r="B79" t="s">
        <v>10</v>
      </c>
      <c r="C79">
        <v>80.900000000000006</v>
      </c>
      <c r="D79">
        <v>12.8</v>
      </c>
    </row>
    <row r="80" spans="1:4">
      <c r="A80" t="s">
        <v>118</v>
      </c>
      <c r="B80" t="s">
        <v>7</v>
      </c>
      <c r="C80">
        <v>80.900000000000006</v>
      </c>
      <c r="D80">
        <v>12.3</v>
      </c>
    </row>
    <row r="81" spans="1:4">
      <c r="A81" t="s">
        <v>119</v>
      </c>
      <c r="B81" t="s">
        <v>7</v>
      </c>
      <c r="C81">
        <v>81.5</v>
      </c>
      <c r="D81">
        <v>12</v>
      </c>
    </row>
    <row r="82" spans="1:4">
      <c r="A82" t="s">
        <v>120</v>
      </c>
      <c r="B82" t="s">
        <v>7</v>
      </c>
      <c r="C82">
        <v>83.2</v>
      </c>
      <c r="D82">
        <v>11.8</v>
      </c>
    </row>
    <row r="83" spans="1:4">
      <c r="A83" t="s">
        <v>121</v>
      </c>
      <c r="B83" t="s">
        <v>10</v>
      </c>
      <c r="C83">
        <v>83.3</v>
      </c>
      <c r="D83">
        <v>12</v>
      </c>
    </row>
    <row r="84" spans="1:4">
      <c r="A84" t="s">
        <v>122</v>
      </c>
      <c r="B84" t="s">
        <v>8</v>
      </c>
      <c r="C84">
        <v>85.1</v>
      </c>
      <c r="D84">
        <v>11.7</v>
      </c>
    </row>
    <row r="85" spans="1:4">
      <c r="A85" t="s">
        <v>123</v>
      </c>
      <c r="B85" t="s">
        <v>12</v>
      </c>
      <c r="C85">
        <v>86</v>
      </c>
      <c r="D85">
        <v>12.7</v>
      </c>
    </row>
    <row r="86" spans="1:4">
      <c r="A86" t="s">
        <v>124</v>
      </c>
      <c r="B86" t="s">
        <v>4</v>
      </c>
      <c r="C86">
        <v>88</v>
      </c>
      <c r="D86">
        <v>11.3</v>
      </c>
    </row>
    <row r="87" spans="1:4">
      <c r="A87" t="s">
        <v>125</v>
      </c>
      <c r="B87" t="s">
        <v>7</v>
      </c>
      <c r="C87">
        <v>89.1</v>
      </c>
      <c r="D87">
        <v>11.2</v>
      </c>
    </row>
    <row r="88" spans="1:4">
      <c r="A88" t="s">
        <v>126</v>
      </c>
      <c r="B88" t="s">
        <v>4</v>
      </c>
      <c r="C88">
        <v>89.3</v>
      </c>
      <c r="D88">
        <v>10.7</v>
      </c>
    </row>
    <row r="89" spans="1:4">
      <c r="A89" t="s">
        <v>127</v>
      </c>
      <c r="B89" t="s">
        <v>10</v>
      </c>
      <c r="C89">
        <v>92.8</v>
      </c>
      <c r="D89">
        <v>10.6</v>
      </c>
    </row>
    <row r="90" spans="1:4">
      <c r="A90" t="s">
        <v>128</v>
      </c>
      <c r="B90" t="s">
        <v>7</v>
      </c>
      <c r="C90">
        <v>93</v>
      </c>
      <c r="D90">
        <v>10.3</v>
      </c>
    </row>
    <row r="91" spans="1:4">
      <c r="A91" t="s">
        <v>129</v>
      </c>
      <c r="B91" t="s">
        <v>12</v>
      </c>
      <c r="C91">
        <v>93.4</v>
      </c>
      <c r="D91">
        <v>10</v>
      </c>
    </row>
    <row r="92" spans="1:4">
      <c r="A92" t="s">
        <v>130</v>
      </c>
      <c r="B92" t="s">
        <v>7</v>
      </c>
      <c r="C92">
        <v>93.8</v>
      </c>
      <c r="D92">
        <v>10.6</v>
      </c>
    </row>
    <row r="93" spans="1:4">
      <c r="A93" t="s">
        <v>131</v>
      </c>
      <c r="B93" t="s">
        <v>10</v>
      </c>
      <c r="C93">
        <v>94.8</v>
      </c>
      <c r="D93">
        <v>11.1</v>
      </c>
    </row>
    <row r="94" spans="1:4">
      <c r="A94" t="s">
        <v>132</v>
      </c>
      <c r="B94" t="s">
        <v>12</v>
      </c>
      <c r="C94">
        <v>95.9</v>
      </c>
      <c r="D94">
        <v>9.1</v>
      </c>
    </row>
    <row r="95" spans="1:4">
      <c r="A95" t="s">
        <v>133</v>
      </c>
      <c r="B95" t="s">
        <v>7</v>
      </c>
      <c r="C95">
        <v>95.9</v>
      </c>
      <c r="D95">
        <v>10.199999999999999</v>
      </c>
    </row>
    <row r="96" spans="1:4">
      <c r="A96" t="s">
        <v>134</v>
      </c>
      <c r="B96" t="s">
        <v>6</v>
      </c>
      <c r="C96">
        <v>97.1</v>
      </c>
      <c r="D96">
        <v>10.5</v>
      </c>
    </row>
    <row r="97" spans="1:4">
      <c r="A97" t="s">
        <v>135</v>
      </c>
      <c r="B97" t="s">
        <v>7</v>
      </c>
      <c r="C97">
        <v>100.2</v>
      </c>
      <c r="D97">
        <v>10</v>
      </c>
    </row>
    <row r="98" spans="1:4">
      <c r="A98" t="s">
        <v>136</v>
      </c>
      <c r="B98" t="s">
        <v>11</v>
      </c>
      <c r="C98">
        <v>101.2</v>
      </c>
      <c r="D98">
        <v>9</v>
      </c>
    </row>
    <row r="99" spans="1:4">
      <c r="A99" t="s">
        <v>137</v>
      </c>
      <c r="B99" t="s">
        <v>4</v>
      </c>
      <c r="C99">
        <v>103.8</v>
      </c>
      <c r="D99">
        <v>9.5</v>
      </c>
    </row>
    <row r="100" spans="1:4">
      <c r="A100" t="s">
        <v>138</v>
      </c>
      <c r="B100" t="s">
        <v>11</v>
      </c>
      <c r="C100">
        <v>105</v>
      </c>
      <c r="D100">
        <v>9</v>
      </c>
    </row>
    <row r="101" spans="1:4">
      <c r="A101" t="s">
        <v>139</v>
      </c>
      <c r="B101" t="s">
        <v>12</v>
      </c>
      <c r="C101">
        <v>105.1</v>
      </c>
      <c r="D101">
        <v>8.9</v>
      </c>
    </row>
    <row r="102" spans="1:4">
      <c r="A102" t="s">
        <v>140</v>
      </c>
      <c r="B102" t="s">
        <v>3</v>
      </c>
      <c r="C102">
        <v>105.2</v>
      </c>
      <c r="D102">
        <v>9.3000000000000007</v>
      </c>
    </row>
    <row r="103" spans="1:4">
      <c r="A103" t="s">
        <v>141</v>
      </c>
      <c r="B103" t="s">
        <v>9</v>
      </c>
      <c r="C103">
        <v>107.5</v>
      </c>
      <c r="D103">
        <v>8.4</v>
      </c>
    </row>
    <row r="104" spans="1:4">
      <c r="A104" t="s">
        <v>142</v>
      </c>
      <c r="B104" t="s">
        <v>7</v>
      </c>
      <c r="C104">
        <v>107.9</v>
      </c>
      <c r="D104">
        <v>9.4</v>
      </c>
    </row>
    <row r="105" spans="1:4">
      <c r="A105" t="s">
        <v>143</v>
      </c>
      <c r="B105" t="s">
        <v>8</v>
      </c>
      <c r="C105">
        <v>108.4</v>
      </c>
      <c r="D105">
        <v>8.3000000000000007</v>
      </c>
    </row>
    <row r="106" spans="1:4">
      <c r="A106" t="s">
        <v>144</v>
      </c>
      <c r="B106" t="s">
        <v>10</v>
      </c>
      <c r="C106">
        <v>109.5</v>
      </c>
      <c r="D106">
        <v>9</v>
      </c>
    </row>
    <row r="107" spans="1:4">
      <c r="A107" t="s">
        <v>145</v>
      </c>
      <c r="B107" t="s">
        <v>5</v>
      </c>
      <c r="C107">
        <v>110.2</v>
      </c>
      <c r="D107">
        <v>8.4</v>
      </c>
    </row>
    <row r="108" spans="1:4">
      <c r="A108" t="s">
        <v>146</v>
      </c>
      <c r="B108" t="s">
        <v>11</v>
      </c>
      <c r="C108">
        <v>110.4</v>
      </c>
      <c r="D108">
        <v>8.5</v>
      </c>
    </row>
    <row r="109" spans="1:4">
      <c r="A109" t="s">
        <v>147</v>
      </c>
      <c r="B109" t="s">
        <v>9</v>
      </c>
      <c r="C109">
        <v>111.1</v>
      </c>
      <c r="D109">
        <v>8.5</v>
      </c>
    </row>
    <row r="110" spans="1:4">
      <c r="A110" t="s">
        <v>148</v>
      </c>
      <c r="B110" t="s">
        <v>4</v>
      </c>
      <c r="C110">
        <v>111.6</v>
      </c>
      <c r="D110">
        <v>7.8</v>
      </c>
    </row>
    <row r="111" spans="1:4">
      <c r="A111" t="s">
        <v>149</v>
      </c>
      <c r="B111" t="s">
        <v>7</v>
      </c>
      <c r="C111">
        <v>111.8</v>
      </c>
      <c r="D111">
        <v>9</v>
      </c>
    </row>
    <row r="112" spans="1:4">
      <c r="A112" t="s">
        <v>150</v>
      </c>
      <c r="B112" t="s">
        <v>8</v>
      </c>
      <c r="C112">
        <v>112.5</v>
      </c>
      <c r="D112">
        <v>8.1999999999999993</v>
      </c>
    </row>
    <row r="113" spans="1:4">
      <c r="A113" t="s">
        <v>151</v>
      </c>
      <c r="B113" t="s">
        <v>7</v>
      </c>
      <c r="C113">
        <v>115.5</v>
      </c>
      <c r="D113">
        <v>0</v>
      </c>
    </row>
    <row r="114" spans="1:4">
      <c r="A114" t="s">
        <v>152</v>
      </c>
      <c r="B114" t="s">
        <v>5</v>
      </c>
      <c r="C114">
        <v>115.6</v>
      </c>
      <c r="D114">
        <v>8</v>
      </c>
    </row>
    <row r="115" spans="1:4">
      <c r="A115" t="s">
        <v>153</v>
      </c>
      <c r="B115" t="s">
        <v>6</v>
      </c>
      <c r="C115">
        <v>115.6</v>
      </c>
      <c r="D115">
        <v>8.1</v>
      </c>
    </row>
    <row r="116" spans="1:4">
      <c r="A116" t="s">
        <v>154</v>
      </c>
      <c r="B116" t="s">
        <v>7</v>
      </c>
      <c r="C116">
        <v>116</v>
      </c>
      <c r="D116">
        <v>7.9</v>
      </c>
    </row>
    <row r="117" spans="1:4">
      <c r="A117" t="s">
        <v>155</v>
      </c>
      <c r="B117" t="s">
        <v>12</v>
      </c>
      <c r="C117">
        <v>116.4</v>
      </c>
      <c r="D117">
        <v>7.7</v>
      </c>
    </row>
    <row r="118" spans="1:4">
      <c r="A118" t="s">
        <v>156</v>
      </c>
      <c r="B118" t="s">
        <v>10</v>
      </c>
      <c r="C118">
        <v>120.1</v>
      </c>
      <c r="D118">
        <v>7.5</v>
      </c>
    </row>
    <row r="119" spans="1:4">
      <c r="A119" t="s">
        <v>157</v>
      </c>
      <c r="B119" t="s">
        <v>3</v>
      </c>
      <c r="C119">
        <v>120.5</v>
      </c>
      <c r="D119">
        <v>10.1</v>
      </c>
    </row>
    <row r="120" spans="1:4">
      <c r="A120" t="s">
        <v>158</v>
      </c>
      <c r="B120" t="s">
        <v>5</v>
      </c>
      <c r="C120">
        <v>121.7</v>
      </c>
      <c r="D120">
        <v>7.5</v>
      </c>
    </row>
    <row r="121" spans="1:4">
      <c r="A121" t="s">
        <v>159</v>
      </c>
      <c r="B121" t="s">
        <v>13</v>
      </c>
      <c r="C121">
        <v>122.3</v>
      </c>
      <c r="D121">
        <v>7.4</v>
      </c>
    </row>
    <row r="122" spans="1:4">
      <c r="A122" t="s">
        <v>160</v>
      </c>
      <c r="B122" t="s">
        <v>5</v>
      </c>
      <c r="C122">
        <v>123.3</v>
      </c>
      <c r="D122">
        <v>6.5</v>
      </c>
    </row>
    <row r="123" spans="1:4">
      <c r="A123" t="s">
        <v>161</v>
      </c>
      <c r="B123" t="s">
        <v>4</v>
      </c>
      <c r="C123">
        <v>124.5</v>
      </c>
      <c r="D123">
        <v>6.7</v>
      </c>
    </row>
    <row r="124" spans="1:4">
      <c r="A124" t="s">
        <v>162</v>
      </c>
      <c r="B124" t="s">
        <v>7</v>
      </c>
      <c r="C124">
        <v>125</v>
      </c>
      <c r="D124">
        <v>8.1999999999999993</v>
      </c>
    </row>
    <row r="125" spans="1:4">
      <c r="A125" t="s">
        <v>163</v>
      </c>
      <c r="B125" t="s">
        <v>7</v>
      </c>
      <c r="C125">
        <v>125</v>
      </c>
      <c r="D125">
        <v>7</v>
      </c>
    </row>
    <row r="126" spans="1:4">
      <c r="A126" t="s">
        <v>164</v>
      </c>
      <c r="B126" t="s">
        <v>12</v>
      </c>
      <c r="C126">
        <v>125.6</v>
      </c>
      <c r="D126">
        <v>7</v>
      </c>
    </row>
    <row r="127" spans="1:4">
      <c r="A127" t="s">
        <v>165</v>
      </c>
      <c r="B127" t="s">
        <v>4</v>
      </c>
      <c r="C127">
        <v>126.3</v>
      </c>
      <c r="D127">
        <v>6.8</v>
      </c>
    </row>
    <row r="128" spans="1:4">
      <c r="A128" t="s">
        <v>166</v>
      </c>
      <c r="B128" t="s">
        <v>7</v>
      </c>
      <c r="C128">
        <v>126.5</v>
      </c>
      <c r="D128">
        <v>7.3</v>
      </c>
    </row>
    <row r="129" spans="1:4">
      <c r="A129" t="s">
        <v>167</v>
      </c>
      <c r="B129" t="s">
        <v>7</v>
      </c>
      <c r="C129">
        <v>126.6</v>
      </c>
      <c r="D129">
        <v>7.3</v>
      </c>
    </row>
    <row r="130" spans="1:4">
      <c r="A130" t="s">
        <v>168</v>
      </c>
      <c r="B130" t="s">
        <v>12</v>
      </c>
      <c r="C130">
        <v>126.8</v>
      </c>
      <c r="D130">
        <v>7.2</v>
      </c>
    </row>
    <row r="131" spans="1:4">
      <c r="A131" t="s">
        <v>169</v>
      </c>
      <c r="B131" t="s">
        <v>12</v>
      </c>
      <c r="C131">
        <v>128.19999999999999</v>
      </c>
      <c r="D131">
        <v>6.8</v>
      </c>
    </row>
    <row r="132" spans="1:4">
      <c r="A132" t="s">
        <v>170</v>
      </c>
      <c r="B132" t="s">
        <v>7</v>
      </c>
      <c r="C132">
        <v>129.6</v>
      </c>
      <c r="D132">
        <v>8.1</v>
      </c>
    </row>
    <row r="133" spans="1:4">
      <c r="A133" t="s">
        <v>171</v>
      </c>
      <c r="B133" t="s">
        <v>7</v>
      </c>
      <c r="C133">
        <v>130.6</v>
      </c>
      <c r="D133">
        <v>6.3</v>
      </c>
    </row>
    <row r="134" spans="1:4">
      <c r="A134" t="s">
        <v>172</v>
      </c>
      <c r="B134" t="s">
        <v>5</v>
      </c>
      <c r="C134">
        <v>132.9</v>
      </c>
      <c r="D134">
        <v>7.2</v>
      </c>
    </row>
    <row r="135" spans="1:4">
      <c r="A135" t="s">
        <v>173</v>
      </c>
      <c r="B135" t="s">
        <v>7</v>
      </c>
      <c r="C135">
        <v>133.69999999999999</v>
      </c>
      <c r="D135">
        <v>5.9</v>
      </c>
    </row>
    <row r="136" spans="1:4">
      <c r="A136" t="s">
        <v>174</v>
      </c>
      <c r="B136" t="s">
        <v>12</v>
      </c>
      <c r="C136">
        <v>134.80000000000001</v>
      </c>
      <c r="D136">
        <v>6.2</v>
      </c>
    </row>
    <row r="137" spans="1:4">
      <c r="A137" t="s">
        <v>175</v>
      </c>
      <c r="B137" t="s">
        <v>10</v>
      </c>
      <c r="C137">
        <v>136.30000000000001</v>
      </c>
      <c r="D137">
        <v>6.3</v>
      </c>
    </row>
    <row r="138" spans="1:4">
      <c r="A138" t="s">
        <v>176</v>
      </c>
      <c r="B138" t="s">
        <v>12</v>
      </c>
      <c r="C138">
        <v>136.9</v>
      </c>
      <c r="D138">
        <v>6.3</v>
      </c>
    </row>
    <row r="139" spans="1:4">
      <c r="A139" t="s">
        <v>177</v>
      </c>
      <c r="B139" t="s">
        <v>12</v>
      </c>
      <c r="C139">
        <v>136.9</v>
      </c>
      <c r="D139">
        <v>6.4</v>
      </c>
    </row>
    <row r="140" spans="1:4">
      <c r="A140" t="s">
        <v>178</v>
      </c>
      <c r="B140" t="s">
        <v>8</v>
      </c>
      <c r="C140">
        <v>138.80000000000001</v>
      </c>
      <c r="D140">
        <v>5.7</v>
      </c>
    </row>
    <row r="141" spans="1:4">
      <c r="A141" t="s">
        <v>179</v>
      </c>
      <c r="B141" t="s">
        <v>10</v>
      </c>
      <c r="C141">
        <v>139.5</v>
      </c>
      <c r="D141">
        <v>6.4</v>
      </c>
    </row>
    <row r="142" spans="1:4">
      <c r="A142" t="s">
        <v>180</v>
      </c>
      <c r="B142" t="s">
        <v>7</v>
      </c>
      <c r="C142">
        <v>139.69999999999999</v>
      </c>
      <c r="D142">
        <v>5.6</v>
      </c>
    </row>
    <row r="143" spans="1:4">
      <c r="A143" t="s">
        <v>181</v>
      </c>
      <c r="B143" t="s">
        <v>11</v>
      </c>
      <c r="C143">
        <v>143.5</v>
      </c>
      <c r="D143">
        <v>5.4</v>
      </c>
    </row>
    <row r="144" spans="1:4">
      <c r="A144" t="s">
        <v>182</v>
      </c>
      <c r="B144" t="s">
        <v>9</v>
      </c>
      <c r="C144">
        <v>145</v>
      </c>
      <c r="D144">
        <v>4.9000000000000004</v>
      </c>
    </row>
    <row r="145" spans="1:4">
      <c r="A145" t="s">
        <v>183</v>
      </c>
      <c r="B145" t="s">
        <v>3</v>
      </c>
      <c r="C145">
        <v>145.30000000000001</v>
      </c>
      <c r="D145">
        <v>4.8</v>
      </c>
    </row>
    <row r="146" spans="1:4">
      <c r="A146" t="s">
        <v>184</v>
      </c>
      <c r="B146" t="s">
        <v>6</v>
      </c>
      <c r="C146">
        <v>146.1</v>
      </c>
      <c r="D146">
        <v>5.3</v>
      </c>
    </row>
    <row r="147" spans="1:4">
      <c r="A147" t="s">
        <v>185</v>
      </c>
      <c r="B147" t="s">
        <v>12</v>
      </c>
      <c r="C147">
        <v>146.30000000000001</v>
      </c>
      <c r="D147">
        <v>5.9</v>
      </c>
    </row>
    <row r="148" spans="1:4">
      <c r="A148" t="s">
        <v>186</v>
      </c>
      <c r="B148" t="s">
        <v>7</v>
      </c>
      <c r="C148">
        <v>146.5</v>
      </c>
      <c r="D148">
        <v>5.6</v>
      </c>
    </row>
    <row r="149" spans="1:4">
      <c r="A149" t="s">
        <v>187</v>
      </c>
      <c r="B149" t="s">
        <v>7</v>
      </c>
      <c r="C149">
        <v>147.1</v>
      </c>
      <c r="D149">
        <v>5.4</v>
      </c>
    </row>
    <row r="150" spans="1:4">
      <c r="A150" t="s">
        <v>188</v>
      </c>
      <c r="B150" t="s">
        <v>13</v>
      </c>
      <c r="C150">
        <v>147.6</v>
      </c>
      <c r="D150">
        <v>5.0999999999999996</v>
      </c>
    </row>
    <row r="151" spans="1:4">
      <c r="A151" t="s">
        <v>189</v>
      </c>
      <c r="B151" t="s">
        <v>9</v>
      </c>
      <c r="C151">
        <v>149.4</v>
      </c>
      <c r="D151">
        <v>5.8</v>
      </c>
    </row>
    <row r="152" spans="1:4">
      <c r="A152" t="s">
        <v>190</v>
      </c>
      <c r="B152" t="s">
        <v>4</v>
      </c>
      <c r="C152">
        <v>150.9</v>
      </c>
      <c r="D152">
        <v>4.7</v>
      </c>
    </row>
    <row r="153" spans="1:4">
      <c r="A153" t="s">
        <v>191</v>
      </c>
      <c r="B153" t="s">
        <v>11</v>
      </c>
      <c r="C153">
        <v>151</v>
      </c>
      <c r="D153">
        <v>4.9000000000000004</v>
      </c>
    </row>
    <row r="154" spans="1:4">
      <c r="A154" t="s">
        <v>192</v>
      </c>
      <c r="B154" t="s">
        <v>12</v>
      </c>
      <c r="C154">
        <v>151.6</v>
      </c>
      <c r="D154">
        <v>5.4</v>
      </c>
    </row>
    <row r="155" spans="1:4">
      <c r="A155" t="s">
        <v>193</v>
      </c>
      <c r="B155" t="s">
        <v>8</v>
      </c>
      <c r="C155">
        <v>151.69999999999999</v>
      </c>
      <c r="D155">
        <v>5.6</v>
      </c>
    </row>
    <row r="156" spans="1:4">
      <c r="A156" t="s">
        <v>194</v>
      </c>
      <c r="B156" t="s">
        <v>5</v>
      </c>
      <c r="C156">
        <v>152.69999999999999</v>
      </c>
      <c r="D156">
        <v>4.7</v>
      </c>
    </row>
    <row r="157" spans="1:4">
      <c r="A157" t="s">
        <v>195</v>
      </c>
      <c r="B157" t="s">
        <v>9</v>
      </c>
      <c r="C157">
        <v>153.4</v>
      </c>
      <c r="D157">
        <v>4.9000000000000004</v>
      </c>
    </row>
    <row r="158" spans="1:4">
      <c r="A158" t="s">
        <v>196</v>
      </c>
      <c r="B158" t="s">
        <v>7</v>
      </c>
      <c r="C158">
        <v>155.30000000000001</v>
      </c>
      <c r="D158">
        <v>4.7</v>
      </c>
    </row>
    <row r="159" spans="1:4">
      <c r="A159" t="s">
        <v>197</v>
      </c>
      <c r="B159" t="s">
        <v>3</v>
      </c>
      <c r="C159">
        <v>155.5</v>
      </c>
      <c r="D159">
        <v>4.2</v>
      </c>
    </row>
    <row r="160" spans="1:4">
      <c r="A160" t="s">
        <v>198</v>
      </c>
      <c r="B160" t="s">
        <v>9</v>
      </c>
      <c r="C160">
        <v>158.69999999999999</v>
      </c>
      <c r="D160">
        <v>4</v>
      </c>
    </row>
    <row r="161" spans="1:4">
      <c r="A161" t="s">
        <v>199</v>
      </c>
      <c r="B161" t="s">
        <v>8</v>
      </c>
      <c r="C161">
        <v>160.69999999999999</v>
      </c>
      <c r="D161">
        <v>4.5999999999999996</v>
      </c>
    </row>
    <row r="162" spans="1:4">
      <c r="A162" t="s">
        <v>200</v>
      </c>
      <c r="B162" t="s">
        <v>3</v>
      </c>
      <c r="C162">
        <v>163.19999999999999</v>
      </c>
      <c r="D162">
        <v>4.4000000000000004</v>
      </c>
    </row>
    <row r="163" spans="1:4">
      <c r="A163" t="s">
        <v>201</v>
      </c>
      <c r="B163" t="s">
        <v>7</v>
      </c>
      <c r="C163">
        <v>163.80000000000001</v>
      </c>
      <c r="D163">
        <v>4.4000000000000004</v>
      </c>
    </row>
    <row r="164" spans="1:4">
      <c r="A164" t="s">
        <v>202</v>
      </c>
      <c r="B164" t="s">
        <v>12</v>
      </c>
      <c r="C164">
        <v>164.9</v>
      </c>
      <c r="D164">
        <v>4.4000000000000004</v>
      </c>
    </row>
    <row r="165" spans="1:4">
      <c r="A165" t="s">
        <v>203</v>
      </c>
      <c r="B165" t="s">
        <v>11</v>
      </c>
      <c r="C165">
        <v>165</v>
      </c>
      <c r="D165">
        <v>4</v>
      </c>
    </row>
    <row r="166" spans="1:4">
      <c r="A166" t="s">
        <v>204</v>
      </c>
      <c r="B166" t="s">
        <v>10</v>
      </c>
      <c r="C166">
        <v>165.9</v>
      </c>
      <c r="D166">
        <v>3.6</v>
      </c>
    </row>
    <row r="167" spans="1:4">
      <c r="A167" t="s">
        <v>205</v>
      </c>
      <c r="B167" t="s">
        <v>12</v>
      </c>
      <c r="C167">
        <v>166.2</v>
      </c>
      <c r="D167">
        <v>4.2</v>
      </c>
    </row>
    <row r="168" spans="1:4">
      <c r="A168" t="s">
        <v>206</v>
      </c>
      <c r="B168" t="s">
        <v>6</v>
      </c>
      <c r="C168">
        <v>166.7</v>
      </c>
      <c r="D168">
        <v>3.9</v>
      </c>
    </row>
    <row r="169" spans="1:4">
      <c r="A169" t="s">
        <v>207</v>
      </c>
      <c r="B169" t="s">
        <v>4</v>
      </c>
      <c r="C169">
        <v>168</v>
      </c>
      <c r="D169">
        <v>4.3</v>
      </c>
    </row>
    <row r="170" spans="1:4">
      <c r="A170" t="s">
        <v>208</v>
      </c>
      <c r="B170" t="s">
        <v>12</v>
      </c>
      <c r="C170">
        <v>168.9</v>
      </c>
      <c r="D170">
        <v>4</v>
      </c>
    </row>
    <row r="171" spans="1:4">
      <c r="A171" t="s">
        <v>209</v>
      </c>
      <c r="B171" t="s">
        <v>12</v>
      </c>
      <c r="C171">
        <v>169.7</v>
      </c>
      <c r="D171">
        <v>4.5999999999999996</v>
      </c>
    </row>
    <row r="172" spans="1:4">
      <c r="A172" t="s">
        <v>210</v>
      </c>
      <c r="B172" t="s">
        <v>4</v>
      </c>
      <c r="C172">
        <v>169.8</v>
      </c>
      <c r="D172">
        <v>3.4</v>
      </c>
    </row>
    <row r="173" spans="1:4">
      <c r="A173" t="s">
        <v>211</v>
      </c>
      <c r="B173" t="s">
        <v>7</v>
      </c>
      <c r="C173">
        <v>170.2</v>
      </c>
      <c r="D173">
        <v>4.7</v>
      </c>
    </row>
    <row r="174" spans="1:4">
      <c r="A174" t="s">
        <v>212</v>
      </c>
      <c r="B174" t="s">
        <v>7</v>
      </c>
      <c r="C174">
        <v>171.5</v>
      </c>
      <c r="D174">
        <v>3.6</v>
      </c>
    </row>
    <row r="175" spans="1:4">
      <c r="A175" t="s">
        <v>213</v>
      </c>
      <c r="B175" t="s">
        <v>3</v>
      </c>
      <c r="C175">
        <v>176.3</v>
      </c>
      <c r="D175">
        <v>3.5</v>
      </c>
    </row>
    <row r="176" spans="1:4">
      <c r="A176" t="s">
        <v>214</v>
      </c>
      <c r="B176" t="s">
        <v>7</v>
      </c>
      <c r="C176">
        <v>177.9</v>
      </c>
      <c r="D176">
        <v>3.6</v>
      </c>
    </row>
    <row r="177" spans="1:4">
      <c r="A177" t="s">
        <v>215</v>
      </c>
      <c r="B177" t="s">
        <v>7</v>
      </c>
      <c r="C177">
        <v>178</v>
      </c>
      <c r="D177">
        <v>3.7</v>
      </c>
    </row>
    <row r="178" spans="1:4">
      <c r="A178" t="s">
        <v>216</v>
      </c>
      <c r="B178" t="s">
        <v>12</v>
      </c>
      <c r="C178">
        <v>180.4</v>
      </c>
      <c r="D178">
        <v>3.9</v>
      </c>
    </row>
    <row r="179" spans="1:4">
      <c r="A179" t="s">
        <v>217</v>
      </c>
      <c r="B179" t="s">
        <v>7</v>
      </c>
      <c r="C179">
        <v>181.2</v>
      </c>
      <c r="D179">
        <v>4</v>
      </c>
    </row>
    <row r="180" spans="1:4">
      <c r="A180" t="s">
        <v>218</v>
      </c>
      <c r="B180" t="s">
        <v>12</v>
      </c>
      <c r="C180">
        <v>181.5</v>
      </c>
      <c r="D180">
        <v>3.4</v>
      </c>
    </row>
    <row r="181" spans="1:4">
      <c r="A181" t="s">
        <v>219</v>
      </c>
      <c r="B181" t="s">
        <v>7</v>
      </c>
      <c r="C181">
        <v>183</v>
      </c>
      <c r="D181">
        <v>3.3</v>
      </c>
    </row>
    <row r="182" spans="1:4">
      <c r="A182" t="s">
        <v>220</v>
      </c>
      <c r="B182" t="s">
        <v>3</v>
      </c>
      <c r="C182">
        <v>183.4</v>
      </c>
      <c r="D182">
        <v>3</v>
      </c>
    </row>
    <row r="183" spans="1:4">
      <c r="A183" t="s">
        <v>221</v>
      </c>
      <c r="B183" t="s">
        <v>7</v>
      </c>
      <c r="C183">
        <v>183.7</v>
      </c>
      <c r="D183">
        <v>3.1</v>
      </c>
    </row>
    <row r="184" spans="1:4">
      <c r="A184" t="s">
        <v>222</v>
      </c>
      <c r="B184" t="s">
        <v>5</v>
      </c>
      <c r="C184">
        <v>184.3</v>
      </c>
      <c r="D184">
        <v>2.7</v>
      </c>
    </row>
    <row r="185" spans="1:4">
      <c r="A185" t="s">
        <v>223</v>
      </c>
      <c r="B185" t="s">
        <v>7</v>
      </c>
      <c r="C185">
        <v>184.4</v>
      </c>
      <c r="D185">
        <v>3.3</v>
      </c>
    </row>
    <row r="186" spans="1:4">
      <c r="A186" t="s">
        <v>224</v>
      </c>
      <c r="B186" t="s">
        <v>7</v>
      </c>
      <c r="C186">
        <v>185.5</v>
      </c>
      <c r="D186">
        <v>3.2</v>
      </c>
    </row>
    <row r="187" spans="1:4">
      <c r="A187" t="s">
        <v>225</v>
      </c>
      <c r="B187" t="s">
        <v>3</v>
      </c>
      <c r="C187">
        <v>185.9</v>
      </c>
      <c r="D187">
        <v>3</v>
      </c>
    </row>
    <row r="188" spans="1:4">
      <c r="A188" t="s">
        <v>226</v>
      </c>
      <c r="B188" t="s">
        <v>6</v>
      </c>
      <c r="C188">
        <v>186.5</v>
      </c>
      <c r="D188">
        <v>3.5</v>
      </c>
    </row>
    <row r="189" spans="1:4">
      <c r="A189" t="s">
        <v>227</v>
      </c>
      <c r="B189" t="s">
        <v>5</v>
      </c>
      <c r="C189">
        <v>189.8</v>
      </c>
      <c r="D189">
        <v>2.7</v>
      </c>
    </row>
    <row r="190" spans="1:4">
      <c r="A190" t="s">
        <v>228</v>
      </c>
      <c r="B190" t="s">
        <v>6</v>
      </c>
      <c r="C190">
        <v>190.2</v>
      </c>
      <c r="D190">
        <v>3.1</v>
      </c>
    </row>
    <row r="191" spans="1:4">
      <c r="A191" t="s">
        <v>229</v>
      </c>
      <c r="B191" t="s">
        <v>12</v>
      </c>
      <c r="C191">
        <v>191.1</v>
      </c>
      <c r="D191">
        <v>3.3</v>
      </c>
    </row>
    <row r="192" spans="1:4">
      <c r="A192" t="s">
        <v>230</v>
      </c>
      <c r="B192" t="s">
        <v>11</v>
      </c>
      <c r="C192">
        <v>191.2</v>
      </c>
      <c r="D192">
        <v>2.8</v>
      </c>
    </row>
    <row r="193" spans="1:4">
      <c r="A193" t="s">
        <v>231</v>
      </c>
      <c r="B193" t="s">
        <v>3</v>
      </c>
      <c r="C193">
        <v>191.7</v>
      </c>
      <c r="D193">
        <v>2.8</v>
      </c>
    </row>
    <row r="194" spans="1:4">
      <c r="A194" t="s">
        <v>232</v>
      </c>
      <c r="B194" t="s">
        <v>12</v>
      </c>
      <c r="C194">
        <v>191.9</v>
      </c>
      <c r="D194">
        <v>0</v>
      </c>
    </row>
    <row r="195" spans="1:4">
      <c r="A195" t="s">
        <v>233</v>
      </c>
      <c r="B195" t="s">
        <v>12</v>
      </c>
      <c r="C195">
        <v>192</v>
      </c>
      <c r="D195">
        <v>2.5</v>
      </c>
    </row>
    <row r="196" spans="1:4">
      <c r="A196" t="s">
        <v>234</v>
      </c>
      <c r="B196" t="s">
        <v>7</v>
      </c>
      <c r="C196">
        <v>192</v>
      </c>
      <c r="D196">
        <v>0</v>
      </c>
    </row>
    <row r="197" spans="1:4">
      <c r="A197" t="s">
        <v>235</v>
      </c>
      <c r="B197" t="s">
        <v>7</v>
      </c>
      <c r="C197">
        <v>192.1</v>
      </c>
      <c r="D197">
        <v>2.5</v>
      </c>
    </row>
    <row r="198" spans="1:4">
      <c r="A198" t="s">
        <v>236</v>
      </c>
      <c r="B198" t="s">
        <v>7</v>
      </c>
      <c r="C198">
        <v>192.8</v>
      </c>
      <c r="D198">
        <v>2.5</v>
      </c>
    </row>
    <row r="199" spans="1:4">
      <c r="A199" t="s">
        <v>237</v>
      </c>
      <c r="B199" t="s">
        <v>8</v>
      </c>
      <c r="C199">
        <v>195.4</v>
      </c>
      <c r="D199">
        <v>2.8</v>
      </c>
    </row>
    <row r="200" spans="1:4">
      <c r="A200" t="s">
        <v>238</v>
      </c>
      <c r="B200" t="s">
        <v>12</v>
      </c>
      <c r="C200">
        <v>198.8</v>
      </c>
      <c r="D200">
        <v>2.8</v>
      </c>
    </row>
    <row r="201" spans="1:4">
      <c r="A201" t="s">
        <v>239</v>
      </c>
      <c r="B201" t="s">
        <v>10</v>
      </c>
      <c r="C201">
        <v>199.5</v>
      </c>
      <c r="D201">
        <v>2.4</v>
      </c>
    </row>
    <row r="202" spans="1:4">
      <c r="A202" t="s">
        <v>240</v>
      </c>
      <c r="B202" t="s">
        <v>11</v>
      </c>
      <c r="C202">
        <v>200.3</v>
      </c>
      <c r="D202">
        <v>2.7</v>
      </c>
    </row>
    <row r="203" spans="1:4">
      <c r="A203" t="s">
        <v>241</v>
      </c>
      <c r="B203" t="s">
        <v>7</v>
      </c>
      <c r="C203">
        <v>200.3</v>
      </c>
      <c r="D203">
        <v>2.1</v>
      </c>
    </row>
    <row r="204" spans="1:4">
      <c r="A204" t="s">
        <v>242</v>
      </c>
      <c r="B204" t="s">
        <v>7</v>
      </c>
      <c r="C204">
        <v>203.4</v>
      </c>
      <c r="D204">
        <v>2</v>
      </c>
    </row>
    <row r="205" spans="1:4">
      <c r="A205" t="s">
        <v>243</v>
      </c>
      <c r="B205" t="s">
        <v>8</v>
      </c>
      <c r="C205">
        <v>203.7</v>
      </c>
      <c r="D205">
        <v>2</v>
      </c>
    </row>
    <row r="206" spans="1:4">
      <c r="A206" t="s">
        <v>244</v>
      </c>
      <c r="B206" t="s">
        <v>10</v>
      </c>
      <c r="C206">
        <v>204.8</v>
      </c>
      <c r="D206">
        <v>2.1</v>
      </c>
    </row>
    <row r="207" spans="1:4">
      <c r="A207" t="s">
        <v>245</v>
      </c>
      <c r="B207" t="s">
        <v>7</v>
      </c>
      <c r="C207">
        <v>206</v>
      </c>
      <c r="D207">
        <v>2</v>
      </c>
    </row>
    <row r="208" spans="1:4">
      <c r="A208" t="s">
        <v>246</v>
      </c>
      <c r="B208" t="s">
        <v>9</v>
      </c>
      <c r="C208">
        <v>206.3</v>
      </c>
      <c r="D208">
        <v>1.8</v>
      </c>
    </row>
    <row r="209" spans="1:4">
      <c r="A209" t="s">
        <v>247</v>
      </c>
      <c r="B209" t="s">
        <v>7</v>
      </c>
      <c r="C209">
        <v>206.7</v>
      </c>
      <c r="D209">
        <v>2.1</v>
      </c>
    </row>
    <row r="210" spans="1:4">
      <c r="A210" t="s">
        <v>248</v>
      </c>
      <c r="B210" t="s">
        <v>9</v>
      </c>
      <c r="C210">
        <v>207.7</v>
      </c>
      <c r="D210">
        <v>0</v>
      </c>
    </row>
    <row r="211" spans="1:4">
      <c r="A211" t="s">
        <v>249</v>
      </c>
      <c r="B211" t="s">
        <v>9</v>
      </c>
      <c r="C211">
        <v>207.8</v>
      </c>
      <c r="D211">
        <v>2.1</v>
      </c>
    </row>
    <row r="212" spans="1:4">
      <c r="A212" t="s">
        <v>250</v>
      </c>
      <c r="B212" t="s">
        <v>6</v>
      </c>
      <c r="C212">
        <v>207.9</v>
      </c>
      <c r="D212">
        <v>2.2999999999999998</v>
      </c>
    </row>
    <row r="213" spans="1:4">
      <c r="A213" t="s">
        <v>251</v>
      </c>
      <c r="B213" t="s">
        <v>5</v>
      </c>
      <c r="C213">
        <v>209</v>
      </c>
      <c r="D213">
        <v>2</v>
      </c>
    </row>
    <row r="214" spans="1:4">
      <c r="A214" t="s">
        <v>252</v>
      </c>
      <c r="B214" t="s">
        <v>12</v>
      </c>
      <c r="C214">
        <v>209.4</v>
      </c>
      <c r="D214">
        <v>2.2000000000000002</v>
      </c>
    </row>
    <row r="215" spans="1:4">
      <c r="A215" t="s">
        <v>253</v>
      </c>
      <c r="B215" t="s">
        <v>5</v>
      </c>
      <c r="C215">
        <v>209.5</v>
      </c>
      <c r="D215">
        <v>1.9</v>
      </c>
    </row>
    <row r="216" spans="1:4">
      <c r="A216" t="s">
        <v>254</v>
      </c>
      <c r="B216" t="s">
        <v>5</v>
      </c>
      <c r="C216">
        <v>211.6</v>
      </c>
      <c r="D216">
        <v>1.9</v>
      </c>
    </row>
    <row r="217" spans="1:4">
      <c r="A217" t="s">
        <v>255</v>
      </c>
      <c r="B217" t="s">
        <v>4</v>
      </c>
      <c r="C217">
        <v>212</v>
      </c>
      <c r="D217">
        <v>1.9</v>
      </c>
    </row>
    <row r="218" spans="1:4">
      <c r="A218" t="s">
        <v>256</v>
      </c>
      <c r="B218" t="s">
        <v>9</v>
      </c>
      <c r="C218">
        <v>214.6</v>
      </c>
      <c r="D218">
        <v>0</v>
      </c>
    </row>
    <row r="219" spans="1:4">
      <c r="A219" t="s">
        <v>257</v>
      </c>
      <c r="B219" t="s">
        <v>12</v>
      </c>
      <c r="C219">
        <v>214.9</v>
      </c>
      <c r="D219">
        <v>2</v>
      </c>
    </row>
    <row r="220" spans="1:4">
      <c r="A220" t="s">
        <v>258</v>
      </c>
      <c r="B220" t="s">
        <v>7</v>
      </c>
      <c r="C220">
        <v>215.5</v>
      </c>
      <c r="D220">
        <v>1.7</v>
      </c>
    </row>
    <row r="221" spans="1:4">
      <c r="A221" t="s">
        <v>259</v>
      </c>
      <c r="B221" t="s">
        <v>7</v>
      </c>
      <c r="C221">
        <v>215.5</v>
      </c>
      <c r="D221">
        <v>1.7</v>
      </c>
    </row>
    <row r="222" spans="1:4">
      <c r="A222" t="s">
        <v>260</v>
      </c>
      <c r="B222" t="s">
        <v>12</v>
      </c>
      <c r="C222">
        <v>216.1</v>
      </c>
      <c r="D222">
        <v>2.1</v>
      </c>
    </row>
    <row r="223" spans="1:4">
      <c r="A223" t="s">
        <v>261</v>
      </c>
      <c r="B223" t="s">
        <v>10</v>
      </c>
      <c r="C223">
        <v>216.2</v>
      </c>
      <c r="D223">
        <v>0</v>
      </c>
    </row>
    <row r="224" spans="1:4">
      <c r="A224" t="s">
        <v>262</v>
      </c>
      <c r="B224" t="s">
        <v>7</v>
      </c>
      <c r="C224">
        <v>216.6</v>
      </c>
      <c r="D224">
        <v>1.8</v>
      </c>
    </row>
    <row r="225" spans="1:4">
      <c r="A225" t="s">
        <v>263</v>
      </c>
      <c r="B225" t="s">
        <v>12</v>
      </c>
      <c r="C225">
        <v>216.9</v>
      </c>
      <c r="D225">
        <v>1.5</v>
      </c>
    </row>
    <row r="226" spans="1:4">
      <c r="A226" t="s">
        <v>264</v>
      </c>
      <c r="B226" t="s">
        <v>3</v>
      </c>
      <c r="C226">
        <v>217.1</v>
      </c>
      <c r="D226">
        <v>1.9</v>
      </c>
    </row>
    <row r="227" spans="1:4">
      <c r="A227" t="s">
        <v>265</v>
      </c>
      <c r="B227" t="s">
        <v>7</v>
      </c>
      <c r="C227">
        <v>217.7</v>
      </c>
      <c r="D227">
        <v>0</v>
      </c>
    </row>
    <row r="228" spans="1:4">
      <c r="A228" t="s">
        <v>266</v>
      </c>
      <c r="B228" t="s">
        <v>3</v>
      </c>
      <c r="C228">
        <v>217.9</v>
      </c>
      <c r="D228">
        <v>1.5</v>
      </c>
    </row>
    <row r="229" spans="1:4">
      <c r="A229" t="s">
        <v>267</v>
      </c>
      <c r="B229" t="s">
        <v>7</v>
      </c>
      <c r="C229">
        <v>217.9</v>
      </c>
      <c r="D229">
        <v>0</v>
      </c>
    </row>
    <row r="230" spans="1:4">
      <c r="A230" t="s">
        <v>268</v>
      </c>
      <c r="B230" t="s">
        <v>8</v>
      </c>
      <c r="C230">
        <v>217.9</v>
      </c>
      <c r="D230">
        <v>0</v>
      </c>
    </row>
    <row r="231" spans="1:4">
      <c r="A231" t="s">
        <v>269</v>
      </c>
      <c r="B231" t="s">
        <v>12</v>
      </c>
      <c r="C231">
        <v>218.2</v>
      </c>
      <c r="D231">
        <v>1.9</v>
      </c>
    </row>
    <row r="232" spans="1:4">
      <c r="A232" t="s">
        <v>270</v>
      </c>
      <c r="B232" t="s">
        <v>7</v>
      </c>
      <c r="C232">
        <v>218.5</v>
      </c>
      <c r="D232">
        <v>1.4</v>
      </c>
    </row>
    <row r="233" spans="1:4">
      <c r="A233" t="s">
        <v>271</v>
      </c>
      <c r="B233" t="s">
        <v>9</v>
      </c>
      <c r="C233">
        <v>218.5</v>
      </c>
      <c r="D233">
        <v>0</v>
      </c>
    </row>
    <row r="234" spans="1:4">
      <c r="A234" t="s">
        <v>272</v>
      </c>
      <c r="B234" t="s">
        <v>7</v>
      </c>
      <c r="C234">
        <v>218.7</v>
      </c>
      <c r="D234">
        <v>1.3</v>
      </c>
    </row>
    <row r="235" spans="1:4">
      <c r="A235" t="s">
        <v>273</v>
      </c>
      <c r="B235" t="s">
        <v>5</v>
      </c>
      <c r="C235">
        <v>218.9</v>
      </c>
      <c r="D235">
        <v>1.4</v>
      </c>
    </row>
    <row r="236" spans="1:4">
      <c r="A236" t="s">
        <v>274</v>
      </c>
      <c r="B236" t="s">
        <v>7</v>
      </c>
      <c r="C236">
        <v>219.2</v>
      </c>
      <c r="D236">
        <v>2.1</v>
      </c>
    </row>
    <row r="237" spans="1:4">
      <c r="A237" t="s">
        <v>275</v>
      </c>
      <c r="B237" t="s">
        <v>4</v>
      </c>
      <c r="C237">
        <v>219.2</v>
      </c>
      <c r="D237">
        <v>0</v>
      </c>
    </row>
    <row r="238" spans="1:4">
      <c r="A238" t="s">
        <v>276</v>
      </c>
      <c r="B238" t="s">
        <v>8</v>
      </c>
      <c r="C238">
        <v>219.4</v>
      </c>
      <c r="D238">
        <v>0</v>
      </c>
    </row>
    <row r="239" spans="1:4">
      <c r="A239" t="s">
        <v>277</v>
      </c>
      <c r="B239" t="s">
        <v>8</v>
      </c>
      <c r="C239">
        <v>219.4</v>
      </c>
      <c r="D239">
        <v>0</v>
      </c>
    </row>
    <row r="240" spans="1:4">
      <c r="A240" t="s">
        <v>278</v>
      </c>
      <c r="B240" t="s">
        <v>5</v>
      </c>
      <c r="C240">
        <v>219.6</v>
      </c>
      <c r="D240">
        <v>0</v>
      </c>
    </row>
    <row r="241" spans="1:4">
      <c r="A241" t="s">
        <v>279</v>
      </c>
      <c r="B241" t="s">
        <v>10</v>
      </c>
      <c r="C241">
        <v>219.9</v>
      </c>
      <c r="D241">
        <v>0</v>
      </c>
    </row>
    <row r="242" spans="1:4">
      <c r="A242" t="s">
        <v>280</v>
      </c>
      <c r="B242" t="s">
        <v>4</v>
      </c>
      <c r="C242">
        <v>220.7</v>
      </c>
      <c r="D242">
        <v>0</v>
      </c>
    </row>
    <row r="243" spans="1:4">
      <c r="A243" t="s">
        <v>281</v>
      </c>
      <c r="B243" t="s">
        <v>9</v>
      </c>
      <c r="C243">
        <v>220.8</v>
      </c>
      <c r="D243">
        <v>0</v>
      </c>
    </row>
    <row r="244" spans="1:4">
      <c r="A244" t="s">
        <v>282</v>
      </c>
      <c r="B244" t="s">
        <v>7</v>
      </c>
      <c r="C244">
        <v>220.8</v>
      </c>
      <c r="D244">
        <v>0</v>
      </c>
    </row>
    <row r="245" spans="1:4">
      <c r="A245" t="s">
        <v>283</v>
      </c>
      <c r="B245" t="s">
        <v>3</v>
      </c>
      <c r="C245">
        <v>221.1</v>
      </c>
      <c r="D245">
        <v>0</v>
      </c>
    </row>
    <row r="246" spans="1:4">
      <c r="A246" t="s">
        <v>284</v>
      </c>
      <c r="B246" t="s">
        <v>4</v>
      </c>
      <c r="C246">
        <v>221.6</v>
      </c>
      <c r="D246">
        <v>0</v>
      </c>
    </row>
    <row r="247" spans="1:4">
      <c r="A247" t="s">
        <v>285</v>
      </c>
      <c r="B247" t="s">
        <v>10</v>
      </c>
      <c r="C247">
        <v>222.4</v>
      </c>
      <c r="D247">
        <v>0</v>
      </c>
    </row>
    <row r="248" spans="1:4">
      <c r="A248" t="s">
        <v>286</v>
      </c>
      <c r="B248" t="s">
        <v>5</v>
      </c>
      <c r="C248">
        <v>222.5</v>
      </c>
      <c r="D248">
        <v>0</v>
      </c>
    </row>
    <row r="249" spans="1:4">
      <c r="A249" t="s">
        <v>287</v>
      </c>
      <c r="B249" t="s">
        <v>6</v>
      </c>
      <c r="C249">
        <v>222.5</v>
      </c>
      <c r="D249">
        <v>0</v>
      </c>
    </row>
    <row r="250" spans="1:4">
      <c r="A250" t="s">
        <v>288</v>
      </c>
      <c r="B250" t="s">
        <v>8</v>
      </c>
      <c r="C250">
        <v>222.8</v>
      </c>
      <c r="D250">
        <v>0</v>
      </c>
    </row>
    <row r="251" spans="1:4">
      <c r="A251" t="s">
        <v>289</v>
      </c>
      <c r="B251" t="s">
        <v>10</v>
      </c>
      <c r="C251">
        <v>222.8</v>
      </c>
      <c r="D251">
        <v>0</v>
      </c>
    </row>
    <row r="252" spans="1:4">
      <c r="A252" t="s">
        <v>290</v>
      </c>
      <c r="B252" t="s">
        <v>11</v>
      </c>
      <c r="C252">
        <v>222.9</v>
      </c>
      <c r="D252">
        <v>0</v>
      </c>
    </row>
    <row r="253" spans="1:4">
      <c r="A253" t="s">
        <v>291</v>
      </c>
      <c r="B253" t="s">
        <v>8</v>
      </c>
      <c r="C253">
        <v>223</v>
      </c>
      <c r="D253">
        <v>0</v>
      </c>
    </row>
    <row r="254" spans="1:4">
      <c r="A254" t="s">
        <v>292</v>
      </c>
      <c r="B254" t="s">
        <v>5</v>
      </c>
      <c r="C254">
        <v>223.2</v>
      </c>
      <c r="D254">
        <v>0</v>
      </c>
    </row>
    <row r="255" spans="1:4">
      <c r="A255" t="s">
        <v>293</v>
      </c>
      <c r="B255" t="s">
        <v>6</v>
      </c>
      <c r="C255">
        <v>223.2</v>
      </c>
      <c r="D255">
        <v>0</v>
      </c>
    </row>
    <row r="256" spans="1:4">
      <c r="A256" t="s">
        <v>294</v>
      </c>
      <c r="B256" t="s">
        <v>9</v>
      </c>
      <c r="C256">
        <v>223.3</v>
      </c>
      <c r="D256">
        <v>1.4</v>
      </c>
    </row>
    <row r="257" spans="1:4">
      <c r="A257" t="s">
        <v>295</v>
      </c>
      <c r="B257" t="s">
        <v>6</v>
      </c>
      <c r="C257">
        <v>223.3</v>
      </c>
      <c r="D257">
        <v>0</v>
      </c>
    </row>
    <row r="258" spans="1:4">
      <c r="A258" t="s">
        <v>296</v>
      </c>
      <c r="B258" t="s">
        <v>3</v>
      </c>
      <c r="C258">
        <v>223.5</v>
      </c>
      <c r="D258">
        <v>0</v>
      </c>
    </row>
    <row r="259" spans="1:4">
      <c r="A259" t="s">
        <v>297</v>
      </c>
      <c r="B259" t="s">
        <v>12</v>
      </c>
      <c r="C259">
        <v>223.7</v>
      </c>
      <c r="D259">
        <v>0</v>
      </c>
    </row>
    <row r="260" spans="1:4">
      <c r="A260" t="s">
        <v>298</v>
      </c>
      <c r="B260" t="s">
        <v>3</v>
      </c>
      <c r="C260">
        <v>223.7</v>
      </c>
      <c r="D260">
        <v>1.4</v>
      </c>
    </row>
    <row r="261" spans="1:4">
      <c r="A261" t="s">
        <v>299</v>
      </c>
      <c r="B261" t="s">
        <v>6</v>
      </c>
      <c r="C261">
        <v>223.9</v>
      </c>
      <c r="D261">
        <v>0</v>
      </c>
    </row>
    <row r="262" spans="1:4">
      <c r="A262" t="s">
        <v>300</v>
      </c>
      <c r="B262" t="s">
        <v>7</v>
      </c>
      <c r="C262">
        <v>224.1</v>
      </c>
      <c r="D262">
        <v>1.6</v>
      </c>
    </row>
    <row r="263" spans="1:4">
      <c r="A263" t="s">
        <v>301</v>
      </c>
      <c r="B263" t="s">
        <v>7</v>
      </c>
      <c r="C263">
        <v>224.3</v>
      </c>
      <c r="D263">
        <v>0</v>
      </c>
    </row>
    <row r="264" spans="1:4">
      <c r="A264" t="s">
        <v>302</v>
      </c>
      <c r="B264" t="s">
        <v>6</v>
      </c>
      <c r="C264">
        <v>224.4</v>
      </c>
      <c r="D264">
        <v>0</v>
      </c>
    </row>
    <row r="265" spans="1:4">
      <c r="A265" t="s">
        <v>303</v>
      </c>
      <c r="B265" t="s">
        <v>6</v>
      </c>
      <c r="C265">
        <v>224.5</v>
      </c>
      <c r="D265">
        <v>0</v>
      </c>
    </row>
    <row r="266" spans="1:4">
      <c r="A266" t="s">
        <v>304</v>
      </c>
      <c r="B266" t="s">
        <v>9</v>
      </c>
      <c r="C266">
        <v>224.6</v>
      </c>
      <c r="D266">
        <v>0</v>
      </c>
    </row>
    <row r="267" spans="1:4">
      <c r="A267" t="s">
        <v>305</v>
      </c>
      <c r="B267" t="s">
        <v>8</v>
      </c>
      <c r="C267">
        <v>224.7</v>
      </c>
      <c r="D267">
        <v>0</v>
      </c>
    </row>
    <row r="268" spans="1:4">
      <c r="A268" t="s">
        <v>306</v>
      </c>
      <c r="B268" t="s">
        <v>11</v>
      </c>
      <c r="C268">
        <v>224.9</v>
      </c>
      <c r="D268">
        <v>0</v>
      </c>
    </row>
    <row r="269" spans="1:4">
      <c r="A269" t="s">
        <v>307</v>
      </c>
      <c r="B269" t="s">
        <v>5</v>
      </c>
      <c r="C269">
        <v>225</v>
      </c>
      <c r="D269">
        <v>0</v>
      </c>
    </row>
    <row r="270" spans="1:4">
      <c r="A270" t="s">
        <v>308</v>
      </c>
      <c r="B270" t="s">
        <v>7</v>
      </c>
      <c r="C270">
        <v>225</v>
      </c>
      <c r="D270">
        <v>1.2</v>
      </c>
    </row>
    <row r="271" spans="1:4">
      <c r="A271" t="s">
        <v>309</v>
      </c>
      <c r="B271" t="s">
        <v>8</v>
      </c>
      <c r="C271">
        <v>226.7</v>
      </c>
      <c r="D271">
        <v>1.3</v>
      </c>
    </row>
    <row r="272" spans="1:4">
      <c r="A272" t="s">
        <v>310</v>
      </c>
      <c r="B272" t="s">
        <v>12</v>
      </c>
      <c r="C272">
        <v>226.8</v>
      </c>
      <c r="D272">
        <v>0</v>
      </c>
    </row>
    <row r="273" spans="1:4">
      <c r="A273" t="s">
        <v>311</v>
      </c>
      <c r="B273" t="s">
        <v>5</v>
      </c>
      <c r="C273">
        <v>226.9</v>
      </c>
      <c r="D273">
        <v>0</v>
      </c>
    </row>
    <row r="274" spans="1:4">
      <c r="A274" t="s">
        <v>312</v>
      </c>
      <c r="B274" t="s">
        <v>7</v>
      </c>
      <c r="C274">
        <v>227.1</v>
      </c>
      <c r="D274">
        <v>0</v>
      </c>
    </row>
    <row r="275" spans="1:4">
      <c r="A275" t="s">
        <v>313</v>
      </c>
      <c r="B275" t="s">
        <v>7</v>
      </c>
      <c r="C275">
        <v>227.3</v>
      </c>
      <c r="D275">
        <v>0</v>
      </c>
    </row>
    <row r="276" spans="1:4">
      <c r="A276" t="s">
        <v>314</v>
      </c>
      <c r="B276" t="s">
        <v>11</v>
      </c>
      <c r="C276">
        <v>227.8</v>
      </c>
      <c r="D276">
        <v>0</v>
      </c>
    </row>
    <row r="277" spans="1:4">
      <c r="A277" t="s">
        <v>315</v>
      </c>
      <c r="B277" t="s">
        <v>6</v>
      </c>
      <c r="C277">
        <v>228</v>
      </c>
      <c r="D277">
        <v>0</v>
      </c>
    </row>
    <row r="278" spans="1:4">
      <c r="A278" t="s">
        <v>316</v>
      </c>
      <c r="B278" t="s">
        <v>12</v>
      </c>
      <c r="C278">
        <v>228</v>
      </c>
      <c r="D278">
        <v>0</v>
      </c>
    </row>
    <row r="279" spans="1:4">
      <c r="A279" t="s">
        <v>317</v>
      </c>
      <c r="B279" t="s">
        <v>3</v>
      </c>
      <c r="C279">
        <v>228.2</v>
      </c>
      <c r="D279">
        <v>0</v>
      </c>
    </row>
    <row r="280" spans="1:4">
      <c r="A280" t="s">
        <v>318</v>
      </c>
      <c r="B280" t="s">
        <v>12</v>
      </c>
      <c r="C280">
        <v>228.3</v>
      </c>
      <c r="D280">
        <v>0</v>
      </c>
    </row>
    <row r="281" spans="1:4">
      <c r="A281" t="s">
        <v>319</v>
      </c>
      <c r="B281" t="s">
        <v>7</v>
      </c>
      <c r="C281">
        <v>228.4</v>
      </c>
      <c r="D281">
        <v>0</v>
      </c>
    </row>
    <row r="282" spans="1:4">
      <c r="A282" t="s">
        <v>320</v>
      </c>
      <c r="B282" t="s">
        <v>12</v>
      </c>
      <c r="C282">
        <v>228.5</v>
      </c>
      <c r="D282">
        <v>0</v>
      </c>
    </row>
    <row r="283" spans="1:4">
      <c r="A283" t="s">
        <v>321</v>
      </c>
      <c r="B283" t="s">
        <v>11</v>
      </c>
      <c r="C283">
        <v>228.5</v>
      </c>
      <c r="D283">
        <v>0</v>
      </c>
    </row>
    <row r="284" spans="1:4">
      <c r="A284" t="s">
        <v>322</v>
      </c>
      <c r="B284" t="s">
        <v>3</v>
      </c>
      <c r="C284">
        <v>229.7</v>
      </c>
      <c r="D284">
        <v>0</v>
      </c>
    </row>
    <row r="285" spans="1:4">
      <c r="A285" t="s">
        <v>323</v>
      </c>
      <c r="B285" t="s">
        <v>3</v>
      </c>
      <c r="C285">
        <v>229.7</v>
      </c>
      <c r="D285">
        <v>0</v>
      </c>
    </row>
    <row r="286" spans="1:4">
      <c r="A286" t="s">
        <v>324</v>
      </c>
      <c r="B286" t="s">
        <v>7</v>
      </c>
      <c r="C286">
        <v>229.7</v>
      </c>
      <c r="D286">
        <v>0</v>
      </c>
    </row>
    <row r="287" spans="1:4">
      <c r="A287" t="s">
        <v>325</v>
      </c>
      <c r="B287" t="s">
        <v>3</v>
      </c>
      <c r="C287">
        <v>229.8</v>
      </c>
      <c r="D287">
        <v>0</v>
      </c>
    </row>
    <row r="288" spans="1:4">
      <c r="A288" t="s">
        <v>326</v>
      </c>
      <c r="B288" t="s">
        <v>12</v>
      </c>
      <c r="C288">
        <v>229.9</v>
      </c>
      <c r="D288">
        <v>0</v>
      </c>
    </row>
    <row r="289" spans="1:4">
      <c r="A289" t="s">
        <v>327</v>
      </c>
      <c r="B289" t="s">
        <v>7</v>
      </c>
      <c r="C289">
        <v>230.3</v>
      </c>
      <c r="D289">
        <v>0</v>
      </c>
    </row>
    <row r="290" spans="1:4">
      <c r="A290" t="s">
        <v>328</v>
      </c>
      <c r="B290" t="s">
        <v>10</v>
      </c>
      <c r="C290">
        <v>230.4</v>
      </c>
      <c r="D290">
        <v>0</v>
      </c>
    </row>
    <row r="291" spans="1:4">
      <c r="A291" t="s">
        <v>329</v>
      </c>
      <c r="B291" t="s">
        <v>11</v>
      </c>
      <c r="C291">
        <v>230.6</v>
      </c>
      <c r="D291">
        <v>1.4</v>
      </c>
    </row>
    <row r="292" spans="1:4">
      <c r="A292" t="s">
        <v>330</v>
      </c>
      <c r="B292" t="s">
        <v>12</v>
      </c>
      <c r="C292">
        <v>231.1</v>
      </c>
      <c r="D292">
        <v>1.4</v>
      </c>
    </row>
    <row r="293" spans="1:4">
      <c r="A293" t="s">
        <v>331</v>
      </c>
      <c r="B293" t="s">
        <v>4</v>
      </c>
      <c r="C293">
        <v>231.3</v>
      </c>
      <c r="D293">
        <v>0</v>
      </c>
    </row>
    <row r="294" spans="1:4">
      <c r="A294" t="s">
        <v>332</v>
      </c>
      <c r="B294" t="s">
        <v>6</v>
      </c>
      <c r="C294">
        <v>231.8</v>
      </c>
      <c r="D294">
        <v>0</v>
      </c>
    </row>
    <row r="295" spans="1:4">
      <c r="A295" t="s">
        <v>333</v>
      </c>
      <c r="B295" t="s">
        <v>12</v>
      </c>
      <c r="C295">
        <v>232.2</v>
      </c>
      <c r="D295">
        <v>0</v>
      </c>
    </row>
    <row r="296" spans="1:4">
      <c r="A296" t="s">
        <v>334</v>
      </c>
      <c r="B296" t="s">
        <v>10</v>
      </c>
      <c r="C296">
        <v>232.2</v>
      </c>
      <c r="D296">
        <v>0</v>
      </c>
    </row>
    <row r="297" spans="1:4">
      <c r="A297" t="s">
        <v>335</v>
      </c>
      <c r="B297" t="s">
        <v>7</v>
      </c>
      <c r="C297">
        <v>232.3</v>
      </c>
      <c r="D297">
        <v>0</v>
      </c>
    </row>
    <row r="298" spans="1:4">
      <c r="A298" t="s">
        <v>336</v>
      </c>
      <c r="B298" t="s">
        <v>7</v>
      </c>
      <c r="C298">
        <v>232.4</v>
      </c>
      <c r="D298">
        <v>1.2</v>
      </c>
    </row>
    <row r="299" spans="1:4">
      <c r="A299" t="s">
        <v>337</v>
      </c>
      <c r="B299" t="s">
        <v>7</v>
      </c>
      <c r="C299">
        <v>232.6</v>
      </c>
      <c r="D299">
        <v>0</v>
      </c>
    </row>
    <row r="300" spans="1:4">
      <c r="A300" t="s">
        <v>338</v>
      </c>
      <c r="B300" t="s">
        <v>11</v>
      </c>
      <c r="C300">
        <v>233</v>
      </c>
      <c r="D300">
        <v>0</v>
      </c>
    </row>
    <row r="301" spans="1:4">
      <c r="A301" t="s">
        <v>339</v>
      </c>
      <c r="B301" t="s">
        <v>7</v>
      </c>
      <c r="C301">
        <v>233.2</v>
      </c>
      <c r="D301">
        <v>0</v>
      </c>
    </row>
    <row r="302" spans="1:4">
      <c r="A302" t="s">
        <v>340</v>
      </c>
      <c r="B302" t="s">
        <v>7</v>
      </c>
      <c r="C302">
        <v>233.2</v>
      </c>
      <c r="D302">
        <v>0</v>
      </c>
    </row>
    <row r="303" spans="1:4">
      <c r="A303" t="s">
        <v>341</v>
      </c>
      <c r="B303" t="s">
        <v>7</v>
      </c>
      <c r="C303">
        <v>233.7</v>
      </c>
      <c r="D303">
        <v>0</v>
      </c>
    </row>
    <row r="304" spans="1:4">
      <c r="A304" t="s">
        <v>342</v>
      </c>
      <c r="B304" t="s">
        <v>5</v>
      </c>
      <c r="C304">
        <v>233.8</v>
      </c>
      <c r="D304">
        <v>0</v>
      </c>
    </row>
    <row r="305" spans="1:4">
      <c r="A305" t="s">
        <v>343</v>
      </c>
      <c r="B305" t="s">
        <v>12</v>
      </c>
      <c r="C305">
        <v>234.2</v>
      </c>
      <c r="D305">
        <v>0</v>
      </c>
    </row>
    <row r="306" spans="1:4">
      <c r="A306" t="s">
        <v>344</v>
      </c>
      <c r="B306" t="s">
        <v>7</v>
      </c>
      <c r="C306">
        <v>234.5</v>
      </c>
      <c r="D306">
        <v>0</v>
      </c>
    </row>
    <row r="307" spans="1:4">
      <c r="A307" t="s">
        <v>345</v>
      </c>
      <c r="B307" t="s">
        <v>7</v>
      </c>
      <c r="C307">
        <v>234.7</v>
      </c>
      <c r="D307">
        <v>0</v>
      </c>
    </row>
    <row r="308" spans="1:4">
      <c r="A308" t="s">
        <v>346</v>
      </c>
      <c r="B308" t="s">
        <v>12</v>
      </c>
      <c r="C308">
        <v>234.8</v>
      </c>
      <c r="D308">
        <v>0</v>
      </c>
    </row>
    <row r="309" spans="1:4">
      <c r="A309" t="s">
        <v>347</v>
      </c>
      <c r="B309" t="s">
        <v>7</v>
      </c>
      <c r="C309">
        <v>235</v>
      </c>
      <c r="D309">
        <v>0</v>
      </c>
    </row>
    <row r="310" spans="1:4">
      <c r="A310" t="s">
        <v>348</v>
      </c>
      <c r="B310" t="s">
        <v>7</v>
      </c>
      <c r="C310">
        <v>235.4</v>
      </c>
      <c r="D310">
        <v>0</v>
      </c>
    </row>
    <row r="311" spans="1:4">
      <c r="A311" t="s">
        <v>349</v>
      </c>
      <c r="B311" t="s">
        <v>7</v>
      </c>
      <c r="C311">
        <v>236.5</v>
      </c>
      <c r="D311">
        <v>0</v>
      </c>
    </row>
    <row r="312" spans="1:4">
      <c r="A312" t="s">
        <v>350</v>
      </c>
      <c r="B312" t="s">
        <v>9</v>
      </c>
      <c r="C312">
        <v>260</v>
      </c>
      <c r="D312">
        <v>0</v>
      </c>
    </row>
    <row r="313" spans="1:4">
      <c r="A313" t="s">
        <v>351</v>
      </c>
      <c r="B313" t="s">
        <v>6</v>
      </c>
      <c r="C313">
        <v>260</v>
      </c>
      <c r="D313">
        <v>0</v>
      </c>
    </row>
    <row r="314" spans="1:4">
      <c r="A314" t="s">
        <v>352</v>
      </c>
      <c r="B314" t="s">
        <v>10</v>
      </c>
      <c r="C314">
        <v>260</v>
      </c>
      <c r="D314">
        <v>0</v>
      </c>
    </row>
    <row r="315" spans="1:4">
      <c r="A315" t="s">
        <v>353</v>
      </c>
      <c r="B315" t="s">
        <v>9</v>
      </c>
      <c r="C315">
        <v>260</v>
      </c>
      <c r="D315">
        <v>0</v>
      </c>
    </row>
    <row r="316" spans="1:4">
      <c r="A316" t="s">
        <v>354</v>
      </c>
      <c r="B316" t="s">
        <v>10</v>
      </c>
      <c r="C316">
        <v>260</v>
      </c>
      <c r="D316">
        <v>0</v>
      </c>
    </row>
    <row r="317" spans="1:4">
      <c r="A317" t="s">
        <v>355</v>
      </c>
      <c r="B317" t="s">
        <v>7</v>
      </c>
      <c r="C317">
        <v>260</v>
      </c>
      <c r="D317">
        <v>0</v>
      </c>
    </row>
    <row r="318" spans="1:4">
      <c r="A318" t="s">
        <v>356</v>
      </c>
      <c r="B318" t="s">
        <v>12</v>
      </c>
      <c r="C318">
        <v>260</v>
      </c>
      <c r="D318">
        <v>0</v>
      </c>
    </row>
    <row r="319" spans="1:4">
      <c r="A319" t="s">
        <v>357</v>
      </c>
      <c r="B319" t="s">
        <v>6</v>
      </c>
      <c r="C319">
        <v>260</v>
      </c>
      <c r="D319">
        <v>0</v>
      </c>
    </row>
    <row r="320" spans="1:4">
      <c r="A320" t="s">
        <v>358</v>
      </c>
      <c r="B320" t="s">
        <v>12</v>
      </c>
      <c r="C320">
        <v>260</v>
      </c>
      <c r="D320">
        <v>0</v>
      </c>
    </row>
    <row r="321" spans="1:4">
      <c r="A321" t="s">
        <v>359</v>
      </c>
      <c r="B321" t="s">
        <v>12</v>
      </c>
      <c r="C321">
        <v>260</v>
      </c>
      <c r="D321">
        <v>0</v>
      </c>
    </row>
    <row r="322" spans="1:4">
      <c r="A322" t="s">
        <v>360</v>
      </c>
      <c r="B322" t="s">
        <v>12</v>
      </c>
      <c r="C322">
        <v>260</v>
      </c>
      <c r="D322">
        <v>0</v>
      </c>
    </row>
    <row r="323" spans="1:4">
      <c r="A323" t="s">
        <v>361</v>
      </c>
      <c r="B323" t="s">
        <v>12</v>
      </c>
      <c r="C323">
        <v>260</v>
      </c>
      <c r="D323">
        <v>0</v>
      </c>
    </row>
    <row r="324" spans="1:4">
      <c r="A324" t="s">
        <v>362</v>
      </c>
      <c r="B324" t="s">
        <v>12</v>
      </c>
      <c r="C324">
        <v>260</v>
      </c>
      <c r="D324">
        <v>0</v>
      </c>
    </row>
    <row r="325" spans="1:4">
      <c r="A325" t="s">
        <v>363</v>
      </c>
      <c r="B325" t="s">
        <v>10</v>
      </c>
      <c r="C325">
        <v>260</v>
      </c>
      <c r="D325">
        <v>0</v>
      </c>
    </row>
    <row r="326" spans="1:4">
      <c r="A326" t="s">
        <v>364</v>
      </c>
      <c r="B326" t="s">
        <v>10</v>
      </c>
      <c r="C326">
        <v>260</v>
      </c>
      <c r="D326">
        <v>0</v>
      </c>
    </row>
    <row r="327" spans="1:4">
      <c r="A327" t="s">
        <v>365</v>
      </c>
      <c r="B327" t="s">
        <v>7</v>
      </c>
      <c r="C327">
        <v>260</v>
      </c>
      <c r="D327">
        <v>0</v>
      </c>
    </row>
    <row r="328" spans="1:4">
      <c r="A328" t="s">
        <v>366</v>
      </c>
      <c r="B328" t="s">
        <v>3</v>
      </c>
      <c r="C328">
        <v>260</v>
      </c>
      <c r="D328">
        <v>0</v>
      </c>
    </row>
    <row r="329" spans="1:4">
      <c r="A329" t="s">
        <v>367</v>
      </c>
      <c r="B329" t="s">
        <v>3</v>
      </c>
      <c r="C329">
        <v>260</v>
      </c>
      <c r="D329">
        <v>0</v>
      </c>
    </row>
    <row r="330" spans="1:4">
      <c r="A330" t="s">
        <v>368</v>
      </c>
      <c r="B330" t="s">
        <v>12</v>
      </c>
      <c r="C330">
        <v>260</v>
      </c>
      <c r="D330">
        <v>0</v>
      </c>
    </row>
    <row r="331" spans="1:4">
      <c r="A331" t="s">
        <v>369</v>
      </c>
      <c r="B331" t="s">
        <v>5</v>
      </c>
      <c r="C331">
        <v>260</v>
      </c>
      <c r="D331">
        <v>0</v>
      </c>
    </row>
    <row r="332" spans="1:4">
      <c r="A332" t="s">
        <v>370</v>
      </c>
      <c r="B332" t="s">
        <v>6</v>
      </c>
      <c r="C332">
        <v>260</v>
      </c>
      <c r="D332">
        <v>0</v>
      </c>
    </row>
    <row r="333" spans="1:4">
      <c r="A333" t="s">
        <v>371</v>
      </c>
      <c r="B333" t="s">
        <v>13</v>
      </c>
      <c r="C333">
        <v>260</v>
      </c>
      <c r="D333">
        <v>0</v>
      </c>
    </row>
    <row r="334" spans="1:4">
      <c r="A334" t="s">
        <v>372</v>
      </c>
      <c r="B334" t="s">
        <v>7</v>
      </c>
      <c r="C334">
        <v>260</v>
      </c>
      <c r="D334">
        <v>0</v>
      </c>
    </row>
    <row r="335" spans="1:4">
      <c r="A335" t="s">
        <v>373</v>
      </c>
      <c r="B335" t="s">
        <v>5</v>
      </c>
      <c r="C335">
        <v>260</v>
      </c>
      <c r="D335">
        <v>0</v>
      </c>
    </row>
    <row r="336" spans="1:4">
      <c r="A336" t="s">
        <v>374</v>
      </c>
      <c r="B336" t="s">
        <v>7</v>
      </c>
      <c r="C336">
        <v>260</v>
      </c>
      <c r="D336">
        <v>0</v>
      </c>
    </row>
    <row r="337" spans="1:4">
      <c r="A337" t="s">
        <v>375</v>
      </c>
      <c r="B337" t="s">
        <v>7</v>
      </c>
      <c r="C337">
        <v>260</v>
      </c>
      <c r="D337">
        <v>0</v>
      </c>
    </row>
    <row r="338" spans="1:4">
      <c r="A338" t="s">
        <v>376</v>
      </c>
      <c r="B338" t="s">
        <v>7</v>
      </c>
      <c r="C338">
        <v>260</v>
      </c>
      <c r="D338">
        <v>0</v>
      </c>
    </row>
    <row r="339" spans="1:4">
      <c r="A339" t="s">
        <v>377</v>
      </c>
      <c r="B339" t="s">
        <v>10</v>
      </c>
      <c r="C339">
        <v>260</v>
      </c>
      <c r="D339">
        <v>0</v>
      </c>
    </row>
    <row r="340" spans="1:4">
      <c r="A340" t="s">
        <v>378</v>
      </c>
      <c r="B340" t="s">
        <v>3</v>
      </c>
      <c r="C340">
        <v>260</v>
      </c>
      <c r="D340">
        <v>0</v>
      </c>
    </row>
    <row r="341" spans="1:4">
      <c r="A341" t="s">
        <v>379</v>
      </c>
      <c r="B341" t="s">
        <v>7</v>
      </c>
      <c r="C341">
        <v>260</v>
      </c>
      <c r="D341">
        <v>0</v>
      </c>
    </row>
    <row r="342" spans="1:4">
      <c r="A342" t="s">
        <v>380</v>
      </c>
      <c r="B342" t="s">
        <v>4</v>
      </c>
      <c r="C342">
        <v>260</v>
      </c>
      <c r="D342">
        <v>0</v>
      </c>
    </row>
    <row r="343" spans="1:4">
      <c r="A343" t="s">
        <v>381</v>
      </c>
      <c r="B343" t="s">
        <v>12</v>
      </c>
      <c r="C343">
        <v>260</v>
      </c>
      <c r="D343">
        <v>0</v>
      </c>
    </row>
    <row r="344" spans="1:4">
      <c r="A344" t="s">
        <v>382</v>
      </c>
      <c r="B344" t="s">
        <v>7</v>
      </c>
      <c r="C344">
        <v>260</v>
      </c>
      <c r="D344">
        <v>0</v>
      </c>
    </row>
    <row r="345" spans="1:4">
      <c r="A345" t="s">
        <v>383</v>
      </c>
      <c r="B345" t="s">
        <v>4</v>
      </c>
      <c r="C345">
        <v>260</v>
      </c>
      <c r="D345">
        <v>0</v>
      </c>
    </row>
    <row r="346" spans="1:4">
      <c r="A346" t="s">
        <v>384</v>
      </c>
      <c r="B346" t="s">
        <v>7</v>
      </c>
      <c r="C346">
        <v>260</v>
      </c>
      <c r="D346">
        <v>0</v>
      </c>
    </row>
    <row r="347" spans="1:4">
      <c r="A347" t="s">
        <v>385</v>
      </c>
      <c r="B347" t="s">
        <v>12</v>
      </c>
      <c r="C347">
        <v>260</v>
      </c>
      <c r="D347">
        <v>0</v>
      </c>
    </row>
    <row r="348" spans="1:4">
      <c r="A348" t="s">
        <v>386</v>
      </c>
      <c r="B348" t="s">
        <v>12</v>
      </c>
      <c r="C348">
        <v>260</v>
      </c>
      <c r="D348">
        <v>0</v>
      </c>
    </row>
    <row r="349" spans="1:4">
      <c r="A349" t="s">
        <v>387</v>
      </c>
      <c r="B349" t="s">
        <v>7</v>
      </c>
      <c r="C349">
        <v>260</v>
      </c>
      <c r="D349">
        <v>0</v>
      </c>
    </row>
    <row r="350" spans="1:4">
      <c r="A350" t="s">
        <v>388</v>
      </c>
      <c r="B350" t="s">
        <v>9</v>
      </c>
      <c r="C350">
        <v>260</v>
      </c>
      <c r="D350">
        <v>0</v>
      </c>
    </row>
    <row r="351" spans="1:4">
      <c r="A351" t="s">
        <v>389</v>
      </c>
      <c r="B351" t="s">
        <v>4</v>
      </c>
      <c r="C351">
        <v>260</v>
      </c>
      <c r="D351">
        <v>0</v>
      </c>
    </row>
  </sheetData>
  <autoFilter ref="A1:D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Ruler="0" workbookViewId="0">
      <selection activeCell="B7" sqref="B7"/>
    </sheetView>
  </sheetViews>
  <sheetFormatPr baseColWidth="10" defaultRowHeight="15" x14ac:dyDescent="0"/>
  <cols>
    <col min="1" max="1" width="14.83203125" customWidth="1"/>
    <col min="4" max="4" width="14.83203125" customWidth="1"/>
  </cols>
  <sheetData>
    <row r="1" spans="1:5">
      <c r="A1" s="8" t="s">
        <v>820</v>
      </c>
      <c r="D1" s="8" t="s">
        <v>821</v>
      </c>
    </row>
    <row r="2" spans="1:5">
      <c r="A2" t="s">
        <v>817</v>
      </c>
      <c r="B2">
        <v>1</v>
      </c>
      <c r="D2" t="s">
        <v>822</v>
      </c>
      <c r="E2">
        <v>7</v>
      </c>
    </row>
    <row r="3" spans="1:5">
      <c r="A3" t="s">
        <v>18</v>
      </c>
      <c r="B3">
        <v>1</v>
      </c>
      <c r="D3" t="s">
        <v>823</v>
      </c>
      <c r="E3">
        <v>-5</v>
      </c>
    </row>
    <row r="4" spans="1:5">
      <c r="A4" t="s">
        <v>5</v>
      </c>
      <c r="B4">
        <v>1</v>
      </c>
      <c r="D4" t="s">
        <v>824</v>
      </c>
      <c r="E4">
        <v>7</v>
      </c>
    </row>
    <row r="5" spans="1:5">
      <c r="A5" t="s">
        <v>8</v>
      </c>
      <c r="B5">
        <v>2</v>
      </c>
      <c r="D5" t="s">
        <v>825</v>
      </c>
      <c r="E5">
        <v>-5</v>
      </c>
    </row>
    <row r="6" spans="1:5">
      <c r="A6" t="s">
        <v>4</v>
      </c>
      <c r="B6">
        <v>3</v>
      </c>
      <c r="D6" t="s">
        <v>14</v>
      </c>
      <c r="E6">
        <v>3</v>
      </c>
    </row>
    <row r="7" spans="1:5">
      <c r="A7" t="s">
        <v>17</v>
      </c>
      <c r="B7">
        <v>4</v>
      </c>
      <c r="D7" t="s">
        <v>21</v>
      </c>
      <c r="E7">
        <v>1</v>
      </c>
    </row>
    <row r="8" spans="1:5">
      <c r="A8" t="s">
        <v>818</v>
      </c>
      <c r="B8">
        <v>1</v>
      </c>
      <c r="D8" t="s">
        <v>29</v>
      </c>
      <c r="E8">
        <v>-1</v>
      </c>
    </row>
    <row r="9" spans="1:5">
      <c r="A9" t="s">
        <v>819</v>
      </c>
      <c r="B9">
        <v>-1</v>
      </c>
      <c r="D9" t="s">
        <v>826</v>
      </c>
      <c r="E9">
        <v>-1</v>
      </c>
    </row>
    <row r="10" spans="1:5">
      <c r="A10" t="s">
        <v>816</v>
      </c>
      <c r="B10">
        <v>1</v>
      </c>
      <c r="D10" t="s">
        <v>828</v>
      </c>
      <c r="E10">
        <v>-1</v>
      </c>
    </row>
    <row r="11" spans="1:5">
      <c r="A11" t="s">
        <v>19</v>
      </c>
      <c r="B11">
        <v>1</v>
      </c>
      <c r="D11" t="s">
        <v>827</v>
      </c>
      <c r="E11">
        <v>0</v>
      </c>
    </row>
    <row r="12" spans="1:5">
      <c r="A12" t="s">
        <v>28</v>
      </c>
      <c r="B12">
        <v>-1</v>
      </c>
      <c r="D12" t="s">
        <v>834</v>
      </c>
      <c r="E12">
        <v>0</v>
      </c>
    </row>
    <row r="13" spans="1:5">
      <c r="A13" t="s">
        <v>33</v>
      </c>
      <c r="B13">
        <v>1</v>
      </c>
      <c r="D13" t="s">
        <v>833</v>
      </c>
      <c r="E13">
        <v>0</v>
      </c>
    </row>
    <row r="14" spans="1:5">
      <c r="A14" t="s">
        <v>835</v>
      </c>
      <c r="B14">
        <v>0</v>
      </c>
      <c r="D14" t="s">
        <v>832</v>
      </c>
      <c r="E14">
        <v>0</v>
      </c>
    </row>
    <row r="15" spans="1:5">
      <c r="A15" t="s">
        <v>26</v>
      </c>
      <c r="B15">
        <v>0</v>
      </c>
      <c r="D15" t="s">
        <v>831</v>
      </c>
      <c r="E15">
        <v>0</v>
      </c>
    </row>
    <row r="16" spans="1:5">
      <c r="A16" t="s">
        <v>37</v>
      </c>
      <c r="B16">
        <v>0</v>
      </c>
      <c r="D16" t="s">
        <v>830</v>
      </c>
      <c r="E16">
        <v>0</v>
      </c>
    </row>
    <row r="17" spans="1:5">
      <c r="A17" t="s">
        <v>836</v>
      </c>
      <c r="B17">
        <v>0</v>
      </c>
      <c r="D17" t="s">
        <v>1195</v>
      </c>
      <c r="E17">
        <v>-1</v>
      </c>
    </row>
    <row r="18" spans="1:5">
      <c r="A18" t="s">
        <v>1387</v>
      </c>
      <c r="B18">
        <v>0</v>
      </c>
      <c r="D18" t="s">
        <v>1388</v>
      </c>
      <c r="E18">
        <v>0</v>
      </c>
    </row>
    <row r="19" spans="1:5">
      <c r="D19" t="s">
        <v>1389</v>
      </c>
      <c r="E19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 Hitters</vt:lpstr>
      <vt:lpstr>2014 Pitchers</vt:lpstr>
      <vt:lpstr>2014 ESPN Draft Results</vt:lpstr>
      <vt:lpstr>H2H Points</vt:lpstr>
    </vt:vector>
  </TitlesOfParts>
  <Company>EMC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User</dc:creator>
  <cp:lastModifiedBy>Corporate User</cp:lastModifiedBy>
  <dcterms:created xsi:type="dcterms:W3CDTF">2015-01-25T03:26:29Z</dcterms:created>
  <dcterms:modified xsi:type="dcterms:W3CDTF">2015-02-09T02:52:08Z</dcterms:modified>
</cp:coreProperties>
</file>