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3680" windowWidth="26800" windowHeight="14020" activeTab="5"/>
  </bookViews>
  <sheets>
    <sheet name="Standings - Combined" sheetId="1" r:id="rId1"/>
    <sheet name="Standings - Fixed AB" sheetId="2" r:id="rId2"/>
    <sheet name="Standings - Marcel Proj AB" sheetId="3" r:id="rId3"/>
    <sheet name="draft results" sheetId="4" r:id="rId4"/>
    <sheet name="Marcel Hitting" sheetId="5" r:id="rId5"/>
    <sheet name="Marcel Pitching " sheetId="6" r:id="rId6"/>
  </sheets>
  <externalReferences>
    <externalReference r:id="rId9"/>
  </externalReferences>
  <definedNames>
    <definedName name="_xlnm._FilterDatabase" localSheetId="3" hidden="1">'draft results'!$A$1:$U$309</definedName>
  </definedNames>
  <calcPr calcMode="manual" fullCalcOnLoad="1" iterate="1" iterateCount="1" iterateDelta="0"/>
</workbook>
</file>

<file path=xl/sharedStrings.xml><?xml version="1.0" encoding="utf-8"?>
<sst xmlns="http://schemas.openxmlformats.org/spreadsheetml/2006/main" count="6568" uniqueCount="3202">
  <si>
    <t>Magglio</t>
  </si>
  <si>
    <t>ordonma01</t>
  </si>
  <si>
    <t>Guerrero</t>
  </si>
  <si>
    <t>Vladimir</t>
  </si>
  <si>
    <t>guerrvl01</t>
  </si>
  <si>
    <t>Rios</t>
  </si>
  <si>
    <t>riosal01</t>
  </si>
  <si>
    <t>Morneau</t>
  </si>
  <si>
    <t>Justin</t>
  </si>
  <si>
    <t>morneju01</t>
  </si>
  <si>
    <t>Markakis</t>
  </si>
  <si>
    <t>Nick</t>
  </si>
  <si>
    <t>markani01</t>
  </si>
  <si>
    <t>Teixeira</t>
  </si>
  <si>
    <t>Mark</t>
  </si>
  <si>
    <t>teixema01</t>
  </si>
  <si>
    <t>Abreu</t>
  </si>
  <si>
    <t>Bobby</t>
  </si>
  <si>
    <t>abreubo01</t>
  </si>
  <si>
    <t>Pedroia</t>
  </si>
  <si>
    <t>Dustin</t>
  </si>
  <si>
    <t>pedrodu01</t>
  </si>
  <si>
    <t>Kemp</t>
  </si>
  <si>
    <t>kempma01</t>
  </si>
  <si>
    <t>Fielder</t>
  </si>
  <si>
    <t>Prince</t>
  </si>
  <si>
    <t>fieldpr01</t>
  </si>
  <si>
    <t>Jones</t>
  </si>
  <si>
    <t>Chipper</t>
  </si>
  <si>
    <t>jonesch06</t>
  </si>
  <si>
    <t>Jeter</t>
  </si>
  <si>
    <t>Derek</t>
  </si>
  <si>
    <t>jeterde01</t>
  </si>
  <si>
    <t>Kinsler</t>
  </si>
  <si>
    <t>Ian</t>
  </si>
  <si>
    <t>kinslia01</t>
  </si>
  <si>
    <t>Ludwick</t>
  </si>
  <si>
    <t>ludwiry01</t>
  </si>
  <si>
    <t>Aramis</t>
  </si>
  <si>
    <t>ramirar01</t>
  </si>
  <si>
    <t>Dye</t>
  </si>
  <si>
    <t>Jermaine</t>
  </si>
  <si>
    <t>dyeje01</t>
  </si>
  <si>
    <t>Phillips</t>
  </si>
  <si>
    <t>Brandon</t>
  </si>
  <si>
    <t>phillbr01</t>
  </si>
  <si>
    <t>Suzuki</t>
  </si>
  <si>
    <t>Ichiro</t>
  </si>
  <si>
    <t>suzukic01</t>
  </si>
  <si>
    <t>Hart</t>
  </si>
  <si>
    <t>Corey</t>
  </si>
  <si>
    <t>hartco01</t>
  </si>
  <si>
    <t>Roberts</t>
  </si>
  <si>
    <t>roberbr01</t>
  </si>
  <si>
    <t>Upton</t>
  </si>
  <si>
    <t>B.J.</t>
  </si>
  <si>
    <t>uptonbj01</t>
  </si>
  <si>
    <t>Lee</t>
  </si>
  <si>
    <t>leeca01</t>
  </si>
  <si>
    <t>Bay</t>
  </si>
  <si>
    <t>Jason</t>
  </si>
  <si>
    <t>bayja01</t>
  </si>
  <si>
    <t>Atkins</t>
  </si>
  <si>
    <t>Garrett</t>
  </si>
  <si>
    <t>atkinga01</t>
  </si>
  <si>
    <t>3B</t>
  </si>
  <si>
    <t>Gonzalez</t>
  </si>
  <si>
    <t>Adrian</t>
  </si>
  <si>
    <t>gonzaad01</t>
  </si>
  <si>
    <t>Soriano</t>
  </si>
  <si>
    <t>Alfonso</t>
  </si>
  <si>
    <t>soriaal01</t>
  </si>
  <si>
    <t>Hunter</t>
  </si>
  <si>
    <t>Torii</t>
  </si>
  <si>
    <t>hunteto01</t>
  </si>
  <si>
    <t>Young</t>
  </si>
  <si>
    <t>Michael</t>
  </si>
  <si>
    <t>youngmi02</t>
  </si>
  <si>
    <t>McLouth</t>
  </si>
  <si>
    <t>Nate</t>
  </si>
  <si>
    <t>mclouna01</t>
  </si>
  <si>
    <t>Dunn</t>
  </si>
  <si>
    <t>Adam</t>
  </si>
  <si>
    <t>dunnad01</t>
  </si>
  <si>
    <t>Soto</t>
  </si>
  <si>
    <t>Geovany</t>
  </si>
  <si>
    <t>sotoge01</t>
  </si>
  <si>
    <t>Ibanez</t>
  </si>
  <si>
    <t>Raul</t>
  </si>
  <si>
    <t>ibanera01</t>
  </si>
  <si>
    <t>Ortiz</t>
  </si>
  <si>
    <t>ortizda01</t>
  </si>
  <si>
    <t>Granderson</t>
  </si>
  <si>
    <t>Curtis</t>
  </si>
  <si>
    <t>grandcu01</t>
  </si>
  <si>
    <t>Pena</t>
  </si>
  <si>
    <t>penaca01</t>
  </si>
  <si>
    <t>Crawford</t>
  </si>
  <si>
    <t>Carl</t>
  </si>
  <si>
    <t>crawfca02</t>
  </si>
  <si>
    <t>Pence</t>
  </si>
  <si>
    <t>pencehu01</t>
  </si>
  <si>
    <t>Pick</t>
  </si>
  <si>
    <t>Pos</t>
  </si>
  <si>
    <t>Manager</t>
  </si>
  <si>
    <t>Last Name</t>
  </si>
  <si>
    <t>First Name</t>
  </si>
  <si>
    <t>Age</t>
  </si>
  <si>
    <t>reliability</t>
  </si>
  <si>
    <t>playerID</t>
  </si>
  <si>
    <t>Razz Pos</t>
  </si>
  <si>
    <t>pos</t>
  </si>
  <si>
    <t>AB</t>
  </si>
  <si>
    <t>Hank</t>
  </si>
  <si>
    <t xml:space="preserve">SS  </t>
  </si>
  <si>
    <t>chata</t>
  </si>
  <si>
    <t xml:space="preserve">3B </t>
  </si>
  <si>
    <t>Planet 10</t>
  </si>
  <si>
    <t xml:space="preserve">1B </t>
  </si>
  <si>
    <t xml:space="preserve">SS </t>
  </si>
  <si>
    <t>freak</t>
  </si>
  <si>
    <t>ClaytonJones</t>
  </si>
  <si>
    <t>badmofo</t>
  </si>
  <si>
    <t xml:space="preserve">OF </t>
  </si>
  <si>
    <t>EricW</t>
  </si>
  <si>
    <t>pharmdriz</t>
  </si>
  <si>
    <t>agarthered</t>
  </si>
  <si>
    <t>IowaCubs</t>
  </si>
  <si>
    <t>SteveL</t>
  </si>
  <si>
    <t>sean1981</t>
  </si>
  <si>
    <t xml:space="preserve">2B </t>
  </si>
  <si>
    <t>The_Daily_Pack</t>
  </si>
  <si>
    <t>VanHammersly</t>
  </si>
  <si>
    <t xml:space="preserve">SP </t>
  </si>
  <si>
    <t xml:space="preserve">C </t>
  </si>
  <si>
    <t xml:space="preserve">RP </t>
  </si>
  <si>
    <t xml:space="preserve">DH </t>
  </si>
  <si>
    <t>drewst01</t>
  </si>
  <si>
    <t>Bradley</t>
  </si>
  <si>
    <t>Milton</t>
  </si>
  <si>
    <t>bradlmi01</t>
  </si>
  <si>
    <t>Theriot</t>
  </si>
  <si>
    <t>theriry01</t>
  </si>
  <si>
    <t>DeRosa</t>
  </si>
  <si>
    <t>derosma01</t>
  </si>
  <si>
    <t>2B</t>
  </si>
  <si>
    <t>Loney</t>
  </si>
  <si>
    <t>James</t>
  </si>
  <si>
    <t>loneyja01</t>
  </si>
  <si>
    <t>Ethier</t>
  </si>
  <si>
    <t>Andre</t>
  </si>
  <si>
    <t>ethiean01</t>
  </si>
  <si>
    <t>Jackson</t>
  </si>
  <si>
    <t>Conor</t>
  </si>
  <si>
    <t>jacksco01</t>
  </si>
  <si>
    <t>OF</t>
  </si>
  <si>
    <t>Burrell</t>
  </si>
  <si>
    <t>Pat</t>
  </si>
  <si>
    <t>burrepa01</t>
  </si>
  <si>
    <t>Delmon</t>
  </si>
  <si>
    <t>youngde03</t>
  </si>
  <si>
    <t>Beltre</t>
  </si>
  <si>
    <t>beltrad01</t>
  </si>
  <si>
    <t>Werth</t>
  </si>
  <si>
    <t>Jayson</t>
  </si>
  <si>
    <t>werthja01</t>
  </si>
  <si>
    <t>Polanco</t>
  </si>
  <si>
    <t>Placido</t>
  </si>
  <si>
    <t>polanpl01</t>
  </si>
  <si>
    <t>Renteria</t>
  </si>
  <si>
    <t>Edgar</t>
  </si>
  <si>
    <t>renteed01</t>
  </si>
  <si>
    <t>Glaus</t>
  </si>
  <si>
    <t>Troy</t>
  </si>
  <si>
    <t>glaustr01</t>
  </si>
  <si>
    <t>Lopez</t>
  </si>
  <si>
    <t>lopezjo01</t>
  </si>
  <si>
    <t>Alexei</t>
  </si>
  <si>
    <t>ramiral03</t>
  </si>
  <si>
    <t>Guillen</t>
  </si>
  <si>
    <t>guillca01</t>
  </si>
  <si>
    <t>Longoria</t>
  </si>
  <si>
    <t>Evan</t>
  </si>
  <si>
    <t>longoev01</t>
  </si>
  <si>
    <t>Guzman</t>
  </si>
  <si>
    <t>Cristian</t>
  </si>
  <si>
    <t>guzmacr01</t>
  </si>
  <si>
    <t>Escobar</t>
  </si>
  <si>
    <t>Yunel</t>
  </si>
  <si>
    <t>escobyu01</t>
  </si>
  <si>
    <t>Votto</t>
  </si>
  <si>
    <t>Joey</t>
  </si>
  <si>
    <t>vottojo01</t>
  </si>
  <si>
    <t>Shoppach</t>
  </si>
  <si>
    <t>shoppke01</t>
  </si>
  <si>
    <t>Tulowitzki</t>
  </si>
  <si>
    <t>tulowtr01</t>
  </si>
  <si>
    <t>Weeks</t>
  </si>
  <si>
    <t>Rickie</t>
  </si>
  <si>
    <t>weeksri01</t>
  </si>
  <si>
    <t>Wells</t>
  </si>
  <si>
    <t>Vernon</t>
  </si>
  <si>
    <t>wellsve01</t>
  </si>
  <si>
    <t>guilljo01</t>
  </si>
  <si>
    <t>Francoeur</t>
  </si>
  <si>
    <t>Jeff</t>
  </si>
  <si>
    <t>francje02</t>
  </si>
  <si>
    <t>Encarnacion</t>
  </si>
  <si>
    <t>Edwin</t>
  </si>
  <si>
    <t>encared01</t>
  </si>
  <si>
    <t>Aviles</t>
  </si>
  <si>
    <t>Mike</t>
  </si>
  <si>
    <t>avilemi01</t>
  </si>
  <si>
    <t>SS</t>
  </si>
  <si>
    <t>Winn</t>
  </si>
  <si>
    <t>Randy</t>
  </si>
  <si>
    <t>winnra01</t>
  </si>
  <si>
    <t>Cust</t>
  </si>
  <si>
    <t>Jack</t>
  </si>
  <si>
    <t>custja01</t>
  </si>
  <si>
    <t>Pierzynski</t>
  </si>
  <si>
    <t>A.J.</t>
  </si>
  <si>
    <t>pierzaj01</t>
  </si>
  <si>
    <t>Anderson</t>
  </si>
  <si>
    <t>Garret</t>
  </si>
  <si>
    <t>anderga01</t>
  </si>
  <si>
    <t>LaRoche</t>
  </si>
  <si>
    <t>larocad01</t>
  </si>
  <si>
    <t>Rowand</t>
  </si>
  <si>
    <t>Aaron</t>
  </si>
  <si>
    <t>rowanaa01</t>
  </si>
  <si>
    <t>Cantu</t>
  </si>
  <si>
    <t>Jorge</t>
  </si>
  <si>
    <t>cantujo01</t>
  </si>
  <si>
    <t>Martinez</t>
  </si>
  <si>
    <t>Victor</t>
  </si>
  <si>
    <t>martivi01</t>
  </si>
  <si>
    <t>Hernandez</t>
  </si>
  <si>
    <t>Ramon</t>
  </si>
  <si>
    <t>hernara02</t>
  </si>
  <si>
    <t>Figgins</t>
  </si>
  <si>
    <t>Chone</t>
  </si>
  <si>
    <t>figgich01</t>
  </si>
  <si>
    <t>Napoli</t>
  </si>
  <si>
    <t>napolmi01</t>
  </si>
  <si>
    <t>Ankiel</t>
  </si>
  <si>
    <t>Rick</t>
  </si>
  <si>
    <t>R</t>
  </si>
  <si>
    <t>HR</t>
  </si>
  <si>
    <t>RBI</t>
  </si>
  <si>
    <t>SB</t>
  </si>
  <si>
    <t>AVG</t>
  </si>
  <si>
    <t>H</t>
  </si>
  <si>
    <t>SO</t>
  </si>
  <si>
    <t>Ramirez</t>
  </si>
  <si>
    <t>Hanley</t>
  </si>
  <si>
    <t>ramirha01</t>
  </si>
  <si>
    <t>Reyes</t>
  </si>
  <si>
    <t>Jose</t>
  </si>
  <si>
    <t>reyesjo01</t>
  </si>
  <si>
    <t>Wright</t>
  </si>
  <si>
    <t>David</t>
  </si>
  <si>
    <t>wrighda03</t>
  </si>
  <si>
    <t>Holliday</t>
  </si>
  <si>
    <t>Matt</t>
  </si>
  <si>
    <t>hollima01</t>
  </si>
  <si>
    <t>Rodriguez</t>
  </si>
  <si>
    <t>Alex</t>
  </si>
  <si>
    <t>rodrial01</t>
  </si>
  <si>
    <t>Braun</t>
  </si>
  <si>
    <t>Ryan</t>
  </si>
  <si>
    <t>braunry02</t>
  </si>
  <si>
    <t>Pujols</t>
  </si>
  <si>
    <t>Albert</t>
  </si>
  <si>
    <t>pujolal01</t>
  </si>
  <si>
    <t>Beltran</t>
  </si>
  <si>
    <t>Carlos</t>
  </si>
  <si>
    <t>beltrca01</t>
  </si>
  <si>
    <t>Utley</t>
  </si>
  <si>
    <t>Chase</t>
  </si>
  <si>
    <t>utleych01</t>
  </si>
  <si>
    <t>Howard</t>
  </si>
  <si>
    <t>howarry01</t>
  </si>
  <si>
    <t>Cabrera</t>
  </si>
  <si>
    <t>Miguel</t>
  </si>
  <si>
    <t>cabremi01</t>
  </si>
  <si>
    <t>Sizemore</t>
  </si>
  <si>
    <t>Grady</t>
  </si>
  <si>
    <t>sizemgr01</t>
  </si>
  <si>
    <t>Hamilton</t>
  </si>
  <si>
    <t>Josh</t>
  </si>
  <si>
    <t>hamiljo03</t>
  </si>
  <si>
    <t>Mauer</t>
  </si>
  <si>
    <t>Joe</t>
  </si>
  <si>
    <t>mauerjo01</t>
  </si>
  <si>
    <t>Rollins</t>
  </si>
  <si>
    <t>Jimmy</t>
  </si>
  <si>
    <t>rolliji01</t>
  </si>
  <si>
    <t>Berkman</t>
  </si>
  <si>
    <t>Lance</t>
  </si>
  <si>
    <t>berkmla01</t>
  </si>
  <si>
    <t>Martin</t>
  </si>
  <si>
    <t>Russell</t>
  </si>
  <si>
    <t>martiru01</t>
  </si>
  <si>
    <t>Manny</t>
  </si>
  <si>
    <t>ramirma02</t>
  </si>
  <si>
    <t>McCann</t>
  </si>
  <si>
    <t>Brian</t>
  </si>
  <si>
    <t>mccanbr01</t>
  </si>
  <si>
    <t>Ordonez</t>
  </si>
  <si>
    <t>Hermida</t>
  </si>
  <si>
    <t>Jeremy</t>
  </si>
  <si>
    <t>hermije01</t>
  </si>
  <si>
    <t>Murphy</t>
  </si>
  <si>
    <t>murphda07</t>
  </si>
  <si>
    <t>Ken</t>
  </si>
  <si>
    <t>griffke02</t>
  </si>
  <si>
    <t>Posada</t>
  </si>
  <si>
    <t>posadjo01</t>
  </si>
  <si>
    <t>Lewis</t>
  </si>
  <si>
    <t>Fred</t>
  </si>
  <si>
    <t>lewisfr02</t>
  </si>
  <si>
    <t>Iwamura</t>
  </si>
  <si>
    <t>Akinori</t>
  </si>
  <si>
    <t>iwamuak01</t>
  </si>
  <si>
    <t>Span</t>
  </si>
  <si>
    <t>Denard</t>
  </si>
  <si>
    <t>spande01</t>
  </si>
  <si>
    <t>Garko</t>
  </si>
  <si>
    <t>garkory01</t>
  </si>
  <si>
    <t>Matsui</t>
  </si>
  <si>
    <t>Kazuo</t>
  </si>
  <si>
    <t>matsuka01</t>
  </si>
  <si>
    <t>Konerko</t>
  </si>
  <si>
    <t>Paul</t>
  </si>
  <si>
    <t>konerpa01</t>
  </si>
  <si>
    <t>Wigginton</t>
  </si>
  <si>
    <t>Ty</t>
  </si>
  <si>
    <t>wiggity01</t>
  </si>
  <si>
    <t>Ivan</t>
  </si>
  <si>
    <t>rodriiv01</t>
  </si>
  <si>
    <t>Jacobs</t>
  </si>
  <si>
    <t>jacobmi02</t>
  </si>
  <si>
    <t>Byrd</t>
  </si>
  <si>
    <t>Marlon</t>
  </si>
  <si>
    <t>byrdma01</t>
  </si>
  <si>
    <t>Hideki</t>
  </si>
  <si>
    <t>matsuhi01</t>
  </si>
  <si>
    <t>Navarro</t>
  </si>
  <si>
    <t>Dioner</t>
  </si>
  <si>
    <t>navardi01</t>
  </si>
  <si>
    <t>Kent</t>
  </si>
  <si>
    <t>kentje01</t>
  </si>
  <si>
    <t>Bartlett</t>
  </si>
  <si>
    <t>bartlja01</t>
  </si>
  <si>
    <t>Giles</t>
  </si>
  <si>
    <t>gilesbr02</t>
  </si>
  <si>
    <t>Gordon</t>
  </si>
  <si>
    <t>gordoal01</t>
  </si>
  <si>
    <t>Inge</t>
  </si>
  <si>
    <t>ingebr01</t>
  </si>
  <si>
    <t>C</t>
  </si>
  <si>
    <t>Pierre</t>
  </si>
  <si>
    <t>Juan</t>
  </si>
  <si>
    <t>pierrju01</t>
  </si>
  <si>
    <t>Laird</t>
  </si>
  <si>
    <t>Gerald</t>
  </si>
  <si>
    <t>lairdge01</t>
  </si>
  <si>
    <t>Schumaker</t>
  </si>
  <si>
    <t>Skip</t>
  </si>
  <si>
    <t>schumsk01</t>
  </si>
  <si>
    <t>Bruce</t>
  </si>
  <si>
    <t>Jay</t>
  </si>
  <si>
    <t>bruceja01</t>
  </si>
  <si>
    <t>Kotchman</t>
  </si>
  <si>
    <t>kotchca01</t>
  </si>
  <si>
    <t>Thames</t>
  </si>
  <si>
    <t>Marcus</t>
  </si>
  <si>
    <t>thamema01</t>
  </si>
  <si>
    <t>Davis</t>
  </si>
  <si>
    <t>davisch02</t>
  </si>
  <si>
    <t>Felipe</t>
  </si>
  <si>
    <t>lopezfe01</t>
  </si>
  <si>
    <t>Flores</t>
  </si>
  <si>
    <t>Jesus</t>
  </si>
  <si>
    <t>floreje02</t>
  </si>
  <si>
    <t>Hudson</t>
  </si>
  <si>
    <t>hudsoor01</t>
  </si>
  <si>
    <t>Asdrubal</t>
  </si>
  <si>
    <t>cabreas01</t>
  </si>
  <si>
    <t>Durham</t>
  </si>
  <si>
    <t>Ray</t>
  </si>
  <si>
    <t>durhara01</t>
  </si>
  <si>
    <t>Willingham</t>
  </si>
  <si>
    <t>willijo03</t>
  </si>
  <si>
    <t>Kendrick</t>
  </si>
  <si>
    <t>Howie</t>
  </si>
  <si>
    <t>kendrho01</t>
  </si>
  <si>
    <t>Crisp</t>
  </si>
  <si>
    <t>Coco</t>
  </si>
  <si>
    <t>crispco01</t>
  </si>
  <si>
    <t>Yadier</t>
  </si>
  <si>
    <t>molinya01</t>
  </si>
  <si>
    <t>Johjima</t>
  </si>
  <si>
    <t>Kenji</t>
  </si>
  <si>
    <t>johjike01</t>
  </si>
  <si>
    <t>Sheffield</t>
  </si>
  <si>
    <t>Gary</t>
  </si>
  <si>
    <t>sheffga01</t>
  </si>
  <si>
    <t>Olivo</t>
  </si>
  <si>
    <t>olivomi01</t>
  </si>
  <si>
    <t>jonesad01</t>
  </si>
  <si>
    <t>Ellis</t>
  </si>
  <si>
    <t>ellisma01</t>
  </si>
  <si>
    <t>Matthews</t>
  </si>
  <si>
    <t>matthga02</t>
  </si>
  <si>
    <t>Patterson</t>
  </si>
  <si>
    <t>patteco01</t>
  </si>
  <si>
    <t>Coste</t>
  </si>
  <si>
    <t>costech01</t>
  </si>
  <si>
    <t>Tejada</t>
  </si>
  <si>
    <t>tejadmi01</t>
  </si>
  <si>
    <t>Ellsbury</t>
  </si>
  <si>
    <t>Jacoby</t>
  </si>
  <si>
    <t>ellsbja01</t>
  </si>
  <si>
    <t>Peralta</t>
  </si>
  <si>
    <t>Jhonny</t>
  </si>
  <si>
    <t>peraljh01</t>
  </si>
  <si>
    <t>Damon</t>
  </si>
  <si>
    <t>Johnny</t>
  </si>
  <si>
    <t>damonjo01</t>
  </si>
  <si>
    <t>Hardy</t>
  </si>
  <si>
    <t>J.J.</t>
  </si>
  <si>
    <t>hardyjj01</t>
  </si>
  <si>
    <t>Uggla</t>
  </si>
  <si>
    <t>Dan</t>
  </si>
  <si>
    <t>ugglada01</t>
  </si>
  <si>
    <t>Orlando</t>
  </si>
  <si>
    <t>cabreor01</t>
  </si>
  <si>
    <t>Victorino</t>
  </si>
  <si>
    <t>Shane</t>
  </si>
  <si>
    <t>victosh01</t>
  </si>
  <si>
    <t>Cano</t>
  </si>
  <si>
    <t>Robinson</t>
  </si>
  <si>
    <t>canoro01</t>
  </si>
  <si>
    <t>Youkilis</t>
  </si>
  <si>
    <t>Kevin</t>
  </si>
  <si>
    <t>youkike01</t>
  </si>
  <si>
    <t>Derrek</t>
  </si>
  <si>
    <t>leede02</t>
  </si>
  <si>
    <t>Quentin</t>
  </si>
  <si>
    <t>quentca01</t>
  </si>
  <si>
    <t>Delgado</t>
  </si>
  <si>
    <t>delgaca01</t>
  </si>
  <si>
    <t>Reynolds</t>
  </si>
  <si>
    <t>reynoma01</t>
  </si>
  <si>
    <t>Thome</t>
  </si>
  <si>
    <t>Jim</t>
  </si>
  <si>
    <t>thomeji01</t>
  </si>
  <si>
    <t>Chris B.</t>
  </si>
  <si>
    <t>youngch04</t>
  </si>
  <si>
    <t>Hawpe</t>
  </si>
  <si>
    <t>Brad</t>
  </si>
  <si>
    <t>hawpebr01</t>
  </si>
  <si>
    <t>Huff</t>
  </si>
  <si>
    <t>Aubrey</t>
  </si>
  <si>
    <t>huffau01</t>
  </si>
  <si>
    <t>Doumit</t>
  </si>
  <si>
    <t>doumiry01</t>
  </si>
  <si>
    <t>Johnson</t>
  </si>
  <si>
    <t>Kelly</t>
  </si>
  <si>
    <t>johnske05</t>
  </si>
  <si>
    <t>Nady</t>
  </si>
  <si>
    <t>Xavier</t>
  </si>
  <si>
    <t>nadyxa01</t>
  </si>
  <si>
    <t>Molina</t>
  </si>
  <si>
    <t>Bengie</t>
  </si>
  <si>
    <t>molinbe01</t>
  </si>
  <si>
    <t>Drew</t>
  </si>
  <si>
    <t>Stephen</t>
  </si>
  <si>
    <t>Rod</t>
  </si>
  <si>
    <t>barajro01</t>
  </si>
  <si>
    <t>Buck</t>
  </si>
  <si>
    <t>buckjo01</t>
  </si>
  <si>
    <t>Melky</t>
  </si>
  <si>
    <t>cabreme01</t>
  </si>
  <si>
    <t>Furcal</t>
  </si>
  <si>
    <t>Rafael</t>
  </si>
  <si>
    <t>furcara01</t>
  </si>
  <si>
    <t>Butler</t>
  </si>
  <si>
    <t>Billy</t>
  </si>
  <si>
    <t>butlebi03</t>
  </si>
  <si>
    <t>Fontenot</t>
  </si>
  <si>
    <t>fontemi01</t>
  </si>
  <si>
    <t>Brown</t>
  </si>
  <si>
    <t>Emil</t>
  </si>
  <si>
    <t>brownem01</t>
  </si>
  <si>
    <t>Aybar</t>
  </si>
  <si>
    <t>Erick</t>
  </si>
  <si>
    <t>aybarer01</t>
  </si>
  <si>
    <t>Gutierrez</t>
  </si>
  <si>
    <t>Franklin</t>
  </si>
  <si>
    <t>gutiefr01</t>
  </si>
  <si>
    <t>Hinske</t>
  </si>
  <si>
    <t>hinsker01</t>
  </si>
  <si>
    <t>Casilla</t>
  </si>
  <si>
    <t>Alexi</t>
  </si>
  <si>
    <t>casilal01</t>
  </si>
  <si>
    <t>Hairston</t>
  </si>
  <si>
    <t>Jerry</t>
  </si>
  <si>
    <t>hairsje02</t>
  </si>
  <si>
    <t>DeWitt</t>
  </si>
  <si>
    <t>dewitbl01</t>
  </si>
  <si>
    <t>Lugo</t>
  </si>
  <si>
    <t>Julio</t>
  </si>
  <si>
    <t>lugoju01</t>
  </si>
  <si>
    <t>Cuddyer</t>
  </si>
  <si>
    <t>cuddymi01</t>
  </si>
  <si>
    <t>Gerut</t>
  </si>
  <si>
    <t>Jody</t>
  </si>
  <si>
    <t>gerutjo01</t>
  </si>
  <si>
    <t>Kendall</t>
  </si>
  <si>
    <t>kendaja01</t>
  </si>
  <si>
    <t>Ruiz</t>
  </si>
  <si>
    <t>ruizca01</t>
  </si>
  <si>
    <t>Barmes</t>
  </si>
  <si>
    <t>Clint</t>
  </si>
  <si>
    <t>barmecl01</t>
  </si>
  <si>
    <t>Lind</t>
  </si>
  <si>
    <t>lindad01</t>
  </si>
  <si>
    <t>Burriss</t>
  </si>
  <si>
    <t>Emmanuel</t>
  </si>
  <si>
    <t>burriem01</t>
  </si>
  <si>
    <t>Montero</t>
  </si>
  <si>
    <t>montemi01</t>
  </si>
  <si>
    <t>Sweeney</t>
  </si>
  <si>
    <t>sweenry01</t>
  </si>
  <si>
    <t>Garciaparra</t>
  </si>
  <si>
    <t>Nomar</t>
  </si>
  <si>
    <t>garcino01</t>
  </si>
  <si>
    <t>Castillo</t>
  </si>
  <si>
    <t>Luis</t>
  </si>
  <si>
    <t>castilu01</t>
  </si>
  <si>
    <t>Millar</t>
  </si>
  <si>
    <t>millake01</t>
  </si>
  <si>
    <t>Lowrie</t>
  </si>
  <si>
    <t>Jed</t>
  </si>
  <si>
    <t>lowrije01</t>
  </si>
  <si>
    <t>Zaun</t>
  </si>
  <si>
    <t>Gregg</t>
  </si>
  <si>
    <t>zaungr01</t>
  </si>
  <si>
    <t>Torrealba</t>
  </si>
  <si>
    <t>Yorvit</t>
  </si>
  <si>
    <t>torreyo01</t>
  </si>
  <si>
    <t>Edmonds</t>
  </si>
  <si>
    <t>edmonji01</t>
  </si>
  <si>
    <t>uptonju01</t>
  </si>
  <si>
    <t>Belliard</t>
  </si>
  <si>
    <t>Ron</t>
  </si>
  <si>
    <t>belliro01</t>
  </si>
  <si>
    <t>Vazquez</t>
  </si>
  <si>
    <t>vazqura01</t>
  </si>
  <si>
    <t>Mathis</t>
  </si>
  <si>
    <t>mathije01</t>
  </si>
  <si>
    <t>Hundley</t>
  </si>
  <si>
    <t>hundlni01</t>
  </si>
  <si>
    <t>Inglett</t>
  </si>
  <si>
    <t>inglejo01</t>
  </si>
  <si>
    <t>Reed</t>
  </si>
  <si>
    <t>johnsre02</t>
  </si>
  <si>
    <t>Stewart</t>
  </si>
  <si>
    <t>stewaia01</t>
  </si>
  <si>
    <t>Rivera</t>
  </si>
  <si>
    <t>riverju01</t>
  </si>
  <si>
    <t>Gross</t>
  </si>
  <si>
    <t>Gabe</t>
  </si>
  <si>
    <t>grossga01</t>
  </si>
  <si>
    <t>Carroll</t>
  </si>
  <si>
    <t>Jamey</t>
  </si>
  <si>
    <t>carroja01</t>
  </si>
  <si>
    <t>Kearns</t>
  </si>
  <si>
    <t>Austin</t>
  </si>
  <si>
    <t>kearnau01</t>
  </si>
  <si>
    <t>Dobbs</t>
  </si>
  <si>
    <t>Greg</t>
  </si>
  <si>
    <t>dobbsgr01</t>
  </si>
  <si>
    <t>Helton</t>
  </si>
  <si>
    <t>Todd</t>
  </si>
  <si>
    <t>heltoto01</t>
  </si>
  <si>
    <t>Grudzielanek</t>
  </si>
  <si>
    <t>ankieri01</t>
  </si>
  <si>
    <t>Blake</t>
  </si>
  <si>
    <t>Casey</t>
  </si>
  <si>
    <t>blakeca01</t>
  </si>
  <si>
    <t>Betancourt</t>
  </si>
  <si>
    <t>Yuniesky</t>
  </si>
  <si>
    <t>betanyu01</t>
  </si>
  <si>
    <t>Ross</t>
  </si>
  <si>
    <t>Cody</t>
  </si>
  <si>
    <t>rossco01</t>
  </si>
  <si>
    <t>Swisher</t>
  </si>
  <si>
    <t>swishni01</t>
  </si>
  <si>
    <t>Sanchez</t>
  </si>
  <si>
    <t>Freddy</t>
  </si>
  <si>
    <t>sanchfr01</t>
  </si>
  <si>
    <t>Mora</t>
  </si>
  <si>
    <t>Melvin</t>
  </si>
  <si>
    <t>morame01</t>
  </si>
  <si>
    <t>Taveras</t>
  </si>
  <si>
    <t>Willy</t>
  </si>
  <si>
    <t>taverwi01</t>
  </si>
  <si>
    <t>Cameron</t>
  </si>
  <si>
    <t>camermi01</t>
  </si>
  <si>
    <t>Gomez</t>
  </si>
  <si>
    <t>gomezca01</t>
  </si>
  <si>
    <t>Teahen</t>
  </si>
  <si>
    <t>teahema01</t>
  </si>
  <si>
    <t>Kouzmanoff</t>
  </si>
  <si>
    <t>kouzmke01</t>
  </si>
  <si>
    <t>Iannetta</t>
  </si>
  <si>
    <t>Chris</t>
  </si>
  <si>
    <t>iannech01</t>
  </si>
  <si>
    <t>Lowell</t>
  </si>
  <si>
    <t>lowelmi01</t>
  </si>
  <si>
    <t>Milledge</t>
  </si>
  <si>
    <t>Lastings</t>
  </si>
  <si>
    <t>millela02</t>
  </si>
  <si>
    <t>J.D.</t>
  </si>
  <si>
    <t>drewjd01</t>
  </si>
  <si>
    <t>Kubel</t>
  </si>
  <si>
    <t>kubelja01</t>
  </si>
  <si>
    <t>Kurt</t>
  </si>
  <si>
    <t>suzukku01</t>
  </si>
  <si>
    <t>DeJesus</t>
  </si>
  <si>
    <t>dejesda01</t>
  </si>
  <si>
    <t>Choo</t>
  </si>
  <si>
    <t>Shin-Soo</t>
  </si>
  <si>
    <t>choosh01</t>
  </si>
  <si>
    <t>Scott</t>
  </si>
  <si>
    <t>Luke</t>
  </si>
  <si>
    <t>scottlu01</t>
  </si>
  <si>
    <t>Snyder</t>
  </si>
  <si>
    <t>snydech02</t>
  </si>
  <si>
    <t>Zimmerman</t>
  </si>
  <si>
    <t>zimmery01</t>
  </si>
  <si>
    <t>Giambi</t>
  </si>
  <si>
    <t>giambja01</t>
  </si>
  <si>
    <t>Iguchi</t>
  </si>
  <si>
    <t>Tadahito</t>
  </si>
  <si>
    <t>iguchta01</t>
  </si>
  <si>
    <t>Stairs</t>
  </si>
  <si>
    <t>stairma01</t>
  </si>
  <si>
    <t>gonzalu01</t>
  </si>
  <si>
    <t>Valentin</t>
  </si>
  <si>
    <t>Javier</t>
  </si>
  <si>
    <t>valenja01</t>
  </si>
  <si>
    <t>Joyce</t>
  </si>
  <si>
    <t>Matthew</t>
  </si>
  <si>
    <t>joycema01</t>
  </si>
  <si>
    <t>Barton</t>
  </si>
  <si>
    <t>Daric</t>
  </si>
  <si>
    <t>bartoda02</t>
  </si>
  <si>
    <t>Redmond</t>
  </si>
  <si>
    <t>redmomi01</t>
  </si>
  <si>
    <t>Thomas</t>
  </si>
  <si>
    <t>Frank</t>
  </si>
  <si>
    <t>thomafr04</t>
  </si>
  <si>
    <t>Barrett</t>
  </si>
  <si>
    <t>barremi01</t>
  </si>
  <si>
    <t>Miles</t>
  </si>
  <si>
    <t>milesaa01</t>
  </si>
  <si>
    <t>Headley</t>
  </si>
  <si>
    <t>headlch01</t>
  </si>
  <si>
    <t>Gload</t>
  </si>
  <si>
    <t>gloadro01</t>
  </si>
  <si>
    <t>Dellucci</t>
  </si>
  <si>
    <t>delluda01</t>
  </si>
  <si>
    <t>Zobrist</t>
  </si>
  <si>
    <t>zobribe01</t>
  </si>
  <si>
    <t>Andruw</t>
  </si>
  <si>
    <t>jonesan01</t>
  </si>
  <si>
    <t>gonzaed02</t>
  </si>
  <si>
    <t>Kapler</t>
  </si>
  <si>
    <t>kaplega01</t>
  </si>
  <si>
    <t>Estrada</t>
  </si>
  <si>
    <t>estrajo01</t>
  </si>
  <si>
    <t>Gathright</t>
  </si>
  <si>
    <t>gathrjo01</t>
  </si>
  <si>
    <t>Bowker</t>
  </si>
  <si>
    <t>bowkejo01</t>
  </si>
  <si>
    <t>1B</t>
  </si>
  <si>
    <t>Payton</t>
  </si>
  <si>
    <t>paytoja01</t>
  </si>
  <si>
    <t>German</t>
  </si>
  <si>
    <t>Esteban</t>
  </si>
  <si>
    <t>germaes01</t>
  </si>
  <si>
    <t>Michaels</t>
  </si>
  <si>
    <t>michaja01</t>
  </si>
  <si>
    <t>Cedeno</t>
  </si>
  <si>
    <t>cedenro02</t>
  </si>
  <si>
    <t>Jenkins</t>
  </si>
  <si>
    <t>jenkige01</t>
  </si>
  <si>
    <t>castijo02</t>
  </si>
  <si>
    <t>Towles</t>
  </si>
  <si>
    <t>J.R.</t>
  </si>
  <si>
    <t>towlejr01</t>
  </si>
  <si>
    <t>Punto</t>
  </si>
  <si>
    <t>puntoni01</t>
  </si>
  <si>
    <t>Buscher</t>
  </si>
  <si>
    <t>buschbr01</t>
  </si>
  <si>
    <t>Vizquel</t>
  </si>
  <si>
    <t>vizquom01</t>
  </si>
  <si>
    <t>Kennedy</t>
  </si>
  <si>
    <t>kennead01</t>
  </si>
  <si>
    <t>Treanor</t>
  </si>
  <si>
    <t>treanma01</t>
  </si>
  <si>
    <t>Easley</t>
  </si>
  <si>
    <t>Damion</t>
  </si>
  <si>
    <t>easleda01</t>
  </si>
  <si>
    <t>Uribe</t>
  </si>
  <si>
    <t>uribeju01</t>
  </si>
  <si>
    <t>Wilkerson</t>
  </si>
  <si>
    <t>wilkebr01</t>
  </si>
  <si>
    <t>Cintron</t>
  </si>
  <si>
    <t>cintral01</t>
  </si>
  <si>
    <t>molinjo01</t>
  </si>
  <si>
    <t>Dickerson</t>
  </si>
  <si>
    <t>dickech01</t>
  </si>
  <si>
    <t>Kotsay</t>
  </si>
  <si>
    <t>kotsama01</t>
  </si>
  <si>
    <t>Sandoval</t>
  </si>
  <si>
    <t>Pablo</t>
  </si>
  <si>
    <t>sandopa01</t>
  </si>
  <si>
    <t>Tracy</t>
  </si>
  <si>
    <t>Chad</t>
  </si>
  <si>
    <t>tracych01</t>
  </si>
  <si>
    <t>Daniel</t>
  </si>
  <si>
    <t>murphda08</t>
  </si>
  <si>
    <t>Boggs</t>
  </si>
  <si>
    <t>boggsbr01</t>
  </si>
  <si>
    <t>Lamb</t>
  </si>
  <si>
    <t>lambmi01</t>
  </si>
  <si>
    <t>Gomes</t>
  </si>
  <si>
    <t>Jonny</t>
  </si>
  <si>
    <t>gomesjo01</t>
  </si>
  <si>
    <t>Sexson</t>
  </si>
  <si>
    <t>Richie</t>
  </si>
  <si>
    <t>sexsori01</t>
  </si>
  <si>
    <t>Floyd</t>
  </si>
  <si>
    <t>Cliff</t>
  </si>
  <si>
    <t>floydcl01</t>
  </si>
  <si>
    <t>Loretta</t>
  </si>
  <si>
    <t>loretma01</t>
  </si>
  <si>
    <t>Cruz</t>
  </si>
  <si>
    <t>Nelson</t>
  </si>
  <si>
    <t>Baker</t>
  </si>
  <si>
    <t>bakerje03</t>
  </si>
  <si>
    <t>Bourn</t>
  </si>
  <si>
    <t>bournmi01</t>
  </si>
  <si>
    <t>Rolen</t>
  </si>
  <si>
    <t>rolensc01</t>
  </si>
  <si>
    <t>Francisco</t>
  </si>
  <si>
    <t>Ben</t>
  </si>
  <si>
    <t>francbe01</t>
  </si>
  <si>
    <t>Keppinger</t>
  </si>
  <si>
    <t>keppije01</t>
  </si>
  <si>
    <t>John</t>
  </si>
  <si>
    <t>bakerjo01</t>
  </si>
  <si>
    <t>Scutaro</t>
  </si>
  <si>
    <t>Marco</t>
  </si>
  <si>
    <t>scutama01</t>
  </si>
  <si>
    <t>Greene</t>
  </si>
  <si>
    <t>Khalil</t>
  </si>
  <si>
    <t>greenkh01</t>
  </si>
  <si>
    <t>Overbay</t>
  </si>
  <si>
    <t>Lyle</t>
  </si>
  <si>
    <t>overbly01</t>
  </si>
  <si>
    <t>Harris</t>
  </si>
  <si>
    <t>Brendan</t>
  </si>
  <si>
    <t>harribr01</t>
  </si>
  <si>
    <t>Hall</t>
  </si>
  <si>
    <t>Bill</t>
  </si>
  <si>
    <t>hallbi03</t>
  </si>
  <si>
    <t>Crosby</t>
  </si>
  <si>
    <t>crosbbo01</t>
  </si>
  <si>
    <t>Varitek</t>
  </si>
  <si>
    <t>varitja01</t>
  </si>
  <si>
    <t>Fukudome</t>
  </si>
  <si>
    <t>Kosuke</t>
  </si>
  <si>
    <t>fukudko01</t>
  </si>
  <si>
    <t>Byrnes</t>
  </si>
  <si>
    <t>Eric</t>
  </si>
  <si>
    <t>byrneer01</t>
  </si>
  <si>
    <t>Church</t>
  </si>
  <si>
    <t>churcry01</t>
  </si>
  <si>
    <t>Saltalamacchia</t>
  </si>
  <si>
    <t>Jarrod</t>
  </si>
  <si>
    <t>saltaja01</t>
  </si>
  <si>
    <t>Izturis</t>
  </si>
  <si>
    <t>Maicer</t>
  </si>
  <si>
    <t>izturma01</t>
  </si>
  <si>
    <t>Infante</t>
  </si>
  <si>
    <t>Omar</t>
  </si>
  <si>
    <t>infanom01</t>
  </si>
  <si>
    <t>Spilborghs</t>
  </si>
  <si>
    <t>spilbry01</t>
  </si>
  <si>
    <t>Willie</t>
  </si>
  <si>
    <t>harriwi01</t>
  </si>
  <si>
    <t>Dukes</t>
  </si>
  <si>
    <t>Elijah</t>
  </si>
  <si>
    <t>dukesel01</t>
  </si>
  <si>
    <t>Barajas</t>
  </si>
  <si>
    <t>Doug</t>
  </si>
  <si>
    <t>mientdo01</t>
  </si>
  <si>
    <t>Ausmus</t>
  </si>
  <si>
    <t>ausmubr01</t>
  </si>
  <si>
    <t>Boone</t>
  </si>
  <si>
    <t>booneaa01</t>
  </si>
  <si>
    <t>Barfield</t>
  </si>
  <si>
    <t>barfijo02</t>
  </si>
  <si>
    <t>Berroa</t>
  </si>
  <si>
    <t>Angel</t>
  </si>
  <si>
    <t>berroan01</t>
  </si>
  <si>
    <t>Balentien</t>
  </si>
  <si>
    <t>Wladimir</t>
  </si>
  <si>
    <t>balenwl01</t>
  </si>
  <si>
    <t>Everett</t>
  </si>
  <si>
    <t>everead01</t>
  </si>
  <si>
    <t>Cairo</t>
  </si>
  <si>
    <t>cairomi01</t>
  </si>
  <si>
    <t>Mench</t>
  </si>
  <si>
    <t>menchke01</t>
  </si>
  <si>
    <t>Callaspo</t>
  </si>
  <si>
    <t>Alberto</t>
  </si>
  <si>
    <t>callaal01</t>
  </si>
  <si>
    <t>Brian N.</t>
  </si>
  <si>
    <t>anderbr03</t>
  </si>
  <si>
    <t>Fields</t>
  </si>
  <si>
    <t>fieldjo02</t>
  </si>
  <si>
    <t>johnsni01</t>
  </si>
  <si>
    <t>Baldelli</t>
  </si>
  <si>
    <t>Rocco</t>
  </si>
  <si>
    <t>baldero01</t>
  </si>
  <si>
    <t>chaveer01</t>
  </si>
  <si>
    <t>Taguchi</t>
  </si>
  <si>
    <t>So</t>
  </si>
  <si>
    <t>tagucso01</t>
  </si>
  <si>
    <t>Shealy</t>
  </si>
  <si>
    <t>shealry01</t>
  </si>
  <si>
    <t>Sean</t>
  </si>
  <si>
    <t>caseyse01</t>
  </si>
  <si>
    <t>Larish</t>
  </si>
  <si>
    <t>larisje01</t>
  </si>
  <si>
    <t>Marte</t>
  </si>
  <si>
    <t>Andy</t>
  </si>
  <si>
    <t>martean01</t>
  </si>
  <si>
    <t>larocan01</t>
  </si>
  <si>
    <t>gomezch02</t>
  </si>
  <si>
    <t>Bruntlett</t>
  </si>
  <si>
    <t>brunter01</t>
  </si>
  <si>
    <t>ryanbr01</t>
  </si>
  <si>
    <t>rodrilu01</t>
  </si>
  <si>
    <t>Burke</t>
  </si>
  <si>
    <t>burkech01</t>
  </si>
  <si>
    <t>Betemit</t>
  </si>
  <si>
    <t>betemwi01</t>
  </si>
  <si>
    <t>Quintanilla</t>
  </si>
  <si>
    <t>quintom01</t>
  </si>
  <si>
    <t>Norton</t>
  </si>
  <si>
    <t>nortogr01</t>
  </si>
  <si>
    <t>Diaz</t>
  </si>
  <si>
    <t>diazma02</t>
  </si>
  <si>
    <t>Raburn</t>
  </si>
  <si>
    <t>raburry01</t>
  </si>
  <si>
    <t>Rivas</t>
  </si>
  <si>
    <t>rivaslu01</t>
  </si>
  <si>
    <t>Quinlan</t>
  </si>
  <si>
    <t>Robb</t>
  </si>
  <si>
    <t>quinlro01</t>
  </si>
  <si>
    <t>bucktr01</t>
  </si>
  <si>
    <t>rossda01</t>
  </si>
  <si>
    <t>Bloomquist</t>
  </si>
  <si>
    <t>bloomwi01</t>
  </si>
  <si>
    <t>Clark</t>
  </si>
  <si>
    <t>clarkto02</t>
  </si>
  <si>
    <t>Cora</t>
  </si>
  <si>
    <t>coraal01</t>
  </si>
  <si>
    <t>Nieves</t>
  </si>
  <si>
    <t>Wil</t>
  </si>
  <si>
    <t>nievewi01</t>
  </si>
  <si>
    <t>Castro</t>
  </si>
  <si>
    <t>castrju01</t>
  </si>
  <si>
    <t>Freel</t>
  </si>
  <si>
    <t>freelry01</t>
  </si>
  <si>
    <t>Morgan</t>
  </si>
  <si>
    <t>Nyjer</t>
  </si>
  <si>
    <t>morgany01</t>
  </si>
  <si>
    <t>Quintero</t>
  </si>
  <si>
    <t>Humberto</t>
  </si>
  <si>
    <t>quinthu01</t>
  </si>
  <si>
    <t>sweenmi01</t>
  </si>
  <si>
    <t>Casto</t>
  </si>
  <si>
    <t>Kory</t>
  </si>
  <si>
    <t>castoko01</t>
  </si>
  <si>
    <t>Bonifacio</t>
  </si>
  <si>
    <t>Emilio</t>
  </si>
  <si>
    <t>bonifem01</t>
  </si>
  <si>
    <t>castrra01</t>
  </si>
  <si>
    <t>rodrise01</t>
  </si>
  <si>
    <t>Toby</t>
  </si>
  <si>
    <t>hallto02</t>
  </si>
  <si>
    <t>anderma02</t>
  </si>
  <si>
    <t>Branyan</t>
  </si>
  <si>
    <t>branyru01</t>
  </si>
  <si>
    <t>bartobr01</t>
  </si>
  <si>
    <t>anderjo03</t>
  </si>
  <si>
    <t>Langerhans</t>
  </si>
  <si>
    <t>langery01</t>
  </si>
  <si>
    <t>Rabelo</t>
  </si>
  <si>
    <t>grudzma01</t>
  </si>
  <si>
    <t>Crede</t>
  </si>
  <si>
    <t>credejo01</t>
  </si>
  <si>
    <t>Clement</t>
  </si>
  <si>
    <t>clemeje01</t>
  </si>
  <si>
    <t>Feliz</t>
  </si>
  <si>
    <t>Pedro</t>
  </si>
  <si>
    <t>felizpe01</t>
  </si>
  <si>
    <t>Schneider</t>
  </si>
  <si>
    <t>schnebr01</t>
  </si>
  <si>
    <t>Hafner</t>
  </si>
  <si>
    <t>Travis</t>
  </si>
  <si>
    <t>hafnetr01</t>
  </si>
  <si>
    <t>Bautista</t>
  </si>
  <si>
    <t>bautijo02</t>
  </si>
  <si>
    <t>Bard</t>
  </si>
  <si>
    <t>bardjo01</t>
  </si>
  <si>
    <t>Velez</t>
  </si>
  <si>
    <t>Eugenio</t>
  </si>
  <si>
    <t>velezeu01</t>
  </si>
  <si>
    <t>hairssc01</t>
  </si>
  <si>
    <t>Lo Duca</t>
  </si>
  <si>
    <t>loducpa01</t>
  </si>
  <si>
    <t>Prado</t>
  </si>
  <si>
    <t>pradoma01</t>
  </si>
  <si>
    <t>Blanco</t>
  </si>
  <si>
    <t>Gregor</t>
  </si>
  <si>
    <t>blancgr01</t>
  </si>
  <si>
    <t>Paulino</t>
  </si>
  <si>
    <t>Ronny</t>
  </si>
  <si>
    <t>pauliro01</t>
  </si>
  <si>
    <t>Amezaga</t>
  </si>
  <si>
    <t>Alfredo</t>
  </si>
  <si>
    <t>amezaal01</t>
  </si>
  <si>
    <t>Tatis</t>
  </si>
  <si>
    <t>Fernando</t>
  </si>
  <si>
    <t>tatisfe01</t>
  </si>
  <si>
    <t>Blum</t>
  </si>
  <si>
    <t>Geoff</t>
  </si>
  <si>
    <t>blumge01</t>
  </si>
  <si>
    <t>Blalock</t>
  </si>
  <si>
    <t>blaloha01</t>
  </si>
  <si>
    <t>Wilson</t>
  </si>
  <si>
    <t>wilsoja02</t>
  </si>
  <si>
    <t>Rajai</t>
  </si>
  <si>
    <t>davisra01</t>
  </si>
  <si>
    <t>Eckstein</t>
  </si>
  <si>
    <t>eckstda01</t>
  </si>
  <si>
    <t>Hill</t>
  </si>
  <si>
    <t>hillaa01</t>
  </si>
  <si>
    <t>Cesar</t>
  </si>
  <si>
    <t>izturce01</t>
  </si>
  <si>
    <t>Duncan</t>
  </si>
  <si>
    <t>duncach01</t>
  </si>
  <si>
    <t>Aurilia</t>
  </si>
  <si>
    <t>Rich</t>
  </si>
  <si>
    <t>aurilri01</t>
  </si>
  <si>
    <t>newhada01</t>
  </si>
  <si>
    <t>Hu</t>
  </si>
  <si>
    <t>Chin-Lung</t>
  </si>
  <si>
    <t>huch01</t>
  </si>
  <si>
    <t>chavera01</t>
  </si>
  <si>
    <t>jonesbr02</t>
  </si>
  <si>
    <t>Ozuna</t>
  </si>
  <si>
    <t>ozunapa01</t>
  </si>
  <si>
    <t>phillan01</t>
  </si>
  <si>
    <t>Ochoa</t>
  </si>
  <si>
    <t>ochoaiv01</t>
  </si>
  <si>
    <t>Ward</t>
  </si>
  <si>
    <t>Daryle</t>
  </si>
  <si>
    <t>wardda01</t>
  </si>
  <si>
    <t>Hatteberg</t>
  </si>
  <si>
    <t>hattesc01</t>
  </si>
  <si>
    <t>Murton</t>
  </si>
  <si>
    <t>murtoma01</t>
  </si>
  <si>
    <t>Jolbert</t>
  </si>
  <si>
    <t>cabrejo02</t>
  </si>
  <si>
    <t>sweenma01</t>
  </si>
  <si>
    <t>Fahey</t>
  </si>
  <si>
    <t>faheybr01</t>
  </si>
  <si>
    <t>Clete</t>
  </si>
  <si>
    <t>thomacl02</t>
  </si>
  <si>
    <t>Montanez</t>
  </si>
  <si>
    <t>montalu01</t>
  </si>
  <si>
    <t>Tolbert</t>
  </si>
  <si>
    <t>tolbema01</t>
  </si>
  <si>
    <t>Hopper</t>
  </si>
  <si>
    <t>Norris</t>
  </si>
  <si>
    <t>hoppeno01</t>
  </si>
  <si>
    <t>Jamie</t>
  </si>
  <si>
    <t>burkeja02</t>
  </si>
  <si>
    <t>Biggio</t>
  </si>
  <si>
    <t>biggicr01</t>
  </si>
  <si>
    <t>Bowen</t>
  </si>
  <si>
    <t>Rob</t>
  </si>
  <si>
    <t>bowenro01</t>
  </si>
  <si>
    <t>Argenis</t>
  </si>
  <si>
    <t>reyesar01</t>
  </si>
  <si>
    <t>Arias</t>
  </si>
  <si>
    <t>Joaquin</t>
  </si>
  <si>
    <t>ariasjo01</t>
  </si>
  <si>
    <t>Evans</t>
  </si>
  <si>
    <t>evansni01</t>
  </si>
  <si>
    <t>Mackowiak</t>
  </si>
  <si>
    <t>mackoro01</t>
  </si>
  <si>
    <t>Moeller</t>
  </si>
  <si>
    <t>moellch01</t>
  </si>
  <si>
    <t>Smith</t>
  </si>
  <si>
    <t>Seth</t>
  </si>
  <si>
    <t>smithse01</t>
  </si>
  <si>
    <t>Venable</t>
  </si>
  <si>
    <t>Will</t>
  </si>
  <si>
    <t>venabwi01</t>
  </si>
  <si>
    <t>Bixler</t>
  </si>
  <si>
    <t>bixlebr01</t>
  </si>
  <si>
    <t>Ensberg</t>
  </si>
  <si>
    <t>ensbemo01</t>
  </si>
  <si>
    <t>gonzaal03</t>
  </si>
  <si>
    <t>Schierholtz</t>
  </si>
  <si>
    <t>schiena01</t>
  </si>
  <si>
    <t>Shelton</t>
  </si>
  <si>
    <t>sheltch01</t>
  </si>
  <si>
    <t>Ortmeier</t>
  </si>
  <si>
    <t>ortmeda01</t>
  </si>
  <si>
    <t>johnsda06</t>
  </si>
  <si>
    <t>Lofton</t>
  </si>
  <si>
    <t>Kenny</t>
  </si>
  <si>
    <t>loftoke01</t>
  </si>
  <si>
    <t>hernalu01</t>
  </si>
  <si>
    <t>Ishikawa</t>
  </si>
  <si>
    <t>ishiktr01</t>
  </si>
  <si>
    <t>Pennington</t>
  </si>
  <si>
    <t>pennicl01</t>
  </si>
  <si>
    <t>Green</t>
  </si>
  <si>
    <t>greensh01</t>
  </si>
  <si>
    <t>Carlin</t>
  </si>
  <si>
    <t>carlilu01</t>
  </si>
  <si>
    <t>Orr</t>
  </si>
  <si>
    <t>Pete</t>
  </si>
  <si>
    <t>orrpe01</t>
  </si>
  <si>
    <t>Dillon</t>
  </si>
  <si>
    <t>dillojo02</t>
  </si>
  <si>
    <t>Maier</t>
  </si>
  <si>
    <t>Mitch</t>
  </si>
  <si>
    <t>maiermi01</t>
  </si>
  <si>
    <t>Morales</t>
  </si>
  <si>
    <t>Kendry</t>
  </si>
  <si>
    <t>moralke01</t>
  </si>
  <si>
    <t>Owens</t>
  </si>
  <si>
    <t>owensje01</t>
  </si>
  <si>
    <t>Metcalf</t>
  </si>
  <si>
    <t>metcatr01</t>
  </si>
  <si>
    <t>hernaan01</t>
  </si>
  <si>
    <t>Sosa</t>
  </si>
  <si>
    <t>Sammy</t>
  </si>
  <si>
    <t>sosasa01</t>
  </si>
  <si>
    <t>Nixon</t>
  </si>
  <si>
    <t>Trot</t>
  </si>
  <si>
    <t>nixontr01</t>
  </si>
  <si>
    <t>cruzjo02</t>
  </si>
  <si>
    <t>Hanigan</t>
  </si>
  <si>
    <t>hanigry01</t>
  </si>
  <si>
    <t>gonzaal02</t>
  </si>
  <si>
    <t>Cunningham</t>
  </si>
  <si>
    <t>cunniaa01</t>
  </si>
  <si>
    <t>cruzne02</t>
  </si>
  <si>
    <t>aybarwi01</t>
  </si>
  <si>
    <t>Catalanotto</t>
  </si>
  <si>
    <t>catalfr01</t>
  </si>
  <si>
    <t>Erstad</t>
  </si>
  <si>
    <t>Darin</t>
  </si>
  <si>
    <t>erstada01</t>
  </si>
  <si>
    <t>Hannahan</t>
  </si>
  <si>
    <t>hannaja01</t>
  </si>
  <si>
    <t>Chavez</t>
  </si>
  <si>
    <t>Endy</t>
  </si>
  <si>
    <t>chaveen01</t>
  </si>
  <si>
    <t>Moss</t>
  </si>
  <si>
    <t>mossbr01</t>
  </si>
  <si>
    <t>Wood</t>
  </si>
  <si>
    <t>woodbr01</t>
  </si>
  <si>
    <t>Vidro</t>
  </si>
  <si>
    <t>vidrojo01</t>
  </si>
  <si>
    <t>Pena Jr.</t>
  </si>
  <si>
    <t>Tony</t>
  </si>
  <si>
    <t>penato02</t>
  </si>
  <si>
    <t>Willits</t>
  </si>
  <si>
    <t>Reggie</t>
  </si>
  <si>
    <t>willire03</t>
  </si>
  <si>
    <t>Dave</t>
  </si>
  <si>
    <t>roberda07</t>
  </si>
  <si>
    <t>gonzaca01</t>
  </si>
  <si>
    <t>Ojeda</t>
  </si>
  <si>
    <t>Augie</t>
  </si>
  <si>
    <t>ojedaau01</t>
  </si>
  <si>
    <t>Shannon</t>
  </si>
  <si>
    <t>stewash01</t>
  </si>
  <si>
    <t>Bako</t>
  </si>
  <si>
    <t>bakopa01</t>
  </si>
  <si>
    <t>Counsell</t>
  </si>
  <si>
    <t>Craig</t>
  </si>
  <si>
    <t>counscr01</t>
  </si>
  <si>
    <t>Podsednik</t>
  </si>
  <si>
    <t>podsesc01</t>
  </si>
  <si>
    <t>Dmitri</t>
  </si>
  <si>
    <t>youngdm01</t>
  </si>
  <si>
    <t>Helms</t>
  </si>
  <si>
    <t>Wes</t>
  </si>
  <si>
    <t>helmswe01</t>
  </si>
  <si>
    <t>McDonald</t>
  </si>
  <si>
    <t>mcdonjo03</t>
  </si>
  <si>
    <t>Wily Mo</t>
  </si>
  <si>
    <t>penawi01</t>
  </si>
  <si>
    <t>LaRue</t>
  </si>
  <si>
    <t>larueja01</t>
  </si>
  <si>
    <t>Jacque</t>
  </si>
  <si>
    <t>jonesja04</t>
  </si>
  <si>
    <t>Monroe</t>
  </si>
  <si>
    <t>monrocr01</t>
  </si>
  <si>
    <t>reedje03</t>
  </si>
  <si>
    <t>Mientkiewicz</t>
  </si>
  <si>
    <t>Miller</t>
  </si>
  <si>
    <t>Corky</t>
  </si>
  <si>
    <t>milleco01</t>
  </si>
  <si>
    <t>Huber</t>
  </si>
  <si>
    <t>huberju01</t>
  </si>
  <si>
    <t>Andino</t>
  </si>
  <si>
    <t>Robert</t>
  </si>
  <si>
    <t>andinro01</t>
  </si>
  <si>
    <t>smithja05</t>
  </si>
  <si>
    <t>Phelps</t>
  </si>
  <si>
    <t>phelpjo01</t>
  </si>
  <si>
    <t>Denorfia</t>
  </si>
  <si>
    <t>denorch01</t>
  </si>
  <si>
    <t>ruizra01</t>
  </si>
  <si>
    <t>Bankston</t>
  </si>
  <si>
    <t>bankswe01</t>
  </si>
  <si>
    <t>Herrera</t>
  </si>
  <si>
    <t>Jonathan</t>
  </si>
  <si>
    <t>herrejo03</t>
  </si>
  <si>
    <t>Gibbons</t>
  </si>
  <si>
    <t>gibboja01</t>
  </si>
  <si>
    <t>Fasano</t>
  </si>
  <si>
    <t>Sal</t>
  </si>
  <si>
    <t>fasansa01</t>
  </si>
  <si>
    <t>Perez</t>
  </si>
  <si>
    <t>perezfe01</t>
  </si>
  <si>
    <t>wilsojo03</t>
  </si>
  <si>
    <t>gonzaan01</t>
  </si>
  <si>
    <t>Bennett</t>
  </si>
  <si>
    <t>bennega01</t>
  </si>
  <si>
    <t>Sammons</t>
  </si>
  <si>
    <t>sammocl01</t>
  </si>
  <si>
    <t>Frandsen</t>
  </si>
  <si>
    <t>frandke01</t>
  </si>
  <si>
    <t>Stavinoha</t>
  </si>
  <si>
    <t>stavini01</t>
  </si>
  <si>
    <t>Antonelli</t>
  </si>
  <si>
    <t>antonma01</t>
  </si>
  <si>
    <t>Haynes</t>
  </si>
  <si>
    <t>Nathan</t>
  </si>
  <si>
    <t>haynena01</t>
  </si>
  <si>
    <t>Nix</t>
  </si>
  <si>
    <t>nixja01</t>
  </si>
  <si>
    <t>Conine</t>
  </si>
  <si>
    <t>coninje01</t>
  </si>
  <si>
    <t>Melhuse</t>
  </si>
  <si>
    <t>melhuad01</t>
  </si>
  <si>
    <t>Ardoin</t>
  </si>
  <si>
    <t>ardoida01</t>
  </si>
  <si>
    <t>Hammock</t>
  </si>
  <si>
    <t>Robby</t>
  </si>
  <si>
    <t>hammoro01</t>
  </si>
  <si>
    <t>Bailey</t>
  </si>
  <si>
    <t>baileje01</t>
  </si>
  <si>
    <t>Duffy</t>
  </si>
  <si>
    <t>duffych01</t>
  </si>
  <si>
    <t>Nunez</t>
  </si>
  <si>
    <t>Abraham</t>
  </si>
  <si>
    <t>nunezab01</t>
  </si>
  <si>
    <t>Valbuena</t>
  </si>
  <si>
    <t>valbulu01</t>
  </si>
  <si>
    <t>Cancel</t>
  </si>
  <si>
    <t>cancero01</t>
  </si>
  <si>
    <t>Graffanino</t>
  </si>
  <si>
    <t>graffto01</t>
  </si>
  <si>
    <t>Sullivan</t>
  </si>
  <si>
    <t>Cory</t>
  </si>
  <si>
    <t>sullico01</t>
  </si>
  <si>
    <t>Hulett</t>
  </si>
  <si>
    <t>Tug</t>
  </si>
  <si>
    <t>hulettu01</t>
  </si>
  <si>
    <t>Clayton</t>
  </si>
  <si>
    <t>Royce</t>
  </si>
  <si>
    <t>claytro01</t>
  </si>
  <si>
    <t>Teagarden</t>
  </si>
  <si>
    <t>Taylor</t>
  </si>
  <si>
    <t>teagata01</t>
  </si>
  <si>
    <t>Ransom</t>
  </si>
  <si>
    <t>ransoco01</t>
  </si>
  <si>
    <t>Max</t>
  </si>
  <si>
    <t>ramirma03</t>
  </si>
  <si>
    <t>aubremi01</t>
  </si>
  <si>
    <t>Baisley</t>
  </si>
  <si>
    <t>baislje01</t>
  </si>
  <si>
    <t>Tuiasosopo</t>
  </si>
  <si>
    <t>tuiasma01</t>
  </si>
  <si>
    <t>Hoover</t>
  </si>
  <si>
    <t>hoovepa01</t>
  </si>
  <si>
    <t>martira03</t>
  </si>
  <si>
    <t>Dusty</t>
  </si>
  <si>
    <t>ryandu01</t>
  </si>
  <si>
    <t>Christian</t>
  </si>
  <si>
    <t>chrisju01</t>
  </si>
  <si>
    <t>Koshansky</t>
  </si>
  <si>
    <t>koshajo01</t>
  </si>
  <si>
    <t>Cirillo</t>
  </si>
  <si>
    <t>cirilje01</t>
  </si>
  <si>
    <t>Sardinha</t>
  </si>
  <si>
    <t>Dane</t>
  </si>
  <si>
    <t>sardida01</t>
  </si>
  <si>
    <t>Fick</t>
  </si>
  <si>
    <t>fickro01</t>
  </si>
  <si>
    <t>Maybin</t>
  </si>
  <si>
    <t>maybica01</t>
  </si>
  <si>
    <t>Ambres</t>
  </si>
  <si>
    <t>Chip</t>
  </si>
  <si>
    <t>ambrech01</t>
  </si>
  <si>
    <t>rabelmi01</t>
  </si>
  <si>
    <t>Duran</t>
  </si>
  <si>
    <t>durange01</t>
  </si>
  <si>
    <t>Cash</t>
  </si>
  <si>
    <t>cashke01</t>
  </si>
  <si>
    <t>Salazar</t>
  </si>
  <si>
    <t>salazje01</t>
  </si>
  <si>
    <t>Gotay</t>
  </si>
  <si>
    <t>Ruben</t>
  </si>
  <si>
    <t>gotayru01</t>
  </si>
  <si>
    <t>Broussard</t>
  </si>
  <si>
    <t>brousbe01</t>
  </si>
  <si>
    <t>Santiago</t>
  </si>
  <si>
    <t>santira01</t>
  </si>
  <si>
    <t>McAnulty</t>
  </si>
  <si>
    <t>mcanupa01</t>
  </si>
  <si>
    <t>Riggans</t>
  </si>
  <si>
    <t>Shawn</t>
  </si>
  <si>
    <t>riggash01</t>
  </si>
  <si>
    <t>Romero</t>
  </si>
  <si>
    <t>romeral01</t>
  </si>
  <si>
    <t>Quiroz</t>
  </si>
  <si>
    <t>Guillermo</t>
  </si>
  <si>
    <t>quirogu01</t>
  </si>
  <si>
    <t>Henry</t>
  </si>
  <si>
    <t>blanche01</t>
  </si>
  <si>
    <t>Bynum</t>
  </si>
  <si>
    <t>Freddie</t>
  </si>
  <si>
    <t>bynumfr01</t>
  </si>
  <si>
    <t>LaHair</t>
  </si>
  <si>
    <t>Bryan</t>
  </si>
  <si>
    <t>lahaibr01</t>
  </si>
  <si>
    <t>Mather</t>
  </si>
  <si>
    <t>mathejo02</t>
  </si>
  <si>
    <t>Delwyn</t>
  </si>
  <si>
    <t>youngde04</t>
  </si>
  <si>
    <t>Wise</t>
  </si>
  <si>
    <t>Dewayne</t>
  </si>
  <si>
    <t>wisede01</t>
  </si>
  <si>
    <t>patteer01</t>
  </si>
  <si>
    <t>Donnie</t>
  </si>
  <si>
    <t>murphdo01</t>
  </si>
  <si>
    <t>Pearce</t>
  </si>
  <si>
    <t>Steven</t>
  </si>
  <si>
    <t>pearcst01</t>
  </si>
  <si>
    <t>Gardner</t>
  </si>
  <si>
    <t>Brett</t>
  </si>
  <si>
    <t>gardnbr01</t>
  </si>
  <si>
    <t>Alou</t>
  </si>
  <si>
    <t>Moises</t>
  </si>
  <si>
    <t>aloumo01</t>
  </si>
  <si>
    <t>Pagan</t>
  </si>
  <si>
    <t>paganan01</t>
  </si>
  <si>
    <t>Pie</t>
  </si>
  <si>
    <t>Felix</t>
  </si>
  <si>
    <t>piefe01</t>
  </si>
  <si>
    <t>Newhan</t>
  </si>
  <si>
    <t>rosalad01</t>
  </si>
  <si>
    <t>De Aza</t>
  </si>
  <si>
    <t>Alejandro</t>
  </si>
  <si>
    <t>deazaal01</t>
  </si>
  <si>
    <t>woodja02</t>
  </si>
  <si>
    <t>Costa</t>
  </si>
  <si>
    <t>costash01</t>
  </si>
  <si>
    <t>diazvi01</t>
  </si>
  <si>
    <t>carrobr01</t>
  </si>
  <si>
    <t>Clevlen</t>
  </si>
  <si>
    <t>clevlbr01</t>
  </si>
  <si>
    <t>Fowler</t>
  </si>
  <si>
    <t>Dexter</t>
  </si>
  <si>
    <t>fowlede01</t>
  </si>
  <si>
    <t>Brayan</t>
  </si>
  <si>
    <t>penabr01</t>
  </si>
  <si>
    <t>Munson</t>
  </si>
  <si>
    <t>munsoer01</t>
  </si>
  <si>
    <t>Difelice</t>
  </si>
  <si>
    <t>difelmi01</t>
  </si>
  <si>
    <t>Preston</t>
  </si>
  <si>
    <t>wilsopr01</t>
  </si>
  <si>
    <t>Ford</t>
  </si>
  <si>
    <t>Lew</t>
  </si>
  <si>
    <t>fordle01</t>
  </si>
  <si>
    <t>Lane</t>
  </si>
  <si>
    <t>laneja01</t>
  </si>
  <si>
    <t>Mirabelli</t>
  </si>
  <si>
    <t>mirabdo01</t>
  </si>
  <si>
    <t>Woodward</t>
  </si>
  <si>
    <t>woodwch01</t>
  </si>
  <si>
    <t>Velandia</t>
  </si>
  <si>
    <t>velanjo01</t>
  </si>
  <si>
    <t>McGehee</t>
  </si>
  <si>
    <t>mcgehca01</t>
  </si>
  <si>
    <t>Brady</t>
  </si>
  <si>
    <t>clarkbr02</t>
  </si>
  <si>
    <t>pauljo01</t>
  </si>
  <si>
    <t>Neifi</t>
  </si>
  <si>
    <t>perezne01</t>
  </si>
  <si>
    <t>Timo</t>
  </si>
  <si>
    <t>perezti01</t>
  </si>
  <si>
    <t>Petit</t>
  </si>
  <si>
    <t>Gregorio</t>
  </si>
  <si>
    <t>petitgr01</t>
  </si>
  <si>
    <t>Hollimon</t>
  </si>
  <si>
    <t>hollimi01</t>
  </si>
  <si>
    <t>Moore</t>
  </si>
  <si>
    <t>mooresc02</t>
  </si>
  <si>
    <t>Conrad</t>
  </si>
  <si>
    <t>Brooks</t>
  </si>
  <si>
    <t>conrabr01</t>
  </si>
  <si>
    <t>Myrow</t>
  </si>
  <si>
    <t>myrowbr01</t>
  </si>
  <si>
    <t>Lieberthal</t>
  </si>
  <si>
    <t>liebemi01</t>
  </si>
  <si>
    <t>Finley</t>
  </si>
  <si>
    <t>finlest01</t>
  </si>
  <si>
    <t>Stinnett</t>
  </si>
  <si>
    <t>stinnke01</t>
  </si>
  <si>
    <t>Ka'aihue</t>
  </si>
  <si>
    <t>Kila</t>
  </si>
  <si>
    <t>kaaihki01</t>
  </si>
  <si>
    <t>Montz</t>
  </si>
  <si>
    <t>montzlu01</t>
  </si>
  <si>
    <t>Elliot</t>
  </si>
  <si>
    <t>johnsel02</t>
  </si>
  <si>
    <t>Terrero</t>
  </si>
  <si>
    <t>terrelu01</t>
  </si>
  <si>
    <t>Washington</t>
  </si>
  <si>
    <t>Rico</t>
  </si>
  <si>
    <t>washiri01</t>
  </si>
  <si>
    <t>Kielty</t>
  </si>
  <si>
    <t>kieltbo01</t>
  </si>
  <si>
    <t>brownma05</t>
  </si>
  <si>
    <t>Palmeiro</t>
  </si>
  <si>
    <t>palmeor01</t>
  </si>
  <si>
    <t>Franco</t>
  </si>
  <si>
    <t>francju01</t>
  </si>
  <si>
    <t>Laynce</t>
  </si>
  <si>
    <t>nixla01</t>
  </si>
  <si>
    <t>Tomas</t>
  </si>
  <si>
    <t>perezto03</t>
  </si>
  <si>
    <t>Carter</t>
  </si>
  <si>
    <t>cartech01</t>
  </si>
  <si>
    <t>McPherson</t>
  </si>
  <si>
    <t>Dallas</t>
  </si>
  <si>
    <t>mcpheda01</t>
  </si>
  <si>
    <t>Mark L.</t>
  </si>
  <si>
    <t>johnsma02</t>
  </si>
  <si>
    <t>Van Every</t>
  </si>
  <si>
    <t>vanevjo01</t>
  </si>
  <si>
    <t>D'Antona</t>
  </si>
  <si>
    <t>dantoja01</t>
  </si>
  <si>
    <t>Saenz</t>
  </si>
  <si>
    <t>Olmedo</t>
  </si>
  <si>
    <t>saenzol01</t>
  </si>
  <si>
    <t>rodrigu01</t>
  </si>
  <si>
    <t>Michel</t>
  </si>
  <si>
    <t>hernami01</t>
  </si>
  <si>
    <t>Perry</t>
  </si>
  <si>
    <t>perryja01</t>
  </si>
  <si>
    <t>Luna</t>
  </si>
  <si>
    <t>Hector</t>
  </si>
  <si>
    <t>lunahe01</t>
  </si>
  <si>
    <t>Barden</t>
  </si>
  <si>
    <t>bardebr01</t>
  </si>
  <si>
    <t>Holm</t>
  </si>
  <si>
    <t>Steve</t>
  </si>
  <si>
    <t>holmst01</t>
  </si>
  <si>
    <t>Lillibridge</t>
  </si>
  <si>
    <t>Brent</t>
  </si>
  <si>
    <t>lillibr01</t>
  </si>
  <si>
    <t>Ruggiano</t>
  </si>
  <si>
    <t>ruggiju01</t>
  </si>
  <si>
    <t>gilesma01</t>
  </si>
  <si>
    <t>Oscar</t>
  </si>
  <si>
    <t>salazos01</t>
  </si>
  <si>
    <t>Maza</t>
  </si>
  <si>
    <t>mazalu01</t>
  </si>
  <si>
    <t>Janish</t>
  </si>
  <si>
    <t>janispa01</t>
  </si>
  <si>
    <t>Hoffpauir</t>
  </si>
  <si>
    <t>Micah</t>
  </si>
  <si>
    <t>hoffpmi01</t>
  </si>
  <si>
    <t>Richar</t>
  </si>
  <si>
    <t>Danny</t>
  </si>
  <si>
    <t>richada02</t>
  </si>
  <si>
    <t>Bernadina</t>
  </si>
  <si>
    <t>Roger</t>
  </si>
  <si>
    <t>bernaro01</t>
  </si>
  <si>
    <t>Abercrombie</t>
  </si>
  <si>
    <t>abercre01</t>
  </si>
  <si>
    <t>Shelley</t>
  </si>
  <si>
    <t>duncash01</t>
  </si>
  <si>
    <t>Tyner</t>
  </si>
  <si>
    <t>tynerja01</t>
  </si>
  <si>
    <t>Bocock</t>
  </si>
  <si>
    <t>bococbr01</t>
  </si>
  <si>
    <t>Logan</t>
  </si>
  <si>
    <t>Nook</t>
  </si>
  <si>
    <t>loganno01</t>
  </si>
  <si>
    <t>Snider</t>
  </si>
  <si>
    <t>snidetr01</t>
  </si>
  <si>
    <t>Casanova</t>
  </si>
  <si>
    <t>casanra01</t>
  </si>
  <si>
    <t>Klesko</t>
  </si>
  <si>
    <t>kleskry01</t>
  </si>
  <si>
    <t>Piazza</t>
  </si>
  <si>
    <t>piazzmi01</t>
  </si>
  <si>
    <t>Gwynn</t>
  </si>
  <si>
    <t>gwynnto02</t>
  </si>
  <si>
    <t>Hillenbrand</t>
  </si>
  <si>
    <t>Shea</t>
  </si>
  <si>
    <t>hillesh02</t>
  </si>
  <si>
    <t>cruzlu01</t>
  </si>
  <si>
    <t>encarju01</t>
  </si>
  <si>
    <t>Botts</t>
  </si>
  <si>
    <t>bottsja01</t>
  </si>
  <si>
    <t>Thorman</t>
  </si>
  <si>
    <t>thormsc01</t>
  </si>
  <si>
    <t>rivermi02</t>
  </si>
  <si>
    <t>Alomar</t>
  </si>
  <si>
    <t>Sandy</t>
  </si>
  <si>
    <t>alomasa02</t>
  </si>
  <si>
    <t>Robinzon</t>
  </si>
  <si>
    <t>diazro01</t>
  </si>
  <si>
    <t>Harman</t>
  </si>
  <si>
    <t>harmabr01</t>
  </si>
  <si>
    <t>Brignac</t>
  </si>
  <si>
    <t>Reid</t>
  </si>
  <si>
    <t>brignre01</t>
  </si>
  <si>
    <t>Jaso</t>
  </si>
  <si>
    <t>jasojo01</t>
  </si>
  <si>
    <t>Santos</t>
  </si>
  <si>
    <t>Omir</t>
  </si>
  <si>
    <t>santoom01</t>
  </si>
  <si>
    <t>Velazquez</t>
  </si>
  <si>
    <t>Gil</t>
  </si>
  <si>
    <t>velazgi01</t>
  </si>
  <si>
    <t>Davanon</t>
  </si>
  <si>
    <t>davanje02</t>
  </si>
  <si>
    <t>Javy</t>
  </si>
  <si>
    <t>lopezja01</t>
  </si>
  <si>
    <t>Tommy</t>
  </si>
  <si>
    <t>murphto03</t>
  </si>
  <si>
    <t>Hollins</t>
  </si>
  <si>
    <t>hollida02</t>
  </si>
  <si>
    <t>Castilla</t>
  </si>
  <si>
    <t>Vinny</t>
  </si>
  <si>
    <t>castivi02</t>
  </si>
  <si>
    <t>Miranda</t>
  </si>
  <si>
    <t>miranju01</t>
  </si>
  <si>
    <t>Gaby</t>
  </si>
  <si>
    <t>sanchga01</t>
  </si>
  <si>
    <t>Maxwell</t>
  </si>
  <si>
    <t>maxweju01</t>
  </si>
  <si>
    <t>Getz</t>
  </si>
  <si>
    <t>getzch01</t>
  </si>
  <si>
    <t>Joel</t>
  </si>
  <si>
    <t>guzmajo03</t>
  </si>
  <si>
    <t>Torres</t>
  </si>
  <si>
    <t>Eider</t>
  </si>
  <si>
    <t>torreei01</t>
  </si>
  <si>
    <t>Maysonet</t>
  </si>
  <si>
    <t>maysoed01</t>
  </si>
  <si>
    <t>stewach01</t>
  </si>
  <si>
    <t>Thurston</t>
  </si>
  <si>
    <t>thursjo01</t>
  </si>
  <si>
    <t>Restovich</t>
  </si>
  <si>
    <t>restomi01</t>
  </si>
  <si>
    <t>phillpa01</t>
  </si>
  <si>
    <t>castial01</t>
  </si>
  <si>
    <t>Hollandsworth</t>
  </si>
  <si>
    <t>hollato01</t>
  </si>
  <si>
    <t>Relaford</t>
  </si>
  <si>
    <t>Desi</t>
  </si>
  <si>
    <t>relafde01</t>
  </si>
  <si>
    <t>Luis A.</t>
  </si>
  <si>
    <t>gonzalu02</t>
  </si>
  <si>
    <t>Ledee</t>
  </si>
  <si>
    <t>Ricky</t>
  </si>
  <si>
    <t>ledeeri01</t>
  </si>
  <si>
    <t>Whitesell</t>
  </si>
  <si>
    <t>whitejo03</t>
  </si>
  <si>
    <t>Snelling</t>
  </si>
  <si>
    <t>snellch02</t>
  </si>
  <si>
    <t>nelsobr02</t>
  </si>
  <si>
    <t>sandofr01</t>
  </si>
  <si>
    <t>wilsobo02</t>
  </si>
  <si>
    <t>Golson</t>
  </si>
  <si>
    <t>golsogr01</t>
  </si>
  <si>
    <t>Putnam</t>
  </si>
  <si>
    <t>putnada01</t>
  </si>
  <si>
    <t>Jimenez</t>
  </si>
  <si>
    <t>D'Angelo</t>
  </si>
  <si>
    <t>jimenda01</t>
  </si>
  <si>
    <t>Lucy</t>
  </si>
  <si>
    <t>Donny</t>
  </si>
  <si>
    <t>lucydo01</t>
  </si>
  <si>
    <t>Mahar</t>
  </si>
  <si>
    <t>maharke01</t>
  </si>
  <si>
    <t>Jorgensen</t>
  </si>
  <si>
    <t>jorgery01</t>
  </si>
  <si>
    <t>Tiffee</t>
  </si>
  <si>
    <t>Terry</t>
  </si>
  <si>
    <t>tiffete01</t>
  </si>
  <si>
    <t>Thompson</t>
  </si>
  <si>
    <t>thompke01</t>
  </si>
  <si>
    <t>Watson</t>
  </si>
  <si>
    <t>watsobr01</t>
  </si>
  <si>
    <t>Walker</t>
  </si>
  <si>
    <t>walketo04</t>
  </si>
  <si>
    <t>Budde</t>
  </si>
  <si>
    <t>buddery01</t>
  </si>
  <si>
    <t>Mohr</t>
  </si>
  <si>
    <t>Dustan</t>
  </si>
  <si>
    <t>mohrdu01</t>
  </si>
  <si>
    <t>hernajo01</t>
  </si>
  <si>
    <t>Witt</t>
  </si>
  <si>
    <t>wittke01</t>
  </si>
  <si>
    <t>Burnitz</t>
  </si>
  <si>
    <t>Jeromy</t>
  </si>
  <si>
    <t>burnije01</t>
  </si>
  <si>
    <t>Mabry</t>
  </si>
  <si>
    <t>mabryjo01</t>
  </si>
  <si>
    <t>Marson</t>
  </si>
  <si>
    <t>Lou</t>
  </si>
  <si>
    <t>marsolo01</t>
  </si>
  <si>
    <t>Alcides</t>
  </si>
  <si>
    <t>Thigpen</t>
  </si>
  <si>
    <t>thigpcu01</t>
  </si>
  <si>
    <t>Damian</t>
  </si>
  <si>
    <t>milleda02</t>
  </si>
  <si>
    <t>Koyie</t>
  </si>
  <si>
    <t>hillko01</t>
  </si>
  <si>
    <t>Spiezio</t>
  </si>
  <si>
    <t>spiezsc01</t>
  </si>
  <si>
    <t>Kata</t>
  </si>
  <si>
    <t>katama01</t>
  </si>
  <si>
    <t>Hessman</t>
  </si>
  <si>
    <t>hessmmi01</t>
  </si>
  <si>
    <t>Denker</t>
  </si>
  <si>
    <t>denketr01</t>
  </si>
  <si>
    <t>abreuto01</t>
  </si>
  <si>
    <t>McClain</t>
  </si>
  <si>
    <t>mcclasc01</t>
  </si>
  <si>
    <t>Kazmar</t>
  </si>
  <si>
    <t>kazmase01</t>
  </si>
  <si>
    <t>Linden</t>
  </si>
  <si>
    <t>lindeto01</t>
  </si>
  <si>
    <t>phillja04</t>
  </si>
  <si>
    <t>Macri</t>
  </si>
  <si>
    <t>macrima01</t>
  </si>
  <si>
    <t>Horwitz</t>
  </si>
  <si>
    <t>horwibr01</t>
  </si>
  <si>
    <t>Redman</t>
  </si>
  <si>
    <t>Tike</t>
  </si>
  <si>
    <t>redmati01</t>
  </si>
  <si>
    <t>Crabbe</t>
  </si>
  <si>
    <t>Callix</t>
  </si>
  <si>
    <t>crabbca01</t>
  </si>
  <si>
    <t>Sledge</t>
  </si>
  <si>
    <t>Terrmel</t>
  </si>
  <si>
    <t>sledgte01</t>
  </si>
  <si>
    <t>valenjo03</t>
  </si>
  <si>
    <t>Borchard</t>
  </si>
  <si>
    <t>borchjo01</t>
  </si>
  <si>
    <t>White</t>
  </si>
  <si>
    <t>Rondell</t>
  </si>
  <si>
    <t>whitero02</t>
  </si>
  <si>
    <t>Wilkin</t>
  </si>
  <si>
    <t>castiwi01</t>
  </si>
  <si>
    <t>johnsro07</t>
  </si>
  <si>
    <t>Rohlinger</t>
  </si>
  <si>
    <t>rohliry01</t>
  </si>
  <si>
    <t>Alfonzo</t>
  </si>
  <si>
    <t>Eliezer</t>
  </si>
  <si>
    <t>alfonel01</t>
  </si>
  <si>
    <t>Ellison</t>
  </si>
  <si>
    <t>ellisja01</t>
  </si>
  <si>
    <t>Bonds</t>
  </si>
  <si>
    <t>Barry</t>
  </si>
  <si>
    <t>bondsba01</t>
  </si>
  <si>
    <t>Rosales</t>
  </si>
  <si>
    <t>guzmafr01</t>
  </si>
  <si>
    <t>Pridie</t>
  </si>
  <si>
    <t>pridija01</t>
  </si>
  <si>
    <t>Timpner</t>
  </si>
  <si>
    <t>Clay</t>
  </si>
  <si>
    <t>timpncl01</t>
  </si>
  <si>
    <t>Cortez</t>
  </si>
  <si>
    <t>cortefe01</t>
  </si>
  <si>
    <t>de la Rosa</t>
  </si>
  <si>
    <t>delarto01</t>
  </si>
  <si>
    <t>Meyer</t>
  </si>
  <si>
    <t>meyerdr01</t>
  </si>
  <si>
    <t>Darnell</t>
  </si>
  <si>
    <t>mcdonda02</t>
  </si>
  <si>
    <t>Barker</t>
  </si>
  <si>
    <t>barkeke01</t>
  </si>
  <si>
    <t>Knoedler</t>
  </si>
  <si>
    <t>knoedju01</t>
  </si>
  <si>
    <t>Dee</t>
  </si>
  <si>
    <t>brownde02</t>
  </si>
  <si>
    <t>clarkdo01</t>
  </si>
  <si>
    <t>Ordaz</t>
  </si>
  <si>
    <t>ordazlu01</t>
  </si>
  <si>
    <t>Sadler</t>
  </si>
  <si>
    <t>sadledo01</t>
  </si>
  <si>
    <t>nelsojo02</t>
  </si>
  <si>
    <t>Stern</t>
  </si>
  <si>
    <t>sternad01</t>
  </si>
  <si>
    <t>Simon</t>
  </si>
  <si>
    <t>Randall</t>
  </si>
  <si>
    <t>simonra01</t>
  </si>
  <si>
    <t>Gall</t>
  </si>
  <si>
    <t>galljo01</t>
  </si>
  <si>
    <t>johnsbe02</t>
  </si>
  <si>
    <t>Einar</t>
  </si>
  <si>
    <t>diazei01</t>
  </si>
  <si>
    <t>Rose</t>
  </si>
  <si>
    <t>rosemi01</t>
  </si>
  <si>
    <t>Maldonado</t>
  </si>
  <si>
    <t>maldoca03</t>
  </si>
  <si>
    <t>Mateo</t>
  </si>
  <si>
    <t>mateohe01</t>
  </si>
  <si>
    <t>Mottola</t>
  </si>
  <si>
    <t>mottoch01</t>
  </si>
  <si>
    <t>Laker</t>
  </si>
  <si>
    <t>Tim</t>
  </si>
  <si>
    <t>lakerti01</t>
  </si>
  <si>
    <t>Figueroa</t>
  </si>
  <si>
    <t>figuelu01</t>
  </si>
  <si>
    <t>tracyan01</t>
  </si>
  <si>
    <t>Piedra</t>
  </si>
  <si>
    <t>piedrjo01</t>
  </si>
  <si>
    <t>McEwing</t>
  </si>
  <si>
    <t>mcewijo01</t>
  </si>
  <si>
    <t>Edwards</t>
  </si>
  <si>
    <t>edwarmi02</t>
  </si>
  <si>
    <t>Hyzdu</t>
  </si>
  <si>
    <t>hyzduad01</t>
  </si>
  <si>
    <t>Cepicky</t>
  </si>
  <si>
    <t>cepicma01</t>
  </si>
  <si>
    <t>Lawton</t>
  </si>
  <si>
    <t>lawtoma02</t>
  </si>
  <si>
    <t>Huckaby</t>
  </si>
  <si>
    <t>huckake01</t>
  </si>
  <si>
    <t>Barnwell</t>
  </si>
  <si>
    <t>barnwch01</t>
  </si>
  <si>
    <t>LeCroy</t>
  </si>
  <si>
    <t>lecroma01</t>
  </si>
  <si>
    <t>Bubba</t>
  </si>
  <si>
    <t>crosbbu01</t>
  </si>
  <si>
    <t>Matos</t>
  </si>
  <si>
    <t>matoslu01</t>
  </si>
  <si>
    <t>gonzaal01</t>
  </si>
  <si>
    <t>Cota</t>
  </si>
  <si>
    <t>cotahu01</t>
  </si>
  <si>
    <t>Rene</t>
  </si>
  <si>
    <t>riverre01</t>
  </si>
  <si>
    <t>Jordan</t>
  </si>
  <si>
    <t>jordabr01</t>
  </si>
  <si>
    <t>Vizcaino</t>
  </si>
  <si>
    <t>vizcajo01</t>
  </si>
  <si>
    <t>Matheny</t>
  </si>
  <si>
    <t>mathemi01</t>
  </si>
  <si>
    <t>Antonio</t>
  </si>
  <si>
    <t>perezan01</t>
  </si>
  <si>
    <t>Edgardo</t>
  </si>
  <si>
    <t>alfoned01</t>
  </si>
  <si>
    <t>moraljo02</t>
  </si>
  <si>
    <t>escobal01</t>
  </si>
  <si>
    <t>santoch01</t>
  </si>
  <si>
    <t>Jai</t>
  </si>
  <si>
    <t>milleja04</t>
  </si>
  <si>
    <t>Oswaldo</t>
  </si>
  <si>
    <t>navaros01</t>
  </si>
  <si>
    <t>evanste01</t>
  </si>
  <si>
    <t>Brazell</t>
  </si>
  <si>
    <t>brazecr01</t>
  </si>
  <si>
    <t>brownje02</t>
  </si>
  <si>
    <t>Tupman</t>
  </si>
  <si>
    <t>tupmama01</t>
  </si>
  <si>
    <t>Dorta</t>
  </si>
  <si>
    <t>dortame01</t>
  </si>
  <si>
    <t>Gimenez</t>
  </si>
  <si>
    <t>gimenhe01</t>
  </si>
  <si>
    <t>Enrique</t>
  </si>
  <si>
    <t>cruzen01</t>
  </si>
  <si>
    <t>Batista</t>
  </si>
  <si>
    <t>batisto01</t>
  </si>
  <si>
    <t>Sanders</t>
  </si>
  <si>
    <t>sandere02</t>
  </si>
  <si>
    <t>Stansberry</t>
  </si>
  <si>
    <t>stanscr01</t>
  </si>
  <si>
    <t>Macias</t>
  </si>
  <si>
    <t>maciadr01</t>
  </si>
  <si>
    <t>Repko</t>
  </si>
  <si>
    <t>repkoja01</t>
  </si>
  <si>
    <t>jonesga02</t>
  </si>
  <si>
    <t>wilsocr03</t>
  </si>
  <si>
    <t>Aguila</t>
  </si>
  <si>
    <t>aguilch01</t>
  </si>
  <si>
    <t>clarkho02</t>
  </si>
  <si>
    <t>Bocachica</t>
  </si>
  <si>
    <t>Hiram</t>
  </si>
  <si>
    <t>bocachi01</t>
  </si>
  <si>
    <t>Valdez</t>
  </si>
  <si>
    <t>valdewi01</t>
  </si>
  <si>
    <t>Iribarren</t>
  </si>
  <si>
    <t>Hernan</t>
  </si>
  <si>
    <t>iribahe01</t>
  </si>
  <si>
    <t>Morton</t>
  </si>
  <si>
    <t>Colt</t>
  </si>
  <si>
    <t>mortoco01</t>
  </si>
  <si>
    <t>Cervenak</t>
  </si>
  <si>
    <t>cervemi01</t>
  </si>
  <si>
    <t>House</t>
  </si>
  <si>
    <t>housejr01</t>
  </si>
  <si>
    <t>olmedra01</t>
  </si>
  <si>
    <t>Eldred</t>
  </si>
  <si>
    <t>eldrebr01</t>
  </si>
  <si>
    <t>Rouse</t>
  </si>
  <si>
    <t>rousemi01</t>
  </si>
  <si>
    <t>Morse</t>
  </si>
  <si>
    <t>morsemi01</t>
  </si>
  <si>
    <t>Saccomanno</t>
  </si>
  <si>
    <t>saccoma01</t>
  </si>
  <si>
    <t>Coats</t>
  </si>
  <si>
    <t>coatsbu01</t>
  </si>
  <si>
    <t>lopezpe01</t>
  </si>
  <si>
    <t>Rabe</t>
  </si>
  <si>
    <t>rabejo01</t>
  </si>
  <si>
    <t>Gustavo</t>
  </si>
  <si>
    <t>molingu01</t>
  </si>
  <si>
    <t>Heintz</t>
  </si>
  <si>
    <t>heintch01</t>
  </si>
  <si>
    <t>Niekro</t>
  </si>
  <si>
    <t>niekrla01</t>
  </si>
  <si>
    <t>Roberson</t>
  </si>
  <si>
    <t>roberch02</t>
  </si>
  <si>
    <t>Adams</t>
  </si>
  <si>
    <t>Russ</t>
  </si>
  <si>
    <t>adamsru01</t>
  </si>
  <si>
    <t>hoopeke01</t>
  </si>
  <si>
    <t>Rogers</t>
  </si>
  <si>
    <t>Eddie</t>
  </si>
  <si>
    <t>rogered01</t>
  </si>
  <si>
    <t>Abad</t>
  </si>
  <si>
    <t>abadan01</t>
  </si>
  <si>
    <t>Merloni</t>
  </si>
  <si>
    <t>merlolo01</t>
  </si>
  <si>
    <t>Petagine</t>
  </si>
  <si>
    <t>Roberto</t>
  </si>
  <si>
    <t>petagro01</t>
  </si>
  <si>
    <t>Wiki</t>
  </si>
  <si>
    <t>gonzawi01</t>
  </si>
  <si>
    <t>brownad01</t>
  </si>
  <si>
    <t>Eduardo</t>
  </si>
  <si>
    <t>perezed01</t>
  </si>
  <si>
    <t>Long</t>
  </si>
  <si>
    <t>Terrence</t>
  </si>
  <si>
    <t>longte01</t>
  </si>
  <si>
    <t>Freeman</t>
  </si>
  <si>
    <t>freemch01</t>
  </si>
  <si>
    <t>McCracken</t>
  </si>
  <si>
    <t>Quinton</t>
  </si>
  <si>
    <t>mccraqu01</t>
  </si>
  <si>
    <t>Womack</t>
  </si>
  <si>
    <t>womacto01</t>
  </si>
  <si>
    <t>Bell</t>
  </si>
  <si>
    <t>bellda01</t>
  </si>
  <si>
    <t>Nevin</t>
  </si>
  <si>
    <t>Phil</t>
  </si>
  <si>
    <t>nevinph01</t>
  </si>
  <si>
    <t>Sierra</t>
  </si>
  <si>
    <t>sierrru01</t>
  </si>
  <si>
    <t>Robles</t>
  </si>
  <si>
    <t>robleos01</t>
  </si>
  <si>
    <t>leetr01</t>
  </si>
  <si>
    <t>Pratt</t>
  </si>
  <si>
    <t>prattto02</t>
  </si>
  <si>
    <t>evereca01</t>
  </si>
  <si>
    <t>younger01</t>
  </si>
  <si>
    <t>Widger</t>
  </si>
  <si>
    <t>widgech01</t>
  </si>
  <si>
    <t>Bronson</t>
  </si>
  <si>
    <t>sardibr01</t>
  </si>
  <si>
    <t>Melillo</t>
  </si>
  <si>
    <t>melilke01</t>
  </si>
  <si>
    <t>Hattig</t>
  </si>
  <si>
    <t>hattijo01</t>
  </si>
  <si>
    <t>Griffin</t>
  </si>
  <si>
    <t>John-Ford</t>
  </si>
  <si>
    <t>griffjo01</t>
  </si>
  <si>
    <t>Koskie</t>
  </si>
  <si>
    <t>koskico01</t>
  </si>
  <si>
    <t>Harper</t>
  </si>
  <si>
    <t>harpebr02</t>
  </si>
  <si>
    <t>Burroughs</t>
  </si>
  <si>
    <t>burrose01</t>
  </si>
  <si>
    <t>Vento</t>
  </si>
  <si>
    <t>ventomi01</t>
  </si>
  <si>
    <t>Guiel</t>
  </si>
  <si>
    <t>guielaa01</t>
  </si>
  <si>
    <t>Pride</t>
  </si>
  <si>
    <t>pridecu01</t>
  </si>
  <si>
    <t>sandoda01</t>
  </si>
  <si>
    <t>Lombard</t>
  </si>
  <si>
    <t>lombage01</t>
  </si>
  <si>
    <t>Snow</t>
  </si>
  <si>
    <t>J.T.</t>
  </si>
  <si>
    <t>snowjt01</t>
  </si>
  <si>
    <t>greenan01</t>
  </si>
  <si>
    <t>Alexander</t>
  </si>
  <si>
    <t>alexama02</t>
  </si>
  <si>
    <t>Bellhorn</t>
  </si>
  <si>
    <t>bellhma01</t>
  </si>
  <si>
    <t>rodrijo03</t>
  </si>
  <si>
    <t>Salmon</t>
  </si>
  <si>
    <t>salmoti01</t>
  </si>
  <si>
    <t>Marrero</t>
  </si>
  <si>
    <t>Eli</t>
  </si>
  <si>
    <t>marreel01</t>
  </si>
  <si>
    <t>jacksda04</t>
  </si>
  <si>
    <t>Closser</t>
  </si>
  <si>
    <t>clossjd01</t>
  </si>
  <si>
    <t>Fiorentino</t>
  </si>
  <si>
    <t>fioreje01</t>
  </si>
  <si>
    <t>Mueller</t>
  </si>
  <si>
    <t>muellbi02</t>
  </si>
  <si>
    <t>Tucker</t>
  </si>
  <si>
    <t>tuckemi01</t>
  </si>
  <si>
    <t>W</t>
  </si>
  <si>
    <t>SV</t>
  </si>
  <si>
    <t>ERA</t>
  </si>
  <si>
    <t>WHIP</t>
  </si>
  <si>
    <t>K</t>
  </si>
  <si>
    <t>L</t>
  </si>
  <si>
    <t>IP</t>
  </si>
  <si>
    <t>ER</t>
  </si>
  <si>
    <t>BB</t>
  </si>
  <si>
    <t>Sabathia</t>
  </si>
  <si>
    <t>C.C.</t>
  </si>
  <si>
    <t>Santana</t>
  </si>
  <si>
    <t>Johan</t>
  </si>
  <si>
    <t>Lincecum</t>
  </si>
  <si>
    <t>Hamels</t>
  </si>
  <si>
    <t>Cole</t>
  </si>
  <si>
    <t>Webb</t>
  </si>
  <si>
    <t>Halladay</t>
  </si>
  <si>
    <t>Roy</t>
  </si>
  <si>
    <t>Papelbon</t>
  </si>
  <si>
    <t>Peavy</t>
  </si>
  <si>
    <t>Haren</t>
  </si>
  <si>
    <t>Chris R.</t>
  </si>
  <si>
    <t>escobal02</t>
  </si>
  <si>
    <t>Gillaspie</t>
  </si>
  <si>
    <t>gillaco01</t>
  </si>
  <si>
    <t>Salome</t>
  </si>
  <si>
    <t>saloman01</t>
  </si>
  <si>
    <t>Watkins</t>
  </si>
  <si>
    <t>watkito01</t>
  </si>
  <si>
    <t>Jimerson</t>
  </si>
  <si>
    <t>Charlton</t>
  </si>
  <si>
    <t>jimerch01</t>
  </si>
  <si>
    <t>Kottaras</t>
  </si>
  <si>
    <t>George</t>
  </si>
  <si>
    <t>kottage01</t>
  </si>
  <si>
    <t>Bourgeois</t>
  </si>
  <si>
    <t>bourgja01</t>
  </si>
  <si>
    <t>Bellorin</t>
  </si>
  <si>
    <t>belloed01</t>
  </si>
  <si>
    <t>Bohn</t>
  </si>
  <si>
    <t>T.J.</t>
  </si>
  <si>
    <t>bohntj01</t>
  </si>
  <si>
    <t>Cervelli</t>
  </si>
  <si>
    <t>cervefr01</t>
  </si>
  <si>
    <t>Fox</t>
  </si>
  <si>
    <t>Jake</t>
  </si>
  <si>
    <t>foxja02</t>
  </si>
  <si>
    <t>LaForest</t>
  </si>
  <si>
    <t>laforpe01</t>
  </si>
  <si>
    <t>ellisaj01</t>
  </si>
  <si>
    <t>Bernier</t>
  </si>
  <si>
    <t>bernido01</t>
  </si>
  <si>
    <t>Alexis</t>
  </si>
  <si>
    <t>gomezal01</t>
  </si>
  <si>
    <t>Rottino</t>
  </si>
  <si>
    <t>rottivi01</t>
  </si>
  <si>
    <t>Don</t>
  </si>
  <si>
    <t>kellydo01</t>
  </si>
  <si>
    <t>greento02</t>
  </si>
  <si>
    <t>Geronimo</t>
  </si>
  <si>
    <t>gilge01</t>
  </si>
  <si>
    <t>Vance</t>
  </si>
  <si>
    <t>wilsova01</t>
  </si>
  <si>
    <t>ojedami01</t>
  </si>
  <si>
    <t>roberry01</t>
  </si>
  <si>
    <t>Williams</t>
  </si>
  <si>
    <t>Bernie</t>
  </si>
  <si>
    <t>willibe02</t>
  </si>
  <si>
    <t>Kerry</t>
  </si>
  <si>
    <t>robinke02</t>
  </si>
  <si>
    <t>castrbe01</t>
  </si>
  <si>
    <t>Randa</t>
  </si>
  <si>
    <t>randajo01</t>
  </si>
  <si>
    <t>greenni01</t>
  </si>
  <si>
    <t>reeder01</t>
  </si>
  <si>
    <t>Gamel</t>
  </si>
  <si>
    <t>Mat</t>
  </si>
  <si>
    <t>gamelma01</t>
  </si>
  <si>
    <t>Volstad</t>
  </si>
  <si>
    <t>Buehrle</t>
  </si>
  <si>
    <t>Howry</t>
  </si>
  <si>
    <t>McGowan</t>
  </si>
  <si>
    <t>Gavin</t>
  </si>
  <si>
    <t>Grabow</t>
  </si>
  <si>
    <t>Jensen</t>
  </si>
  <si>
    <t>Hanrahan</t>
  </si>
  <si>
    <t>Otsuka</t>
  </si>
  <si>
    <t>Weathers</t>
  </si>
  <si>
    <t>Gallardo</t>
  </si>
  <si>
    <t>Yovani</t>
  </si>
  <si>
    <t>Tyler</t>
  </si>
  <si>
    <t>Sonnanstine</t>
  </si>
  <si>
    <t>Al</t>
  </si>
  <si>
    <t>Lindstrom</t>
  </si>
  <si>
    <t>Benoit</t>
  </si>
  <si>
    <t>Wandy</t>
  </si>
  <si>
    <t>Madson</t>
  </si>
  <si>
    <t>Rodney</t>
  </si>
  <si>
    <t>Corcoran</t>
  </si>
  <si>
    <t>Wickman</t>
  </si>
  <si>
    <t>Bob</t>
  </si>
  <si>
    <t>Wellemeyer</t>
  </si>
  <si>
    <t>Tom</t>
  </si>
  <si>
    <t>Masterson</t>
  </si>
  <si>
    <t>Carmona</t>
  </si>
  <si>
    <t>Fausto</t>
  </si>
  <si>
    <t>Lannan</t>
  </si>
  <si>
    <t>Embree</t>
  </si>
  <si>
    <t>Alan</t>
  </si>
  <si>
    <t>Blanton</t>
  </si>
  <si>
    <t>Guardado</t>
  </si>
  <si>
    <t>Arroyo</t>
  </si>
  <si>
    <t>Pelfrey</t>
  </si>
  <si>
    <t>Cueto</t>
  </si>
  <si>
    <t>Maholm</t>
  </si>
  <si>
    <t>Lohse</t>
  </si>
  <si>
    <t>Kyle</t>
  </si>
  <si>
    <t>Benitez</t>
  </si>
  <si>
    <t>Saul</t>
  </si>
  <si>
    <t>Burgos</t>
  </si>
  <si>
    <t>Ambiorix</t>
  </si>
  <si>
    <t>Cook</t>
  </si>
  <si>
    <t>Wakefield</t>
  </si>
  <si>
    <t>Maddux</t>
  </si>
  <si>
    <t>Wolf</t>
  </si>
  <si>
    <t>Morrow</t>
  </si>
  <si>
    <t>Kobayashi</t>
  </si>
  <si>
    <t>Masahide</t>
  </si>
  <si>
    <t>Kershaw</t>
  </si>
  <si>
    <t>Turnbow</t>
  </si>
  <si>
    <t>Derrick</t>
  </si>
  <si>
    <t>Carpenter</t>
  </si>
  <si>
    <t>Ayala</t>
  </si>
  <si>
    <t>Gaudin</t>
  </si>
  <si>
    <t>Mariano</t>
  </si>
  <si>
    <t>Soria</t>
  </si>
  <si>
    <t>Joakim</t>
  </si>
  <si>
    <t>Harden</t>
  </si>
  <si>
    <t>Valverde</t>
  </si>
  <si>
    <t>Sheets</t>
  </si>
  <si>
    <t>Beckett</t>
  </si>
  <si>
    <t>Oswalt</t>
  </si>
  <si>
    <t>Jenks</t>
  </si>
  <si>
    <t>Shields</t>
  </si>
  <si>
    <t>Billingsley</t>
  </si>
  <si>
    <t>Kazmir</t>
  </si>
  <si>
    <t>Cordero</t>
  </si>
  <si>
    <t>Street</t>
  </si>
  <si>
    <t>Huston</t>
  </si>
  <si>
    <t>Saito</t>
  </si>
  <si>
    <t>Takashi</t>
  </si>
  <si>
    <t>Putz</t>
  </si>
  <si>
    <t>Lidge</t>
  </si>
  <si>
    <t>Dempster</t>
  </si>
  <si>
    <t>Burnett</t>
  </si>
  <si>
    <t>Matsuzaka</t>
  </si>
  <si>
    <t>Daisuke</t>
  </si>
  <si>
    <t>Hoffman</t>
  </si>
  <si>
    <t>Trevor</t>
  </si>
  <si>
    <t>Lowe</t>
  </si>
  <si>
    <t>Ervin</t>
  </si>
  <si>
    <t>Wagner</t>
  </si>
  <si>
    <t>Lackey</t>
  </si>
  <si>
    <t>Lilly</t>
  </si>
  <si>
    <t>Ted</t>
  </si>
  <si>
    <t>Fuentes</t>
  </si>
  <si>
    <t>Nolasco</t>
  </si>
  <si>
    <t>Zambrano</t>
  </si>
  <si>
    <t>Volquez</t>
  </si>
  <si>
    <t>Edinson</t>
  </si>
  <si>
    <t>Marmol</t>
  </si>
  <si>
    <t>Duchscherer</t>
  </si>
  <si>
    <t>Capps</t>
  </si>
  <si>
    <t>Greinke</t>
  </si>
  <si>
    <t>Zack</t>
  </si>
  <si>
    <t>Lester</t>
  </si>
  <si>
    <t>Verlander</t>
  </si>
  <si>
    <t>Cain</t>
  </si>
  <si>
    <t>Broxton</t>
  </si>
  <si>
    <t>Weaver</t>
  </si>
  <si>
    <t>Jered</t>
  </si>
  <si>
    <t>Bedard</t>
  </si>
  <si>
    <t>Erik</t>
  </si>
  <si>
    <t>Jurrjens</t>
  </si>
  <si>
    <t>Jair</t>
  </si>
  <si>
    <t>Saunders</t>
  </si>
  <si>
    <t>Arredondo</t>
  </si>
  <si>
    <t>Slowey</t>
  </si>
  <si>
    <t>Litsch</t>
  </si>
  <si>
    <t>Jesse</t>
  </si>
  <si>
    <t>Maine</t>
  </si>
  <si>
    <t>Galarraga</t>
  </si>
  <si>
    <t>Armando</t>
  </si>
  <si>
    <t>Danks</t>
  </si>
  <si>
    <t>Meche</t>
  </si>
  <si>
    <t>Mussina</t>
  </si>
  <si>
    <t>Marcum</t>
  </si>
  <si>
    <t>Shaun</t>
  </si>
  <si>
    <t>Devine</t>
  </si>
  <si>
    <t>Wainwright</t>
  </si>
  <si>
    <t>Rauch</t>
  </si>
  <si>
    <t>Wheeler</t>
  </si>
  <si>
    <t>Qualls</t>
  </si>
  <si>
    <t>Sherrill</t>
  </si>
  <si>
    <t>Percival</t>
  </si>
  <si>
    <t>Balfour</t>
  </si>
  <si>
    <t>Grant</t>
  </si>
  <si>
    <t>Isringhausen</t>
  </si>
  <si>
    <t>Garza</t>
  </si>
  <si>
    <t>Ziegler</t>
  </si>
  <si>
    <t>Ubaldo</t>
  </si>
  <si>
    <t>Harang</t>
  </si>
  <si>
    <t>Okajima</t>
  </si>
  <si>
    <t>Wang</t>
  </si>
  <si>
    <t>Chien-Ming</t>
  </si>
  <si>
    <t>Lyon</t>
  </si>
  <si>
    <t>Downs</t>
  </si>
  <si>
    <t>Colina</t>
  </si>
  <si>
    <t>Alvin</t>
  </si>
  <si>
    <t>colinal01</t>
  </si>
  <si>
    <t>Cannizaro</t>
  </si>
  <si>
    <t>cannian01</t>
  </si>
  <si>
    <t>Furmaniak</t>
  </si>
  <si>
    <t>furmajj01</t>
  </si>
  <si>
    <t>Knott</t>
  </si>
  <si>
    <t>Jon</t>
  </si>
  <si>
    <t>knottjo02</t>
  </si>
  <si>
    <t>Reese</t>
  </si>
  <si>
    <t>reeseke01</t>
  </si>
  <si>
    <t>Fuld</t>
  </si>
  <si>
    <t>Sam</t>
  </si>
  <si>
    <t>fuldsa01</t>
  </si>
  <si>
    <t>Leone</t>
  </si>
  <si>
    <t>leoneju01</t>
  </si>
  <si>
    <t>Bigbie</t>
  </si>
  <si>
    <t>Larry</t>
  </si>
  <si>
    <t>bigbila01</t>
  </si>
  <si>
    <t>Basak</t>
  </si>
  <si>
    <t>basakch01</t>
  </si>
  <si>
    <t>Stocker</t>
  </si>
  <si>
    <t>Mel</t>
  </si>
  <si>
    <t>stockme01</t>
  </si>
  <si>
    <t>Gorneault</t>
  </si>
  <si>
    <t>gorneni01</t>
  </si>
  <si>
    <t>anderdr01</t>
  </si>
  <si>
    <t>barkese01</t>
  </si>
  <si>
    <t>DeCaster</t>
  </si>
  <si>
    <t>Yurendell</t>
  </si>
  <si>
    <t>decasyu01</t>
  </si>
  <si>
    <t>sanchan02</t>
  </si>
  <si>
    <t>Andres</t>
  </si>
  <si>
    <t>blancan01</t>
  </si>
  <si>
    <t>Hooper</t>
  </si>
  <si>
    <t>Rowland-Smith</t>
  </si>
  <si>
    <t>Gabbard</t>
  </si>
  <si>
    <t>Kason</t>
  </si>
  <si>
    <t>Banks</t>
  </si>
  <si>
    <t>Charlie</t>
  </si>
  <si>
    <t>Trachsel</t>
  </si>
  <si>
    <t>Westbrook</t>
  </si>
  <si>
    <t>Purcey</t>
  </si>
  <si>
    <t>Waters</t>
  </si>
  <si>
    <t>Willis</t>
  </si>
  <si>
    <t>Dontrelle</t>
  </si>
  <si>
    <t>Morris</t>
  </si>
  <si>
    <t>Chacon</t>
  </si>
  <si>
    <t>McClung</t>
  </si>
  <si>
    <t>Chuck</t>
  </si>
  <si>
    <t>Anibal</t>
  </si>
  <si>
    <t>Tomko</t>
  </si>
  <si>
    <t>Colon</t>
  </si>
  <si>
    <t>Bartolo</t>
  </si>
  <si>
    <t>Dumatrait</t>
  </si>
  <si>
    <t>Durbin</t>
  </si>
  <si>
    <t>Marshall</t>
  </si>
  <si>
    <t>Germano</t>
  </si>
  <si>
    <t>Hughes</t>
  </si>
  <si>
    <t>Philip</t>
  </si>
  <si>
    <t>Belisle</t>
  </si>
  <si>
    <t>Hammel</t>
  </si>
  <si>
    <t>Jennings</t>
  </si>
  <si>
    <t>Homer</t>
  </si>
  <si>
    <t>Vargas</t>
  </si>
  <si>
    <t>Claudio</t>
  </si>
  <si>
    <t>Park</t>
  </si>
  <si>
    <t>Chan Ho</t>
  </si>
  <si>
    <t>Kelvim</t>
  </si>
  <si>
    <t>Karstens</t>
  </si>
  <si>
    <t>Estes</t>
  </si>
  <si>
    <t>Pavano</t>
  </si>
  <si>
    <t>Feierabend</t>
  </si>
  <si>
    <t>Woody</t>
  </si>
  <si>
    <t>Rusch</t>
  </si>
  <si>
    <t>Glendon</t>
  </si>
  <si>
    <t>Lowry</t>
  </si>
  <si>
    <t>Noah</t>
  </si>
  <si>
    <t>Kip</t>
  </si>
  <si>
    <t>Schilling</t>
  </si>
  <si>
    <t>Curt</t>
  </si>
  <si>
    <t>Yusmeiro</t>
  </si>
  <si>
    <t>Carlyle</t>
  </si>
  <si>
    <t>Buddy</t>
  </si>
  <si>
    <t>Mendoza</t>
  </si>
  <si>
    <t>VandenHurk</t>
  </si>
  <si>
    <t>Bass</t>
  </si>
  <si>
    <t>Heath</t>
  </si>
  <si>
    <t>Kuo</t>
  </si>
  <si>
    <t>Hong-Chih</t>
  </si>
  <si>
    <t>Geer</t>
  </si>
  <si>
    <t>Richmond</t>
  </si>
  <si>
    <t>Bonine</t>
  </si>
  <si>
    <t>Loe</t>
  </si>
  <si>
    <t>Kameron</t>
  </si>
  <si>
    <t>Garcia</t>
  </si>
  <si>
    <t>Guerrier</t>
  </si>
  <si>
    <t>Heilman</t>
  </si>
  <si>
    <t>Hurley</t>
  </si>
  <si>
    <t>Capuano</t>
  </si>
  <si>
    <t>Albers</t>
  </si>
  <si>
    <t>Moseley</t>
  </si>
  <si>
    <t>Tavarez</t>
  </si>
  <si>
    <t>Julian</t>
  </si>
  <si>
    <t>Affeldt</t>
  </si>
  <si>
    <t>Mitre</t>
  </si>
  <si>
    <t>Sergio</t>
  </si>
  <si>
    <t>Parr</t>
  </si>
  <si>
    <t>Ginter</t>
  </si>
  <si>
    <t>Riske</t>
  </si>
  <si>
    <t>Baez</t>
  </si>
  <si>
    <t>Danys</t>
  </si>
  <si>
    <t>Hennessey</t>
  </si>
  <si>
    <t>Looper</t>
  </si>
  <si>
    <t>Braden</t>
  </si>
  <si>
    <t>Penny</t>
  </si>
  <si>
    <t>Campillo</t>
  </si>
  <si>
    <t>Bonderman</t>
  </si>
  <si>
    <t>Alfonseca</t>
  </si>
  <si>
    <t>Francis</t>
  </si>
  <si>
    <t>Owings</t>
  </si>
  <si>
    <t>Pettitte</t>
  </si>
  <si>
    <t>Laffey</t>
  </si>
  <si>
    <t>Sampson</t>
  </si>
  <si>
    <t>Blackburn</t>
  </si>
  <si>
    <t>Scherzer</t>
  </si>
  <si>
    <t>Timlin</t>
  </si>
  <si>
    <t>Parra</t>
  </si>
  <si>
    <t>Olsen</t>
  </si>
  <si>
    <t>Perkins</t>
  </si>
  <si>
    <t>Glen</t>
  </si>
  <si>
    <t>Baek</t>
  </si>
  <si>
    <t>Cha Seung</t>
  </si>
  <si>
    <t>Harrison</t>
  </si>
  <si>
    <t>Moyer</t>
  </si>
  <si>
    <t>Price</t>
  </si>
  <si>
    <t>Garland</t>
  </si>
  <si>
    <t>Eveland</t>
  </si>
  <si>
    <t>Dana</t>
  </si>
  <si>
    <t>Bannister</t>
  </si>
  <si>
    <t>Zito</t>
  </si>
  <si>
    <t>Anthony</t>
  </si>
  <si>
    <t>Marquis</t>
  </si>
  <si>
    <t>Padilla</t>
  </si>
  <si>
    <t>Vicente</t>
  </si>
  <si>
    <t>Edgar 'Pitcher'</t>
  </si>
  <si>
    <t>SP</t>
  </si>
  <si>
    <t>Redding</t>
  </si>
  <si>
    <t>Gallagher</t>
  </si>
  <si>
    <t>Snell</t>
  </si>
  <si>
    <t>Hochevar</t>
  </si>
  <si>
    <t>Andrew</t>
  </si>
  <si>
    <t>Gorzelanny</t>
  </si>
  <si>
    <t>Bergmann</t>
  </si>
  <si>
    <t>Ryan J</t>
  </si>
  <si>
    <t>Moehler</t>
  </si>
  <si>
    <t>Washburn</t>
  </si>
  <si>
    <t>Bonser</t>
  </si>
  <si>
    <t>Boof</t>
  </si>
  <si>
    <t>Contreras</t>
  </si>
  <si>
    <t>Davies</t>
  </si>
  <si>
    <t>Rasner</t>
  </si>
  <si>
    <t>Darrell</t>
  </si>
  <si>
    <t>Glavine</t>
  </si>
  <si>
    <t>Pineiro</t>
  </si>
  <si>
    <t>Sowers</t>
  </si>
  <si>
    <t>Hendrickson</t>
  </si>
  <si>
    <t>Feldman</t>
  </si>
  <si>
    <t>Suppan</t>
  </si>
  <si>
    <t>Millwood</t>
  </si>
  <si>
    <t>Jo-Jo</t>
  </si>
  <si>
    <t>Odalis</t>
  </si>
  <si>
    <t>Fogg</t>
  </si>
  <si>
    <t>Robertson</t>
  </si>
  <si>
    <t>Silva</t>
  </si>
  <si>
    <t>Duke</t>
  </si>
  <si>
    <t>Zach</t>
  </si>
  <si>
    <t>Burres</t>
  </si>
  <si>
    <t>Backe</t>
  </si>
  <si>
    <t>Eaton</t>
  </si>
  <si>
    <t>Olson</t>
  </si>
  <si>
    <t>Ponson</t>
  </si>
  <si>
    <t>Sidney</t>
  </si>
  <si>
    <t>Livan</t>
  </si>
  <si>
    <t>Correia</t>
  </si>
  <si>
    <t>Balester</t>
  </si>
  <si>
    <t>Collin</t>
  </si>
  <si>
    <t>Liz</t>
  </si>
  <si>
    <t>Radhames</t>
  </si>
  <si>
    <t>Damaso</t>
  </si>
  <si>
    <t>Guthrie</t>
  </si>
  <si>
    <t>Salomon</t>
  </si>
  <si>
    <t>Springer</t>
  </si>
  <si>
    <t>Chamberlain</t>
  </si>
  <si>
    <t>Joba</t>
  </si>
  <si>
    <t>C.J.</t>
  </si>
  <si>
    <t>Corpas</t>
  </si>
  <si>
    <t>Manuel</t>
  </si>
  <si>
    <t>Scot</t>
  </si>
  <si>
    <t>Myers</t>
  </si>
  <si>
    <t>Liriano</t>
  </si>
  <si>
    <t>Accardo</t>
  </si>
  <si>
    <t>Gagne</t>
  </si>
  <si>
    <t>Borowski</t>
  </si>
  <si>
    <t>Smoltz</t>
  </si>
  <si>
    <t>Dotel</t>
  </si>
  <si>
    <t>Octavio</t>
  </si>
  <si>
    <t>Kuroda</t>
  </si>
  <si>
    <t>Hiroki</t>
  </si>
  <si>
    <t>Oliver</t>
  </si>
  <si>
    <t>Howell</t>
  </si>
  <si>
    <t>J.P.</t>
  </si>
  <si>
    <t>Bush</t>
  </si>
  <si>
    <t>Carrasco</t>
  </si>
  <si>
    <t>D.J.</t>
  </si>
  <si>
    <t>Troncoso</t>
  </si>
  <si>
    <t>Yabuta</t>
  </si>
  <si>
    <t>Yasuhiko</t>
  </si>
  <si>
    <t>Rheinecker</t>
  </si>
  <si>
    <t>Hayhurst</t>
  </si>
  <si>
    <t>Dirk</t>
  </si>
  <si>
    <t>League</t>
  </si>
  <si>
    <t>Rhodes</t>
  </si>
  <si>
    <t>Arthur</t>
  </si>
  <si>
    <t>Coffey</t>
  </si>
  <si>
    <t>Hensley</t>
  </si>
  <si>
    <t>Blackley</t>
  </si>
  <si>
    <t>Livingston</t>
  </si>
  <si>
    <t>Masset</t>
  </si>
  <si>
    <t>Bacsik</t>
  </si>
  <si>
    <t>Stauffer</t>
  </si>
  <si>
    <t>Koronka</t>
  </si>
  <si>
    <t>Armas</t>
  </si>
  <si>
    <t>Fossum</t>
  </si>
  <si>
    <t>J.C.</t>
  </si>
  <si>
    <t>Glover</t>
  </si>
  <si>
    <t>Tallet</t>
  </si>
  <si>
    <t>Happ</t>
  </si>
  <si>
    <t>J.A.</t>
  </si>
  <si>
    <t>Reineke</t>
  </si>
  <si>
    <t>O'Malley</t>
  </si>
  <si>
    <t>Drese</t>
  </si>
  <si>
    <t>Lincoln</t>
  </si>
  <si>
    <t>Etherton</t>
  </si>
  <si>
    <t>Radke</t>
  </si>
  <si>
    <t>Soler</t>
  </si>
  <si>
    <t>Alay</t>
  </si>
  <si>
    <t>Benson</t>
  </si>
  <si>
    <t>Kris</t>
  </si>
  <si>
    <t>Prior</t>
  </si>
  <si>
    <t>Lima</t>
  </si>
  <si>
    <t>Harikkala</t>
  </si>
  <si>
    <t>Day</t>
  </si>
  <si>
    <t>Claussen</t>
  </si>
  <si>
    <t>Astacio</t>
  </si>
  <si>
    <t>Penn</t>
  </si>
  <si>
    <t>Hayden</t>
  </si>
  <si>
    <t>Schoeneweis</t>
  </si>
  <si>
    <t>Burton</t>
  </si>
  <si>
    <t>Jared</t>
  </si>
  <si>
    <t>Yabu</t>
  </si>
  <si>
    <t>Keiichi</t>
  </si>
  <si>
    <t>Waechter</t>
  </si>
  <si>
    <t>Mota</t>
  </si>
  <si>
    <t>Lidle</t>
  </si>
  <si>
    <t>Rincon</t>
  </si>
  <si>
    <t>Feliciano</t>
  </si>
  <si>
    <t>Ohman</t>
  </si>
  <si>
    <t>Seay</t>
  </si>
  <si>
    <t>Crain</t>
  </si>
  <si>
    <t>Shearn</t>
  </si>
  <si>
    <t>Jaret</t>
  </si>
  <si>
    <t>Cassel</t>
  </si>
  <si>
    <t>Denny</t>
  </si>
  <si>
    <t>Osoria</t>
  </si>
  <si>
    <t>Franquelis</t>
  </si>
  <si>
    <t>Towers</t>
  </si>
  <si>
    <t>Elarton</t>
  </si>
  <si>
    <t>Seo</t>
  </si>
  <si>
    <t>Jae Weong</t>
  </si>
  <si>
    <t>Byrdak</t>
  </si>
  <si>
    <t>Jerome</t>
  </si>
  <si>
    <t>Beimel</t>
  </si>
  <si>
    <t>Leo</t>
  </si>
  <si>
    <t>Mathieson</t>
  </si>
  <si>
    <t>Lerew</t>
  </si>
  <si>
    <t>Thomson</t>
  </si>
  <si>
    <t>Bullington</t>
  </si>
  <si>
    <t>Parrish</t>
  </si>
  <si>
    <t>Carlson</t>
  </si>
  <si>
    <t>Shouse</t>
  </si>
  <si>
    <t>Linebrink</t>
  </si>
  <si>
    <t>Veras</t>
  </si>
  <si>
    <t>Edwar</t>
  </si>
  <si>
    <t>Wuertz</t>
  </si>
  <si>
    <t>Elizardo</t>
  </si>
  <si>
    <t>Mulder</t>
  </si>
  <si>
    <t>Acosta</t>
  </si>
  <si>
    <t>Frasor</t>
  </si>
  <si>
    <t>Kensing</t>
  </si>
  <si>
    <t>Stults</t>
  </si>
  <si>
    <t>Tejeda</t>
  </si>
  <si>
    <t>Cormier</t>
  </si>
  <si>
    <t>Nippert</t>
  </si>
  <si>
    <t>Grilli</t>
  </si>
  <si>
    <t>Rupe</t>
  </si>
  <si>
    <t>Hirsh</t>
  </si>
  <si>
    <t>Richard</t>
  </si>
  <si>
    <t>Lieber</t>
  </si>
  <si>
    <t>Badenhop</t>
  </si>
  <si>
    <t>Runelvys</t>
  </si>
  <si>
    <t>Clemens</t>
  </si>
  <si>
    <t>Yoslan</t>
  </si>
  <si>
    <t>Yates</t>
  </si>
  <si>
    <t>Meredith</t>
  </si>
  <si>
    <t>Cla</t>
  </si>
  <si>
    <t>Sarfate</t>
  </si>
  <si>
    <t>Dennis</t>
  </si>
  <si>
    <t>Clippard</t>
  </si>
  <si>
    <t>Misch</t>
  </si>
  <si>
    <t>Patrick</t>
  </si>
  <si>
    <t>Mitchell</t>
  </si>
  <si>
    <t>Delcarmen</t>
  </si>
  <si>
    <t>Brocail</t>
  </si>
  <si>
    <t>Darren</t>
  </si>
  <si>
    <t>Colome</t>
  </si>
  <si>
    <t>Niese</t>
  </si>
  <si>
    <t>Jonathon</t>
  </si>
  <si>
    <t>Daryl</t>
  </si>
  <si>
    <t>Loaiza</t>
  </si>
  <si>
    <t>Gio</t>
  </si>
  <si>
    <t>Simontacchi</t>
  </si>
  <si>
    <t>Kim</t>
  </si>
  <si>
    <t>Byung-Hyun</t>
  </si>
  <si>
    <t>Aquilino</t>
  </si>
  <si>
    <t>Adenhart</t>
  </si>
  <si>
    <t>Ohka</t>
  </si>
  <si>
    <t>Tomokazu</t>
  </si>
  <si>
    <t>Loewen</t>
  </si>
  <si>
    <t>Palmer</t>
  </si>
  <si>
    <t>Horacio</t>
  </si>
  <si>
    <t>Condrey</t>
  </si>
  <si>
    <t>McCarthy</t>
  </si>
  <si>
    <t>Ledezma</t>
  </si>
  <si>
    <t>Wilfredo</t>
  </si>
  <si>
    <t>DiNardo</t>
  </si>
  <si>
    <t>Lenny</t>
  </si>
  <si>
    <t>Barthmaier</t>
  </si>
  <si>
    <t>Thornton</t>
  </si>
  <si>
    <t>Geary</t>
  </si>
  <si>
    <t>Mahay</t>
  </si>
  <si>
    <t>Speier</t>
  </si>
  <si>
    <t>de los Santos</t>
  </si>
  <si>
    <t>Valerio</t>
  </si>
  <si>
    <t>Rodrigo</t>
  </si>
  <si>
    <t>LeBlanc</t>
  </si>
  <si>
    <t>Wade</t>
  </si>
  <si>
    <t>Van Benschoten</t>
  </si>
  <si>
    <t>McClellan</t>
  </si>
  <si>
    <t>Aceves</t>
  </si>
  <si>
    <t>Bowden</t>
  </si>
  <si>
    <t>Schmidt</t>
  </si>
  <si>
    <t>Pinto</t>
  </si>
  <si>
    <t>Renyel</t>
  </si>
  <si>
    <t>Martis</t>
  </si>
  <si>
    <t>Shairon</t>
  </si>
  <si>
    <t>Chacin</t>
  </si>
  <si>
    <t>Duckworth</t>
  </si>
  <si>
    <t>Lawrence</t>
  </si>
  <si>
    <t>Boyer</t>
  </si>
  <si>
    <t>Blaine</t>
  </si>
  <si>
    <t>Hawkins</t>
  </si>
  <si>
    <t>LaTroy</t>
  </si>
  <si>
    <t>Herges</t>
  </si>
  <si>
    <t>Zink</t>
  </si>
  <si>
    <t>Ohlendorf</t>
  </si>
  <si>
    <t>Igawa</t>
  </si>
  <si>
    <t>Kei</t>
  </si>
  <si>
    <t>Maroth</t>
  </si>
  <si>
    <t>Bradford</t>
  </si>
  <si>
    <t>Farnsworth</t>
  </si>
  <si>
    <t>Outman</t>
  </si>
  <si>
    <t>Segovia</t>
  </si>
  <si>
    <t>Hampton</t>
  </si>
  <si>
    <t>Miner</t>
  </si>
  <si>
    <t>Chico</t>
  </si>
  <si>
    <t>Buchholz</t>
  </si>
  <si>
    <t>Dickey</t>
  </si>
  <si>
    <t>R.A.</t>
  </si>
  <si>
    <t>Villanueva</t>
  </si>
  <si>
    <t>Peguero</t>
  </si>
  <si>
    <t>Jailen</t>
  </si>
  <si>
    <t>Meek</t>
  </si>
  <si>
    <t>McLeary</t>
  </si>
  <si>
    <t>Marty</t>
  </si>
  <si>
    <t>Guevara</t>
  </si>
  <si>
    <t>Geremi</t>
  </si>
  <si>
    <t>Bukvich</t>
  </si>
  <si>
    <t>Aquino</t>
  </si>
  <si>
    <t>Slocum</t>
  </si>
  <si>
    <t>Kline</t>
  </si>
  <si>
    <t>Mijares</t>
  </si>
  <si>
    <t>Ruddy</t>
  </si>
  <si>
    <t>Halsey</t>
  </si>
  <si>
    <t>Ekstrom</t>
  </si>
  <si>
    <t>Ridgway</t>
  </si>
  <si>
    <t>Threets</t>
  </si>
  <si>
    <t>Spurling</t>
  </si>
  <si>
    <t>Register</t>
  </si>
  <si>
    <t>Colby</t>
  </si>
  <si>
    <t>Mesa</t>
  </si>
  <si>
    <t>Kinney</t>
  </si>
  <si>
    <t>Stockman</t>
  </si>
  <si>
    <t>Fultz</t>
  </si>
  <si>
    <t>McLemore</t>
  </si>
  <si>
    <t>Capellan</t>
  </si>
  <si>
    <t>Mickolio</t>
  </si>
  <si>
    <t>Morillo</t>
  </si>
  <si>
    <t>Jepsen</t>
  </si>
  <si>
    <t>Coutlangus</t>
  </si>
  <si>
    <t>Connor</t>
  </si>
  <si>
    <t>Ascanio</t>
  </si>
  <si>
    <t>Ryu</t>
  </si>
  <si>
    <t>Jae Kuk</t>
  </si>
  <si>
    <t>Bauer</t>
  </si>
  <si>
    <t>Helling</t>
  </si>
  <si>
    <t>Fassero</t>
  </si>
  <si>
    <t>Sun-Woo</t>
  </si>
  <si>
    <t>Haeger</t>
  </si>
  <si>
    <t>Bayliss</t>
  </si>
  <si>
    <t>Jonah</t>
  </si>
  <si>
    <t>Houlton</t>
  </si>
  <si>
    <t>Fabio</t>
  </si>
  <si>
    <t>Eyre</t>
  </si>
  <si>
    <t>Buckner</t>
  </si>
  <si>
    <t>Bierd</t>
  </si>
  <si>
    <t>Randor</t>
  </si>
  <si>
    <t>Romo</t>
  </si>
  <si>
    <t>Murray</t>
  </si>
  <si>
    <t>Barone</t>
  </si>
  <si>
    <t>Parisi</t>
  </si>
  <si>
    <t>Mastny</t>
  </si>
  <si>
    <t>Wolfe</t>
  </si>
  <si>
    <t>Tata</t>
  </si>
  <si>
    <t>Foulke</t>
  </si>
  <si>
    <t>Keith</t>
  </si>
  <si>
    <t>Jarvis</t>
  </si>
  <si>
    <t>Bootcheck</t>
  </si>
  <si>
    <t>Traber</t>
  </si>
  <si>
    <t>Talbot</t>
  </si>
  <si>
    <t>Kelvin</t>
  </si>
  <si>
    <t>Zumaya</t>
  </si>
  <si>
    <t>Bowie</t>
  </si>
  <si>
    <t>Thatcher</t>
  </si>
  <si>
    <t>Speigner</t>
  </si>
  <si>
    <t>Levale</t>
  </si>
  <si>
    <t>Samardzija</t>
  </si>
  <si>
    <t>Littleton</t>
  </si>
  <si>
    <t>Tankersley</t>
  </si>
  <si>
    <t>Neshek</t>
  </si>
  <si>
    <t>Keppel</t>
  </si>
  <si>
    <t>Broadway</t>
  </si>
  <si>
    <t>Woods</t>
  </si>
  <si>
    <t>Brito</t>
  </si>
  <si>
    <t>Eude</t>
  </si>
  <si>
    <t>Pettyjohn</t>
  </si>
  <si>
    <t>Messenger</t>
  </si>
  <si>
    <t>Stetter</t>
  </si>
  <si>
    <t>Britton</t>
  </si>
  <si>
    <t>MacDougal</t>
  </si>
  <si>
    <t>Medders</t>
  </si>
  <si>
    <t>Keisler</t>
  </si>
  <si>
    <t>Ring</t>
  </si>
  <si>
    <t>Falkenborg</t>
  </si>
  <si>
    <t>Moylan</t>
  </si>
  <si>
    <t>Peter</t>
  </si>
  <si>
    <t>Ennis</t>
  </si>
  <si>
    <t>Jaime</t>
  </si>
  <si>
    <t>Asencio</t>
  </si>
  <si>
    <t>Wassermann</t>
  </si>
  <si>
    <t>Ehren</t>
  </si>
  <si>
    <t>Komine</t>
  </si>
  <si>
    <t>Muniz</t>
  </si>
  <si>
    <t>Cherry</t>
  </si>
  <si>
    <t>Rocky</t>
  </si>
  <si>
    <t>Janssen</t>
  </si>
  <si>
    <t>Franklyn</t>
  </si>
  <si>
    <t>Hansack</t>
  </si>
  <si>
    <t>Devern</t>
  </si>
  <si>
    <t>Dohmann</t>
  </si>
  <si>
    <t>Rapada</t>
  </si>
  <si>
    <t>Stanford</t>
  </si>
  <si>
    <t>Nieve</t>
  </si>
  <si>
    <t>Sele</t>
  </si>
  <si>
    <t>Merkin</t>
  </si>
  <si>
    <t>DiFelice</t>
  </si>
  <si>
    <t>Humber</t>
  </si>
  <si>
    <t>Osiris</t>
  </si>
  <si>
    <t>Resop</t>
  </si>
  <si>
    <t>Birkins</t>
  </si>
  <si>
    <t>Henn</t>
  </si>
  <si>
    <t>Small</t>
  </si>
  <si>
    <t>Paronto</t>
  </si>
  <si>
    <t>Korecky</t>
  </si>
  <si>
    <t>Bulger</t>
  </si>
  <si>
    <t>Donnelly</t>
  </si>
  <si>
    <t>O'Flaherty</t>
  </si>
  <si>
    <t>Duaner</t>
  </si>
  <si>
    <t>Seanez</t>
  </si>
  <si>
    <t>Rudy</t>
  </si>
  <si>
    <t>Villone</t>
  </si>
  <si>
    <t>Taschner</t>
  </si>
  <si>
    <t>Wesley</t>
  </si>
  <si>
    <t>Proctor</t>
  </si>
  <si>
    <t>Taubenheim</t>
  </si>
  <si>
    <t>Aardsma</t>
  </si>
  <si>
    <t>Giese</t>
  </si>
  <si>
    <t>Villarreal</t>
  </si>
  <si>
    <t>O'Connor</t>
  </si>
  <si>
    <t>Mays</t>
  </si>
  <si>
    <t>Trever</t>
  </si>
  <si>
    <t>Dennys</t>
  </si>
  <si>
    <t>Windsor</t>
  </si>
  <si>
    <t>Bernero</t>
  </si>
  <si>
    <t>Shiell</t>
  </si>
  <si>
    <t>Michalak</t>
  </si>
  <si>
    <t>Shell</t>
  </si>
  <si>
    <t>Bray</t>
  </si>
  <si>
    <t>Patton</t>
  </si>
  <si>
    <t>Mock</t>
  </si>
  <si>
    <t>DeSalvo</t>
  </si>
  <si>
    <t>Borkowski</t>
  </si>
  <si>
    <t>Breslow</t>
  </si>
  <si>
    <t>Dolsi</t>
  </si>
  <si>
    <t>Knight</t>
  </si>
  <si>
    <t>Youman</t>
  </si>
  <si>
    <t>Camp</t>
  </si>
  <si>
    <t>Stokes</t>
  </si>
  <si>
    <t>Saarloos</t>
  </si>
  <si>
    <t>Kirk</t>
  </si>
  <si>
    <t>Hansen</t>
  </si>
  <si>
    <t>Bruney</t>
  </si>
  <si>
    <t>Beam</t>
  </si>
  <si>
    <t>Vasquez</t>
  </si>
  <si>
    <t>Virgil</t>
  </si>
  <si>
    <t>Lambert</t>
  </si>
  <si>
    <t>Gobble</t>
  </si>
  <si>
    <t>O'Day</t>
  </si>
  <si>
    <t>Niemann</t>
  </si>
  <si>
    <t>Seddon</t>
  </si>
  <si>
    <t>Majewski</t>
  </si>
  <si>
    <t>Hampson</t>
  </si>
  <si>
    <t>Bale</t>
  </si>
  <si>
    <t>Chulk</t>
  </si>
  <si>
    <t>Vinnie</t>
  </si>
  <si>
    <t>Manning</t>
  </si>
  <si>
    <t>Leicester</t>
  </si>
  <si>
    <t>Mujica</t>
  </si>
  <si>
    <t>Edward</t>
  </si>
  <si>
    <t>Pauley</t>
  </si>
  <si>
    <t>Hinshaw</t>
  </si>
  <si>
    <t>Slaten</t>
  </si>
  <si>
    <t>Cotts</t>
  </si>
  <si>
    <t>Neal</t>
  </si>
  <si>
    <t>Obermueller</t>
  </si>
  <si>
    <t>Madrigal</t>
  </si>
  <si>
    <t>Warner</t>
  </si>
  <si>
    <t>Blevins</t>
  </si>
  <si>
    <t>Meadows</t>
  </si>
  <si>
    <t>Detwiler</t>
  </si>
  <si>
    <t>Cassidy</t>
  </si>
  <si>
    <t>Alvarez</t>
  </si>
  <si>
    <t>Abe</t>
  </si>
  <si>
    <t>Mabeus</t>
  </si>
  <si>
    <t>Ezequiel</t>
  </si>
  <si>
    <t>Rakers</t>
  </si>
  <si>
    <t>Lara</t>
  </si>
  <si>
    <t>Fruto</t>
  </si>
  <si>
    <t>Emiliano</t>
  </si>
  <si>
    <t>Eddy</t>
  </si>
  <si>
    <t>Campbell</t>
  </si>
  <si>
    <t>Rleal</t>
  </si>
  <si>
    <t>Sendy</t>
  </si>
  <si>
    <t>Yan</t>
  </si>
  <si>
    <t>Daigle</t>
  </si>
  <si>
    <t>Schultz</t>
  </si>
  <si>
    <t>Demaria</t>
  </si>
  <si>
    <t>Barzilla</t>
  </si>
  <si>
    <t>Sharpless</t>
  </si>
  <si>
    <t>Chick</t>
  </si>
  <si>
    <t>Clarke</t>
  </si>
  <si>
    <t>Tracey</t>
  </si>
  <si>
    <t>Bisenius</t>
  </si>
  <si>
    <t>Joseph</t>
  </si>
  <si>
    <t>Simpson</t>
  </si>
  <si>
    <t>Allan</t>
  </si>
  <si>
    <t>Urdaneta</t>
  </si>
  <si>
    <t>Lino</t>
  </si>
  <si>
    <t>Novoa</t>
  </si>
  <si>
    <t>Roney</t>
  </si>
  <si>
    <t>Serrano</t>
  </si>
  <si>
    <t>Gronkiewicz</t>
  </si>
  <si>
    <t>Agustin</t>
  </si>
  <si>
    <t>DuBose</t>
  </si>
  <si>
    <t>Nageotte</t>
  </si>
  <si>
    <t>Childers</t>
  </si>
  <si>
    <t>Hermanson</t>
  </si>
  <si>
    <t>Andrade</t>
  </si>
  <si>
    <t>Sikorski</t>
  </si>
  <si>
    <t>Wayne</t>
  </si>
  <si>
    <t>Colyer</t>
  </si>
  <si>
    <t>Remlinger</t>
  </si>
  <si>
    <t>Shackelford</t>
  </si>
  <si>
    <t>Serafini</t>
  </si>
  <si>
    <t>Choate</t>
  </si>
  <si>
    <t>DeJean</t>
  </si>
  <si>
    <t>Carvajal</t>
  </si>
  <si>
    <t>Marcos</t>
  </si>
  <si>
    <t>Bajenaru</t>
  </si>
  <si>
    <t>Cortes</t>
  </si>
  <si>
    <t>Rheal</t>
  </si>
  <si>
    <t>Carrara</t>
  </si>
  <si>
    <t>Giovanni</t>
  </si>
  <si>
    <t>Zarate</t>
  </si>
  <si>
    <t>Mauro</t>
  </si>
  <si>
    <t>Winkelsas</t>
  </si>
  <si>
    <t>Gallo</t>
  </si>
  <si>
    <t>Venafro</t>
  </si>
  <si>
    <t>Doyne</t>
  </si>
  <si>
    <t>Erickson</t>
  </si>
  <si>
    <t>Davidson</t>
  </si>
  <si>
    <t>Vogelsong</t>
  </si>
  <si>
    <t>Field</t>
  </si>
  <si>
    <t>Hammond</t>
  </si>
  <si>
    <t>Prinz</t>
  </si>
  <si>
    <t>Bret</t>
  </si>
  <si>
    <t>Stemle</t>
  </si>
  <si>
    <t>Manon</t>
  </si>
  <si>
    <t>Mulholland</t>
  </si>
  <si>
    <t>Atchison</t>
  </si>
  <si>
    <t>Elbert</t>
  </si>
  <si>
    <t>Musser</t>
  </si>
  <si>
    <t>Worrell</t>
  </si>
  <si>
    <t>McBride</t>
  </si>
  <si>
    <t>Macay</t>
  </si>
  <si>
    <t>Rosario</t>
  </si>
  <si>
    <t>Gosling</t>
  </si>
  <si>
    <t>McCrory</t>
  </si>
  <si>
    <t>Winston</t>
  </si>
  <si>
    <t>Witasick</t>
  </si>
  <si>
    <t>Shuey</t>
  </si>
  <si>
    <t>Bowers</t>
  </si>
  <si>
    <t>Cedrick</t>
  </si>
  <si>
    <t>Reitsma</t>
  </si>
  <si>
    <t>Rosa</t>
  </si>
  <si>
    <t>Tsao</t>
  </si>
  <si>
    <t>Chin-hui</t>
  </si>
  <si>
    <t>Parnell</t>
  </si>
  <si>
    <t>Cate</t>
  </si>
  <si>
    <t>Adkins</t>
  </si>
  <si>
    <t>Swindle</t>
  </si>
  <si>
    <t>R.J.</t>
  </si>
  <si>
    <t>Meloan</t>
  </si>
  <si>
    <t>Roenicke</t>
  </si>
  <si>
    <t>Rundles</t>
  </si>
  <si>
    <t>Roman</t>
  </si>
  <si>
    <t>Zagurski</t>
  </si>
  <si>
    <t>McBeth</t>
  </si>
  <si>
    <t>Yoel</t>
  </si>
  <si>
    <t>Cali</t>
  </si>
  <si>
    <t>Carmen</t>
  </si>
  <si>
    <t>Lowery</t>
  </si>
  <si>
    <t>Devon</t>
  </si>
  <si>
    <t>Brazoban</t>
  </si>
  <si>
    <t>Yhency</t>
  </si>
  <si>
    <t>Ricardo</t>
  </si>
  <si>
    <t>Switzer</t>
  </si>
  <si>
    <t>DePaula</t>
  </si>
  <si>
    <t>Gray</t>
  </si>
  <si>
    <t>Halama</t>
  </si>
  <si>
    <t>Hoey</t>
  </si>
  <si>
    <t>Fukumori</t>
  </si>
  <si>
    <t>Cavazos</t>
  </si>
  <si>
    <t>Kuwata</t>
  </si>
  <si>
    <t>Masumi</t>
  </si>
  <si>
    <t>Nomo</t>
  </si>
  <si>
    <t>Hideo</t>
  </si>
  <si>
    <t>Hull</t>
  </si>
  <si>
    <t>Vermilyea</t>
  </si>
  <si>
    <t>Munoz</t>
  </si>
  <si>
    <t>Arnie</t>
  </si>
  <si>
    <t>Hancock</t>
  </si>
  <si>
    <t>Petrick</t>
  </si>
  <si>
    <t>Pignatiello</t>
  </si>
  <si>
    <t>Erasmo</t>
  </si>
  <si>
    <t>Harvey</t>
  </si>
  <si>
    <t>Koplove</t>
  </si>
  <si>
    <t>De Jong</t>
  </si>
  <si>
    <t>Williamson</t>
  </si>
  <si>
    <t>Gwyn</t>
  </si>
  <si>
    <t>Standridge</t>
  </si>
  <si>
    <t>Bueno</t>
  </si>
  <si>
    <t>Francisley</t>
  </si>
  <si>
    <t>Driskill</t>
  </si>
  <si>
    <t>Collazo</t>
  </si>
  <si>
    <t>Munter</t>
  </si>
  <si>
    <t>Sturtze</t>
  </si>
  <si>
    <t>Tanyon</t>
  </si>
  <si>
    <t>Kunz</t>
  </si>
  <si>
    <t>Kane</t>
  </si>
  <si>
    <t>Stone</t>
  </si>
  <si>
    <t>Sisco</t>
  </si>
  <si>
    <t>Dessens</t>
  </si>
  <si>
    <t>Elmer</t>
  </si>
  <si>
    <t>De La Cruz</t>
  </si>
  <si>
    <t>Eulogio</t>
  </si>
  <si>
    <t>Chen</t>
  </si>
  <si>
    <t>Albaladejo</t>
  </si>
  <si>
    <t>Loux</t>
  </si>
  <si>
    <t>Romulo</t>
  </si>
  <si>
    <t>Bazardo</t>
  </si>
  <si>
    <t>Yorman</t>
  </si>
  <si>
    <t>Espineli</t>
  </si>
  <si>
    <t>Geno</t>
  </si>
  <si>
    <t>Walrond</t>
  </si>
  <si>
    <t>Les</t>
  </si>
  <si>
    <t>Brazelton</t>
  </si>
  <si>
    <t>Dewon</t>
  </si>
  <si>
    <t>Newman</t>
  </si>
  <si>
    <t>Salas</t>
  </si>
  <si>
    <t>Marino</t>
  </si>
  <si>
    <t>Hinckley</t>
  </si>
  <si>
    <t>Coke</t>
  </si>
  <si>
    <t>Narveson</t>
  </si>
  <si>
    <t>Schroder</t>
  </si>
  <si>
    <t>Dillard</t>
  </si>
  <si>
    <t>Mercker</t>
  </si>
  <si>
    <t>Cruceta</t>
  </si>
  <si>
    <t>King</t>
  </si>
  <si>
    <t>Sanches</t>
  </si>
  <si>
    <t>Wasdin</t>
  </si>
  <si>
    <t>Fulchino</t>
  </si>
  <si>
    <t>Motte</t>
  </si>
  <si>
    <t>Stanton</t>
  </si>
  <si>
    <t>Calero</t>
  </si>
  <si>
    <t>Kiko</t>
  </si>
  <si>
    <t>Mike Napoli</t>
  </si>
  <si>
    <t>Justin Upton</t>
  </si>
  <si>
    <t>Joe Saunders</t>
  </si>
  <si>
    <t>Rickie Weeks</t>
  </si>
  <si>
    <t>Orlando Hudson</t>
  </si>
  <si>
    <t>Mike Lowell</t>
  </si>
  <si>
    <t>Jeff Francoeur</t>
  </si>
  <si>
    <t>Kevin Kouzmanoff</t>
  </si>
  <si>
    <t>Heath Bell</t>
  </si>
  <si>
    <t>Matt Wieters</t>
  </si>
  <si>
    <t>Aaron Harang</t>
  </si>
  <si>
    <t>Brian Fuentes</t>
  </si>
  <si>
    <t>Cameron Maybin</t>
  </si>
  <si>
    <t>Hideki Matsui</t>
  </si>
  <si>
    <t>Erik Bedard</t>
  </si>
  <si>
    <t>Ty Wigginton</t>
  </si>
  <si>
    <t>Conor Jackson</t>
  </si>
  <si>
    <t>Brad Ziegler</t>
  </si>
  <si>
    <t>Reames</t>
  </si>
  <si>
    <t>Britt</t>
  </si>
  <si>
    <t>Hamulack</t>
  </si>
  <si>
    <t>Holtz</t>
  </si>
  <si>
    <t>Sauerbeck</t>
  </si>
  <si>
    <t>Karsay</t>
  </si>
  <si>
    <t>Fernandez</t>
  </si>
  <si>
    <t>Burns</t>
  </si>
  <si>
    <t>Harville</t>
  </si>
  <si>
    <t>Dove</t>
  </si>
  <si>
    <t>Van Buren</t>
  </si>
  <si>
    <t>Grimsley</t>
  </si>
  <si>
    <t>Booker</t>
  </si>
  <si>
    <t>Lehr</t>
  </si>
  <si>
    <t>Bean</t>
  </si>
  <si>
    <t>Colter</t>
  </si>
  <si>
    <t>Politte</t>
  </si>
  <si>
    <t>Gryboski</t>
  </si>
  <si>
    <t>Fortunato</t>
  </si>
  <si>
    <t>Bartolome</t>
  </si>
  <si>
    <t>Kolb</t>
  </si>
  <si>
    <t>Graves</t>
  </si>
  <si>
    <t>Eischen</t>
  </si>
  <si>
    <t>Brower</t>
  </si>
  <si>
    <t>Wieters</t>
  </si>
  <si>
    <t>Griffey Jr.</t>
  </si>
  <si>
    <t>Hanley Ramirez</t>
  </si>
  <si>
    <t>David Wright</t>
  </si>
  <si>
    <t>Albert Pujols</t>
  </si>
  <si>
    <t>Jose Reyes</t>
  </si>
  <si>
    <t>Miguel Cabrera</t>
  </si>
  <si>
    <t>Alex Rodriguez</t>
  </si>
  <si>
    <t>Josh Hamilton</t>
  </si>
  <si>
    <t>Ryan Howard</t>
  </si>
  <si>
    <t>Ryan Braun</t>
  </si>
  <si>
    <t>Mark Teixeira</t>
  </si>
  <si>
    <t>Grady Sizemore</t>
  </si>
  <si>
    <t>Matt Holliday</t>
  </si>
  <si>
    <t>Ian Kinsler</t>
  </si>
  <si>
    <t>Evan Longoria</t>
  </si>
  <si>
    <t>Tim Lincecum</t>
  </si>
  <si>
    <t>C.C. Sabathia</t>
  </si>
  <si>
    <t>Jimmy Rollins</t>
  </si>
  <si>
    <t>Lance Berkman</t>
  </si>
  <si>
    <t>Chase Utley</t>
  </si>
  <si>
    <t>Carlos Lee</t>
  </si>
  <si>
    <t>Carlos Beltran</t>
  </si>
  <si>
    <t>Alfonso Soriano</t>
  </si>
  <si>
    <t>Prince Fielder</t>
  </si>
  <si>
    <t>Nick Markakis</t>
  </si>
  <si>
    <t>Johan Santana</t>
  </si>
  <si>
    <t>Aramis Ramirez</t>
  </si>
  <si>
    <t>Carlos Quentin</t>
  </si>
  <si>
    <t>Jason Bay</t>
  </si>
  <si>
    <t>Alexis Rios</t>
  </si>
  <si>
    <t>Brandon Webb</t>
  </si>
  <si>
    <t>Manny Ramirez</t>
  </si>
  <si>
    <t>Jake Peavy</t>
  </si>
  <si>
    <t>Cole Hamels</t>
  </si>
  <si>
    <t>Roy Halladay</t>
  </si>
  <si>
    <t>Brandon Phillips</t>
  </si>
  <si>
    <t>Dustin Pedroia</t>
  </si>
  <si>
    <t>Brian Roberts</t>
  </si>
  <si>
    <t>Matt Kemp</t>
  </si>
  <si>
    <t>B.J. Upton</t>
  </si>
  <si>
    <t>Justin Morneau</t>
  </si>
  <si>
    <t>Adrian Gonzalez</t>
  </si>
  <si>
    <t>Dan Haren</t>
  </si>
  <si>
    <t>Russell Martin</t>
  </si>
  <si>
    <t>Ichiro Suzuki</t>
  </si>
  <si>
    <t>Francisco Rodriguez</t>
  </si>
  <si>
    <t>Alexei Ramirez</t>
  </si>
  <si>
    <t>Vladimir Guerrero</t>
  </si>
  <si>
    <t>Brian McCann</t>
  </si>
  <si>
    <t>Magglio Ordonez</t>
  </si>
  <si>
    <t>David Ortiz</t>
  </si>
  <si>
    <t>Adam Dunn</t>
  </si>
  <si>
    <t>Rich Harden</t>
  </si>
  <si>
    <t>Carl Crawford</t>
  </si>
  <si>
    <t>Corey Hart</t>
  </si>
  <si>
    <t>Curtis Granderson</t>
  </si>
  <si>
    <t>Jacoby Ellsbury</t>
  </si>
  <si>
    <t>Shane Victorino</t>
  </si>
  <si>
    <t>Dan Uggla</t>
  </si>
  <si>
    <t>Geovany Soto</t>
  </si>
  <si>
    <t>Cliff Lee</t>
  </si>
  <si>
    <t>Joe Mauer</t>
  </si>
  <si>
    <t>Nate McLouth</t>
  </si>
  <si>
    <t>Kevin Youkilis</t>
  </si>
  <si>
    <t>Chipper Jones</t>
  </si>
  <si>
    <t>Carlos Pena</t>
  </si>
  <si>
    <t>Ryan Ludwick</t>
  </si>
  <si>
    <t>Bobby Abreu</t>
  </si>
  <si>
    <t>Robinson Cano</t>
  </si>
  <si>
    <t>Jonathan Papelbon</t>
  </si>
  <si>
    <t>Stephen Drew</t>
  </si>
  <si>
    <t>Derrek Lee</t>
  </si>
  <si>
    <t>Jermaine Dye</t>
  </si>
  <si>
    <t>Chone Figgins</t>
  </si>
  <si>
    <t>Josh Beckett</t>
  </si>
  <si>
    <t>James Shields</t>
  </si>
  <si>
    <t>Hunter Pence</t>
  </si>
  <si>
    <t>Chad Billingsley</t>
  </si>
  <si>
    <t>Francisco Liriano</t>
  </si>
  <si>
    <t>Orvella</t>
  </si>
  <si>
    <t>Randolph</t>
  </si>
  <si>
    <t>Miceli</t>
  </si>
  <si>
    <t>Jack Cust</t>
  </si>
  <si>
    <t>Anibal Sanchez</t>
  </si>
  <si>
    <t>Carlos Guillen</t>
  </si>
  <si>
    <t>Michael Bourn</t>
  </si>
  <si>
    <t>Trevor Hoffman</t>
  </si>
  <si>
    <t>J.R. Towles</t>
  </si>
  <si>
    <t>Emmanuel Burriss</t>
  </si>
  <si>
    <t>Blake DeWitt</t>
  </si>
  <si>
    <t>Jorge Campillo</t>
  </si>
  <si>
    <t>Ubaldo Jimenez</t>
  </si>
  <si>
    <t>John Baker</t>
  </si>
  <si>
    <t>Jesus Flores</t>
  </si>
  <si>
    <t>Jamie Moyer</t>
  </si>
  <si>
    <t>Ryan Garko</t>
  </si>
  <si>
    <t>Anthony Reyes</t>
  </si>
  <si>
    <t>Aaron Heilman</t>
  </si>
  <si>
    <t>Aaron Hill</t>
  </si>
  <si>
    <t>1B,3B</t>
  </si>
  <si>
    <t>DH</t>
  </si>
  <si>
    <t>2B,3B,OF</t>
  </si>
  <si>
    <t>1B,OF</t>
  </si>
  <si>
    <t>2B,SS</t>
  </si>
  <si>
    <t>Daisuke Matsuzaka</t>
  </si>
  <si>
    <t>Roy Oswalt</t>
  </si>
  <si>
    <t>Edinson Volquez</t>
  </si>
  <si>
    <t>Troy Tulowitzki</t>
  </si>
  <si>
    <t>John Lackey</t>
  </si>
  <si>
    <t>Joey Votto</t>
  </si>
  <si>
    <t>Ervin Santana</t>
  </si>
  <si>
    <t>Jay Bruce</t>
  </si>
  <si>
    <t>Carlos Zambrano</t>
  </si>
  <si>
    <t>Raul Ibanez</t>
  </si>
  <si>
    <t>Chris Davis</t>
  </si>
  <si>
    <t>Matt Garza</t>
  </si>
  <si>
    <t>Scott Kazmir</t>
  </si>
  <si>
    <t>Joe Nathan</t>
  </si>
  <si>
    <t>Rafael Furcal</t>
  </si>
  <si>
    <t>Garrett Atkins</t>
  </si>
  <si>
    <t>A.J. Burnett</t>
  </si>
  <si>
    <t>Derek Jeter</t>
  </si>
  <si>
    <t>Torii Hunter</t>
  </si>
  <si>
    <t>Mariano Rivera</t>
  </si>
  <si>
    <t>Felix Hernandez</t>
  </si>
  <si>
    <t>Johnny Damon</t>
  </si>
  <si>
    <t>Brad Lidge</t>
  </si>
  <si>
    <t>David Price</t>
  </si>
  <si>
    <t>Yovani Gallardo</t>
  </si>
  <si>
    <t>Joakim Soria</t>
  </si>
  <si>
    <t>Vernon Wells</t>
  </si>
  <si>
    <t>Adam Wainwright</t>
  </si>
  <si>
    <t>Michael Young</t>
  </si>
  <si>
    <t>Brad Hawpe</t>
  </si>
  <si>
    <t>Andre Ethier</t>
  </si>
  <si>
    <t>Ryan Doumit</t>
  </si>
  <si>
    <t>Zack Greinke</t>
  </si>
  <si>
    <t>Ricky Nolasco</t>
  </si>
  <si>
    <t>Chris B. Young</t>
  </si>
  <si>
    <t>Carlos Delgado</t>
  </si>
  <si>
    <t>Mark DeRosa</t>
  </si>
  <si>
    <t>Pat Burrell</t>
  </si>
  <si>
    <t>Xavier Nady</t>
  </si>
  <si>
    <t>Mike Aviles</t>
  </si>
  <si>
    <t>Joba Chamberlain</t>
  </si>
  <si>
    <t>Aubrey Huff</t>
  </si>
  <si>
    <t>Ben Sheets</t>
  </si>
  <si>
    <t>Victor Martinez</t>
  </si>
  <si>
    <t>Ted Lilly</t>
  </si>
  <si>
    <t>Ryan Zimmerman</t>
  </si>
  <si>
    <t>Milton Bradley</t>
  </si>
  <si>
    <t>J.J. Hardy</t>
  </si>
  <si>
    <t>Ryan Dempster</t>
  </si>
  <si>
    <t>Justin Verlander</t>
  </si>
  <si>
    <t>Miguel Tejada</t>
  </si>
  <si>
    <t>Jose Valverde</t>
  </si>
  <si>
    <t>Jhonny Peralta</t>
  </si>
  <si>
    <t>Jorge Cantu</t>
  </si>
  <si>
    <t>James Loney</t>
  </si>
  <si>
    <t>Ryan Theriot</t>
  </si>
  <si>
    <t>B.J. Ryan</t>
  </si>
  <si>
    <t>Jayson Werth</t>
  </si>
  <si>
    <t>Yunel Escobar</t>
  </si>
  <si>
    <t>Chris Iannetta</t>
  </si>
  <si>
    <t>Troy Glaus</t>
  </si>
  <si>
    <t>Clayton Kershaw</t>
  </si>
  <si>
    <t>Pablo Sandoval</t>
  </si>
  <si>
    <t>Javier Vazquez</t>
  </si>
  <si>
    <t>Bengie Molina</t>
  </si>
  <si>
    <t>Placido Polanco</t>
  </si>
  <si>
    <t>Bobby Jenks</t>
  </si>
  <si>
    <t>Matt Cain</t>
  </si>
  <si>
    <t>John Danks</t>
  </si>
  <si>
    <t>Brett Myers</t>
  </si>
  <si>
    <t>Kerry Wood</t>
  </si>
  <si>
    <t>Delmon Young</t>
  </si>
  <si>
    <t>Jose Arredondo</t>
  </si>
  <si>
    <t>Derek Lowe</t>
  </si>
  <si>
    <t>Rick Ankiel</t>
  </si>
  <si>
    <t>Lastings Milledge</t>
  </si>
  <si>
    <t>Carlos Marmol</t>
  </si>
  <si>
    <t>Scott Baker</t>
  </si>
  <si>
    <t>Alex Gordon</t>
  </si>
  <si>
    <t>Francisco Cordero</t>
  </si>
  <si>
    <t>Jose Lopez</t>
  </si>
  <si>
    <t>Brian Wilson</t>
  </si>
  <si>
    <t>Max Scherzer</t>
  </si>
  <si>
    <t>Denard Span</t>
  </si>
  <si>
    <t>Jonathan Broxton</t>
  </si>
  <si>
    <t>Jair Jurrjens</t>
  </si>
  <si>
    <t>Brandon Morrow</t>
  </si>
  <si>
    <t>Kelly Shoppach</t>
  </si>
  <si>
    <t>Justin Duchscherer</t>
  </si>
  <si>
    <t>Shin-Soo Choo</t>
  </si>
  <si>
    <t>David DeJesus</t>
  </si>
  <si>
    <t>Adam LaRoche</t>
  </si>
  <si>
    <t>Edwin Encarnacion</t>
  </si>
  <si>
    <t>Joey Devine</t>
  </si>
  <si>
    <t>Matt Capps</t>
  </si>
  <si>
    <t>J.D. Drew</t>
  </si>
  <si>
    <t>Kelly Johnson</t>
  </si>
  <si>
    <t>3B,OF</t>
  </si>
  <si>
    <t>C,3B</t>
  </si>
  <si>
    <t>2B,3B,SS</t>
  </si>
  <si>
    <t>SS,2B</t>
  </si>
  <si>
    <t>2B,3B</t>
  </si>
  <si>
    <t>SS,3B</t>
  </si>
  <si>
    <t>1B,2B,3B</t>
  </si>
  <si>
    <t>SS,3B,OF</t>
  </si>
  <si>
    <t>2B,SS,3B</t>
  </si>
  <si>
    <t>RP</t>
  </si>
  <si>
    <t>Jon Lester</t>
  </si>
  <si>
    <t>Chris R. Young</t>
  </si>
  <si>
    <t>Philip Hughes</t>
  </si>
  <si>
    <t>TOTAL</t>
  </si>
  <si>
    <t>STATS BASED ON MARCEL PROJECTIONS (INCLUDING ABs)</t>
  </si>
  <si>
    <t>STATS FIXED AT 6500 ABS AND R/HR/RBI/SB ADJUSTED BASED ON PER AB RATIOS</t>
  </si>
  <si>
    <t>AB Fixed Standings</t>
  </si>
  <si>
    <t>AB Projected Standings</t>
  </si>
  <si>
    <t>Average</t>
  </si>
  <si>
    <t>A.J. Pierzynski</t>
  </si>
  <si>
    <t>Nelson Cruz</t>
  </si>
  <si>
    <t>Chien-Ming Wang</t>
  </si>
  <si>
    <t>Josh Johnson</t>
  </si>
  <si>
    <t>Mike Cameron</t>
  </si>
  <si>
    <t>Jim Thome</t>
  </si>
  <si>
    <t>Howie Kendrick</t>
  </si>
  <si>
    <t>Jarrod Saltalamacchia</t>
  </si>
  <si>
    <t>Gil Meche</t>
  </si>
  <si>
    <t>Adrian Beltre</t>
  </si>
  <si>
    <t>Randy Johnson</t>
  </si>
  <si>
    <t>Dioner Navarro</t>
  </si>
  <si>
    <t>Jose Guillen</t>
  </si>
  <si>
    <t>Ramon Hernandez</t>
  </si>
  <si>
    <t>John Maine</t>
  </si>
  <si>
    <t>Jered Weaver</t>
  </si>
  <si>
    <t>Mike Gonzalez</t>
  </si>
  <si>
    <t>Jorge Posada</t>
  </si>
  <si>
    <t>Mike Jacobs</t>
  </si>
  <si>
    <t>Adam Jones</t>
  </si>
  <si>
    <t>Johnny Cueto</t>
  </si>
  <si>
    <t>Yadier Molina</t>
  </si>
  <si>
    <t>Travis Snider</t>
  </si>
  <si>
    <t>Huston Street</t>
  </si>
  <si>
    <t>Melvin Mora</t>
  </si>
  <si>
    <t>Casey Blake</t>
  </si>
  <si>
    <t>Orlando Cabrera</t>
  </si>
  <si>
    <t>Randy Winn</t>
  </si>
  <si>
    <t>Kazuo Matsui</t>
  </si>
  <si>
    <t>Hank Blalock</t>
  </si>
  <si>
    <t>Fred Lewis</t>
  </si>
  <si>
    <t>Asdrubal Cabrera</t>
  </si>
  <si>
    <t>Clint Barmes</t>
  </si>
  <si>
    <t>Jeremy Guthrie</t>
  </si>
  <si>
    <t>Taylor Teagarden</t>
  </si>
  <si>
    <t>Chris Volstad</t>
  </si>
  <si>
    <t>Eric Byrnes</t>
  </si>
  <si>
    <t>Fausto Carmona</t>
  </si>
  <si>
    <t>Adam Lind</t>
  </si>
  <si>
    <t>Manny Parra</t>
  </si>
  <si>
    <t>Takashi Saito</t>
  </si>
  <si>
    <t>Oliver Perez</t>
  </si>
  <si>
    <t>Gavin Floyd</t>
  </si>
  <si>
    <t>Nick Swisher</t>
  </si>
  <si>
    <t>John Smoltz</t>
  </si>
  <si>
    <t>Joey Gathright</t>
  </si>
  <si>
    <t>Elijah Dukes</t>
  </si>
  <si>
    <t>Mark Reynolds</t>
  </si>
  <si>
    <t>Carlos Gomez</t>
  </si>
  <si>
    <t>Jason Kubel</t>
  </si>
  <si>
    <t>George Sherrill</t>
  </si>
  <si>
    <t>Kyle Lohse</t>
  </si>
  <si>
    <t>Kevin Gregg</t>
  </si>
  <si>
    <t>David Murphy</t>
  </si>
  <si>
    <t>Jeff Clement</t>
  </si>
  <si>
    <t>Todd Wellemeyer</t>
  </si>
  <si>
    <t>Matt Lindstrom</t>
  </si>
  <si>
    <t>Jason Giambi</t>
  </si>
  <si>
    <t>Edgar Renteria</t>
  </si>
  <si>
    <t>Mike Pelfrey</t>
  </si>
  <si>
    <t>Grant Balfour</t>
  </si>
  <si>
    <t>Coco Crisp</t>
  </si>
  <si>
    <t>Willy Taveras</t>
  </si>
  <si>
    <t>Dustin McGowan</t>
  </si>
  <si>
    <t>Cristian Guzman</t>
  </si>
  <si>
    <t>Franklin Gutierrez</t>
  </si>
  <si>
    <t>Kevin Slowey</t>
  </si>
  <si>
    <t>Mark Buehrle</t>
  </si>
  <si>
    <t>Cody Ross</t>
  </si>
  <si>
    <t>Ken Griffey Jr.</t>
  </si>
  <si>
    <t>Joel Hanrahan</t>
  </si>
  <si>
    <t>Brandon Inge</t>
  </si>
  <si>
    <t>Billy Butler</t>
  </si>
  <si>
    <t>Rod Barajas</t>
  </si>
  <si>
    <t>Hiroki Kuroda</t>
  </si>
  <si>
    <t>Chris Dickerson</t>
  </si>
  <si>
    <t>Ian Snell</t>
  </si>
  <si>
    <t>Chris Snyder</t>
  </si>
  <si>
    <t>Lyle Overbay</t>
  </si>
  <si>
    <t>Chris Carpenter</t>
  </si>
  <si>
    <t>Kurt Suzuki</t>
  </si>
  <si>
    <t>Gerald Laird</t>
  </si>
  <si>
    <t>Scot Shields</t>
  </si>
  <si>
    <t>Ian Stewart</t>
  </si>
  <si>
    <t>Manuel Corpas</t>
  </si>
  <si>
    <t>Frank Francisco</t>
  </si>
  <si>
    <t>Jeff Samardzija</t>
  </si>
  <si>
    <t>Tyler Yates</t>
  </si>
  <si>
    <t>Justin Masterson</t>
  </si>
  <si>
    <t>Freddy Sanchez</t>
  </si>
  <si>
    <t>Jason Bartlett</t>
  </si>
  <si>
    <t>Jed Lowrie</t>
  </si>
  <si>
    <t>Marlon Byrd</t>
  </si>
  <si>
    <t>Kenji Johjima</t>
  </si>
  <si>
    <t>Felipe Lopez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</si>
</sst>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00"/>
    <numFmt numFmtId="167" formatCode="0.000000"/>
    <numFmt numFmtId="168" formatCode="0.00000"/>
    <numFmt numFmtId="169" formatCode="0.0000"/>
    <numFmt numFmtId="170" formatCode="0.00000000"/>
  </numFmts>
  <fonts count="23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Verdana"/>
      <family val="0"/>
    </font>
    <font>
      <sz val="10"/>
      <name val="Verdana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24"/>
      <color indexed="10"/>
      <name val="Calibri"/>
      <family val="0"/>
    </font>
    <font>
      <sz val="10"/>
      <name val="Genev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vertical="top"/>
    </xf>
    <xf numFmtId="0" fontId="18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cott\Desktop\2009%20Point%20Shares%20-%20Master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 10 team"/>
      <sheetName val="Assumptions 12 team"/>
      <sheetName val="Marcel 10 team"/>
      <sheetName val="Marcel 12 team"/>
      <sheetName val="Pitching 09 - Marcel"/>
      <sheetName val="Hitting 09 - Marcel"/>
      <sheetName val="Marcel Point Shares - 12"/>
      <sheetName val="Marcel Point Shares - 10"/>
      <sheetName val="Point Shares - 10 team"/>
      <sheetName val="Point Shares - 12 team"/>
      <sheetName val="Assumptions Razzball"/>
      <sheetName val="Point Shares - Razzball"/>
      <sheetName val="Positions"/>
      <sheetName val="Hitting 08"/>
      <sheetName val="Pitching 08"/>
      <sheetName val="Assumptions"/>
      <sheetName val="ADP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D19"/>
  <sheetViews>
    <sheetView workbookViewId="0" topLeftCell="A1">
      <selection activeCell="D6" sqref="D6"/>
    </sheetView>
  </sheetViews>
  <sheetFormatPr defaultColWidth="11.421875" defaultRowHeight="15"/>
  <cols>
    <col min="1" max="1" width="13.140625" style="0" bestFit="1" customWidth="1"/>
    <col min="2" max="2" width="15.7109375" style="0" bestFit="1" customWidth="1"/>
    <col min="3" max="3" width="19.140625" style="0" bestFit="1" customWidth="1"/>
  </cols>
  <sheetData>
    <row r="5" spans="2:4" ht="15">
      <c r="B5" t="s">
        <v>3104</v>
      </c>
      <c r="C5" t="s">
        <v>3105</v>
      </c>
      <c r="D5" t="s">
        <v>3106</v>
      </c>
    </row>
    <row r="6" spans="1:4" ht="15">
      <c r="A6" t="s">
        <v>125</v>
      </c>
      <c r="B6">
        <v>2</v>
      </c>
      <c r="C6">
        <v>2</v>
      </c>
      <c r="D6">
        <f aca="true" t="shared" si="0" ref="D6:D19">(B6+C6)/2</f>
        <v>2</v>
      </c>
    </row>
    <row r="7" spans="1:4" ht="15">
      <c r="A7" t="s">
        <v>121</v>
      </c>
      <c r="B7">
        <v>6</v>
      </c>
      <c r="C7">
        <v>1</v>
      </c>
      <c r="D7">
        <f t="shared" si="0"/>
        <v>3.5</v>
      </c>
    </row>
    <row r="8" spans="1:4" ht="15">
      <c r="A8" t="s">
        <v>120</v>
      </c>
      <c r="B8">
        <v>5</v>
      </c>
      <c r="C8">
        <v>3</v>
      </c>
      <c r="D8">
        <f t="shared" si="0"/>
        <v>4</v>
      </c>
    </row>
    <row r="9" spans="1:4" ht="15">
      <c r="A9" t="s">
        <v>132</v>
      </c>
      <c r="B9">
        <v>3</v>
      </c>
      <c r="C9">
        <v>6</v>
      </c>
      <c r="D9">
        <f t="shared" si="0"/>
        <v>4.5</v>
      </c>
    </row>
    <row r="10" spans="1:4" ht="15">
      <c r="A10" t="s">
        <v>127</v>
      </c>
      <c r="B10">
        <v>1</v>
      </c>
      <c r="C10">
        <v>9</v>
      </c>
      <c r="D10">
        <f t="shared" si="0"/>
        <v>5</v>
      </c>
    </row>
    <row r="11" spans="1:4" ht="15">
      <c r="A11" t="s">
        <v>129</v>
      </c>
      <c r="B11">
        <v>9</v>
      </c>
      <c r="C11">
        <v>5</v>
      </c>
      <c r="D11">
        <f t="shared" si="0"/>
        <v>7</v>
      </c>
    </row>
    <row r="12" spans="1:4" ht="15">
      <c r="A12" t="s">
        <v>131</v>
      </c>
      <c r="B12">
        <v>10</v>
      </c>
      <c r="C12">
        <v>4</v>
      </c>
      <c r="D12">
        <f t="shared" si="0"/>
        <v>7</v>
      </c>
    </row>
    <row r="13" spans="1:4" ht="15">
      <c r="A13" t="s">
        <v>128</v>
      </c>
      <c r="B13">
        <v>7</v>
      </c>
      <c r="C13">
        <v>8</v>
      </c>
      <c r="D13">
        <f t="shared" si="0"/>
        <v>7.5</v>
      </c>
    </row>
    <row r="14" spans="1:4" ht="15">
      <c r="A14" t="s">
        <v>126</v>
      </c>
      <c r="B14">
        <v>8</v>
      </c>
      <c r="C14">
        <v>7</v>
      </c>
      <c r="D14">
        <f t="shared" si="0"/>
        <v>7.5</v>
      </c>
    </row>
    <row r="15" spans="1:4" ht="15">
      <c r="A15" t="s">
        <v>122</v>
      </c>
      <c r="B15">
        <v>4</v>
      </c>
      <c r="C15">
        <v>12</v>
      </c>
      <c r="D15">
        <f t="shared" si="0"/>
        <v>8</v>
      </c>
    </row>
    <row r="16" spans="1:4" ht="15">
      <c r="A16" t="s">
        <v>113</v>
      </c>
      <c r="B16">
        <v>12</v>
      </c>
      <c r="C16">
        <v>10</v>
      </c>
      <c r="D16">
        <f t="shared" si="0"/>
        <v>11</v>
      </c>
    </row>
    <row r="17" spans="1:4" ht="15">
      <c r="A17" t="s">
        <v>115</v>
      </c>
      <c r="B17">
        <v>13</v>
      </c>
      <c r="C17">
        <v>11</v>
      </c>
      <c r="D17">
        <f t="shared" si="0"/>
        <v>12</v>
      </c>
    </row>
    <row r="18" spans="1:4" ht="15">
      <c r="A18" t="s">
        <v>124</v>
      </c>
      <c r="B18">
        <v>11</v>
      </c>
      <c r="C18">
        <v>14</v>
      </c>
      <c r="D18">
        <f t="shared" si="0"/>
        <v>12.5</v>
      </c>
    </row>
    <row r="19" spans="1:4" ht="15">
      <c r="A19" t="s">
        <v>117</v>
      </c>
      <c r="B19">
        <v>14</v>
      </c>
      <c r="C19">
        <v>13</v>
      </c>
      <c r="D19">
        <f t="shared" si="0"/>
        <v>13.5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5"/>
  <sheetViews>
    <sheetView workbookViewId="0" topLeftCell="A1">
      <selection activeCell="A6" sqref="A6:A19"/>
    </sheetView>
  </sheetViews>
  <sheetFormatPr defaultColWidth="11.421875" defaultRowHeight="15"/>
  <cols>
    <col min="1" max="1" width="13.140625" style="0" bestFit="1" customWidth="1"/>
    <col min="2" max="2" width="5.00390625" style="0" bestFit="1" customWidth="1"/>
    <col min="3" max="18" width="5.57421875" style="0" customWidth="1"/>
  </cols>
  <sheetData>
    <row r="2" ht="33">
      <c r="A2" s="11" t="s">
        <v>3103</v>
      </c>
    </row>
    <row r="5" spans="2:18" ht="15">
      <c r="B5" s="4" t="s">
        <v>112</v>
      </c>
      <c r="C5" s="4" t="s">
        <v>247</v>
      </c>
      <c r="D5" s="4" t="s">
        <v>248</v>
      </c>
      <c r="E5" s="4" t="s">
        <v>249</v>
      </c>
      <c r="F5" s="4" t="s">
        <v>250</v>
      </c>
      <c r="G5" s="4" t="s">
        <v>251</v>
      </c>
      <c r="H5" s="4" t="s">
        <v>252</v>
      </c>
      <c r="I5" s="4"/>
      <c r="J5" s="1" t="s">
        <v>1879</v>
      </c>
      <c r="K5" s="1" t="s">
        <v>1880</v>
      </c>
      <c r="L5" s="1" t="s">
        <v>1881</v>
      </c>
      <c r="M5" s="1" t="s">
        <v>1882</v>
      </c>
      <c r="N5" s="1" t="s">
        <v>1883</v>
      </c>
      <c r="O5" s="1" t="s">
        <v>1885</v>
      </c>
      <c r="P5" s="1" t="s">
        <v>1886</v>
      </c>
      <c r="Q5" s="1" t="s">
        <v>252</v>
      </c>
      <c r="R5" s="1" t="s">
        <v>1887</v>
      </c>
    </row>
    <row r="6" spans="1:19" ht="15">
      <c r="A6" t="s">
        <v>127</v>
      </c>
      <c r="B6">
        <v>6500</v>
      </c>
      <c r="C6">
        <f>'Standings - Marcel Proj AB'!C14/'Standings - Marcel Proj AB'!$B14*'Standings - Fixed AB'!$B14</f>
        <v>993.9659447842619</v>
      </c>
      <c r="D6">
        <f>'Standings - Marcel Proj AB'!D14/'Standings - Marcel Proj AB'!$B14*'Standings - Fixed AB'!$B14</f>
        <v>249.2974045296743</v>
      </c>
      <c r="E6">
        <f>'Standings - Marcel Proj AB'!E14/'Standings - Marcel Proj AB'!$B14*'Standings - Fixed AB'!$B14</f>
        <v>959.5800958836171</v>
      </c>
      <c r="F6" s="10">
        <f>'Standings - Marcel Proj AB'!F14/'Standings - Marcel Proj AB'!$B14*'Standings - Fixed AB'!$B14</f>
        <v>131.09604893370806</v>
      </c>
      <c r="G6" s="8">
        <f aca="true" t="shared" si="0" ref="G6:G19">H6/B6</f>
        <v>0.27955033889899156</v>
      </c>
      <c r="H6" s="10">
        <f>'Standings - Marcel Proj AB'!H14/'Standings - Marcel Proj AB'!$B14*'Standings - Fixed AB'!$B14</f>
        <v>1817.077202843445</v>
      </c>
      <c r="J6">
        <f>SUMIF('draft results'!$A$2:$A$9000,'Standings - Marcel Proj AB'!$A14,'draft results'!M$2:M$9000)</f>
        <v>56</v>
      </c>
      <c r="K6">
        <f>SUMIF('draft results'!$A$2:$A$9000,'Standings - Marcel Proj AB'!$A14,'draft results'!N$2:N$9000)</f>
        <v>46</v>
      </c>
      <c r="L6" s="9">
        <f aca="true" t="shared" si="1" ref="L6:L19">P6*9/O6</f>
        <v>3.96092693565976</v>
      </c>
      <c r="M6" s="9">
        <f aca="true" t="shared" si="2" ref="M6:M19">(Q6+R6)/O6</f>
        <v>1.2584514721919302</v>
      </c>
      <c r="N6">
        <f>SUMIF('draft results'!$A$2:$A$9000,'Standings - Marcel Proj AB'!$A14,'draft results'!Q$2:Q$9000)</f>
        <v>767</v>
      </c>
      <c r="O6">
        <f>SUMIF('draft results'!$A$2:$A$9000,'Standings - Marcel Proj AB'!$A14,'draft results'!R$2:R$9000)</f>
        <v>917</v>
      </c>
      <c r="P6" s="10">
        <f>SUMIF('draft results'!$A$2:$A$9000,'Standings - Marcel Proj AB'!$A14,'draft results'!S$2:S$9000)</f>
        <v>403.57444444444445</v>
      </c>
      <c r="Q6">
        <f>SUMIF('draft results'!$A$2:$A$9000,'Standings - Marcel Proj AB'!$A14,'draft results'!T$2:T$9000)</f>
        <v>895</v>
      </c>
      <c r="R6">
        <f>SUMIF('draft results'!$A$2:$A$9000,'Standings - Marcel Proj AB'!$A14,'draft results'!U$2:U$9000)</f>
        <v>259</v>
      </c>
      <c r="S6">
        <v>87</v>
      </c>
    </row>
    <row r="7" spans="1:19" ht="15">
      <c r="A7" t="s">
        <v>125</v>
      </c>
      <c r="B7">
        <v>6500</v>
      </c>
      <c r="C7">
        <f>'Standings - Marcel Proj AB'!C7/'Standings - Marcel Proj AB'!$B7*'Standings - Fixed AB'!$B7</f>
        <v>962.6695108944081</v>
      </c>
      <c r="D7">
        <f>'Standings - Marcel Proj AB'!D7/'Standings - Marcel Proj AB'!$B7*'Standings - Fixed AB'!$B7</f>
        <v>238.68657626085633</v>
      </c>
      <c r="E7">
        <f>'Standings - Marcel Proj AB'!E7/'Standings - Marcel Proj AB'!$B7*'Standings - Fixed AB'!$B7</f>
        <v>988.419929910102</v>
      </c>
      <c r="F7" s="10">
        <f>'Standings - Marcel Proj AB'!F7/'Standings - Marcel Proj AB'!$B7*'Standings - Fixed AB'!$B7</f>
        <v>90.12646655492914</v>
      </c>
      <c r="G7" s="8">
        <f t="shared" si="0"/>
        <v>0.28310223982934635</v>
      </c>
      <c r="H7" s="10">
        <f>'Standings - Marcel Proj AB'!H7/'Standings - Marcel Proj AB'!$B7*'Standings - Fixed AB'!$B7</f>
        <v>1840.1645588907513</v>
      </c>
      <c r="J7">
        <f>SUMIF('draft results'!$A$2:$A$9000,'Standings - Marcel Proj AB'!$A7,'draft results'!M$2:M$9000)</f>
        <v>65</v>
      </c>
      <c r="K7">
        <f>SUMIF('draft results'!$A$2:$A$9000,'Standings - Marcel Proj AB'!$A7,'draft results'!N$2:N$9000)</f>
        <v>42</v>
      </c>
      <c r="L7" s="9">
        <f t="shared" si="1"/>
        <v>3.721584905660378</v>
      </c>
      <c r="M7" s="9">
        <f t="shared" si="2"/>
        <v>1.3018867924528301</v>
      </c>
      <c r="N7">
        <f>SUMIF('draft results'!$A$2:$A$9000,'Standings - Marcel Proj AB'!$A7,'draft results'!Q$2:Q$9000)</f>
        <v>968</v>
      </c>
      <c r="O7">
        <f>SUMIF('draft results'!$A$2:$A$9000,'Standings - Marcel Proj AB'!$A7,'draft results'!R$2:R$9000)</f>
        <v>1060</v>
      </c>
      <c r="P7" s="10">
        <f>SUMIF('draft results'!$A$2:$A$9000,'Standings - Marcel Proj AB'!$A7,'draft results'!S$2:S$9000)</f>
        <v>438.32000000000005</v>
      </c>
      <c r="Q7">
        <f>SUMIF('draft results'!$A$2:$A$9000,'Standings - Marcel Proj AB'!$A7,'draft results'!T$2:T$9000)</f>
        <v>972</v>
      </c>
      <c r="R7">
        <f>SUMIF('draft results'!$A$2:$A$9000,'Standings - Marcel Proj AB'!$A7,'draft results'!U$2:U$9000)</f>
        <v>408</v>
      </c>
      <c r="S7">
        <v>86</v>
      </c>
    </row>
    <row r="8" spans="1:19" ht="15">
      <c r="A8" t="s">
        <v>132</v>
      </c>
      <c r="B8">
        <v>6500</v>
      </c>
      <c r="C8">
        <f>'Standings - Marcel Proj AB'!C11/'Standings - Marcel Proj AB'!$B11*'Standings - Fixed AB'!$B11</f>
        <v>951.1140671765879</v>
      </c>
      <c r="D8">
        <f>'Standings - Marcel Proj AB'!D11/'Standings - Marcel Proj AB'!$B11*'Standings - Fixed AB'!$B11</f>
        <v>235.6168939142002</v>
      </c>
      <c r="E8">
        <f>'Standings - Marcel Proj AB'!E11/'Standings - Marcel Proj AB'!$B11*'Standings - Fixed AB'!$B11</f>
        <v>912.2048553375457</v>
      </c>
      <c r="F8" s="10">
        <f>'Standings - Marcel Proj AB'!F11/'Standings - Marcel Proj AB'!$B11*'Standings - Fixed AB'!$B11</f>
        <v>124.29331559694046</v>
      </c>
      <c r="G8" s="8">
        <f t="shared" si="0"/>
        <v>0.27253076155636846</v>
      </c>
      <c r="H8" s="10">
        <f>'Standings - Marcel Proj AB'!H11/'Standings - Marcel Proj AB'!$B11*'Standings - Fixed AB'!$B11</f>
        <v>1771.449950116395</v>
      </c>
      <c r="J8">
        <f>SUMIF('draft results'!$A$2:$A$9000,'Standings - Marcel Proj AB'!$A11,'draft results'!M$2:M$9000)</f>
        <v>82</v>
      </c>
      <c r="K8">
        <f>SUMIF('draft results'!$A$2:$A$9000,'Standings - Marcel Proj AB'!$A11,'draft results'!N$2:N$9000)</f>
        <v>53</v>
      </c>
      <c r="L8" s="9">
        <f t="shared" si="1"/>
        <v>3.767326332794831</v>
      </c>
      <c r="M8" s="9">
        <f t="shared" si="2"/>
        <v>1.264135702746365</v>
      </c>
      <c r="N8">
        <f>SUMIF('draft results'!$A$2:$A$9000,'Standings - Marcel Proj AB'!$A11,'draft results'!Q$2:Q$9000)</f>
        <v>1061</v>
      </c>
      <c r="O8">
        <f>SUMIF('draft results'!$A$2:$A$9000,'Standings - Marcel Proj AB'!$A11,'draft results'!R$2:R$9000)</f>
        <v>1238</v>
      </c>
      <c r="P8" s="10">
        <f>SUMIF('draft results'!$A$2:$A$9000,'Standings - Marcel Proj AB'!$A11,'draft results'!S$2:S$9000)</f>
        <v>518.2166666666667</v>
      </c>
      <c r="Q8">
        <f>SUMIF('draft results'!$A$2:$A$9000,'Standings - Marcel Proj AB'!$A11,'draft results'!T$2:T$9000)</f>
        <v>1155</v>
      </c>
      <c r="R8">
        <f>SUMIF('draft results'!$A$2:$A$9000,'Standings - Marcel Proj AB'!$A11,'draft results'!U$2:U$9000)</f>
        <v>410</v>
      </c>
      <c r="S8">
        <v>82</v>
      </c>
    </row>
    <row r="9" spans="1:19" ht="15">
      <c r="A9" t="s">
        <v>122</v>
      </c>
      <c r="B9">
        <v>6500</v>
      </c>
      <c r="C9">
        <f>'Standings - Marcel Proj AB'!C17/'Standings - Marcel Proj AB'!$B17*'Standings - Fixed AB'!$B17</f>
        <v>989.0041122832112</v>
      </c>
      <c r="D9">
        <f>'Standings - Marcel Proj AB'!D17/'Standings - Marcel Proj AB'!$B17*'Standings - Fixed AB'!$B17</f>
        <v>235.91989987484354</v>
      </c>
      <c r="E9">
        <f>'Standings - Marcel Proj AB'!E17/'Standings - Marcel Proj AB'!$B17*'Standings - Fixed AB'!$B17</f>
        <v>921.5984266046844</v>
      </c>
      <c r="F9" s="10">
        <f>'Standings - Marcel Proj AB'!F17/'Standings - Marcel Proj AB'!$B17*'Standings - Fixed AB'!$B17</f>
        <v>174.3250491686036</v>
      </c>
      <c r="G9" s="8">
        <f t="shared" si="0"/>
        <v>0.27784730913642053</v>
      </c>
      <c r="H9" s="10">
        <f>'Standings - Marcel Proj AB'!H17/'Standings - Marcel Proj AB'!$B17*'Standings - Fixed AB'!$B17</f>
        <v>1806.0075093867335</v>
      </c>
      <c r="J9">
        <f>SUMIF('draft results'!$A$2:$A$9000,'Standings - Marcel Proj AB'!$A17,'draft results'!M$2:M$9000)</f>
        <v>59</v>
      </c>
      <c r="K9">
        <f>SUMIF('draft results'!$A$2:$A$9000,'Standings - Marcel Proj AB'!$A17,'draft results'!N$2:N$9000)</f>
        <v>43</v>
      </c>
      <c r="L9" s="9">
        <f t="shared" si="1"/>
        <v>3.686949891067538</v>
      </c>
      <c r="M9" s="9">
        <f t="shared" si="2"/>
        <v>1.2603485838779955</v>
      </c>
      <c r="N9">
        <f>SUMIF('draft results'!$A$2:$A$9000,'Standings - Marcel Proj AB'!$A17,'draft results'!Q$2:Q$9000)</f>
        <v>717</v>
      </c>
      <c r="O9">
        <f>SUMIF('draft results'!$A$2:$A$9000,'Standings - Marcel Proj AB'!$A17,'draft results'!R$2:R$9000)</f>
        <v>918</v>
      </c>
      <c r="P9" s="10">
        <f>SUMIF('draft results'!$A$2:$A$9000,'Standings - Marcel Proj AB'!$A17,'draft results'!S$2:S$9000)</f>
        <v>376.06888888888886</v>
      </c>
      <c r="Q9">
        <f>SUMIF('draft results'!$A$2:$A$9000,'Standings - Marcel Proj AB'!$A17,'draft results'!T$2:T$9000)</f>
        <v>879</v>
      </c>
      <c r="R9">
        <f>SUMIF('draft results'!$A$2:$A$9000,'Standings - Marcel Proj AB'!$A17,'draft results'!U$2:U$9000)</f>
        <v>278</v>
      </c>
      <c r="S9">
        <v>82</v>
      </c>
    </row>
    <row r="10" spans="1:19" ht="15">
      <c r="A10" t="s">
        <v>120</v>
      </c>
      <c r="B10">
        <v>6500</v>
      </c>
      <c r="C10">
        <f>'Standings - Marcel Proj AB'!C8/'Standings - Marcel Proj AB'!$B8*'Standings - Fixed AB'!$B8</f>
        <v>913.6992691649821</v>
      </c>
      <c r="D10">
        <f>'Standings - Marcel Proj AB'!D8/'Standings - Marcel Proj AB'!$B8*'Standings - Fixed AB'!$B8</f>
        <v>222.360441610947</v>
      </c>
      <c r="E10">
        <f>'Standings - Marcel Proj AB'!E8/'Standings - Marcel Proj AB'!$B8*'Standings - Fixed AB'!$B8</f>
        <v>926.838749805629</v>
      </c>
      <c r="F10" s="10">
        <f>'Standings - Marcel Proj AB'!F8/'Standings - Marcel Proj AB'!$B8*'Standings - Fixed AB'!$B8</f>
        <v>154.64157984761314</v>
      </c>
      <c r="G10" s="8">
        <f t="shared" si="0"/>
        <v>0.2736743896750117</v>
      </c>
      <c r="H10" s="10">
        <f>'Standings - Marcel Proj AB'!H8/'Standings - Marcel Proj AB'!$B8*'Standings - Fixed AB'!$B8</f>
        <v>1778.883532887576</v>
      </c>
      <c r="J10">
        <f>SUMIF('draft results'!$A$2:$A$9000,'Standings - Marcel Proj AB'!$A8,'draft results'!M$2:M$9000)</f>
        <v>76</v>
      </c>
      <c r="K10">
        <f>SUMIF('draft results'!$A$2:$A$9000,'Standings - Marcel Proj AB'!$A8,'draft results'!N$2:N$9000)</f>
        <v>8</v>
      </c>
      <c r="L10" s="9">
        <f t="shared" si="1"/>
        <v>3.526241007194245</v>
      </c>
      <c r="M10" s="9">
        <f t="shared" si="2"/>
        <v>1.235611510791367</v>
      </c>
      <c r="N10">
        <f>SUMIF('draft results'!$A$2:$A$9000,'Standings - Marcel Proj AB'!$A8,'draft results'!Q$2:Q$9000)</f>
        <v>969</v>
      </c>
      <c r="O10">
        <f>SUMIF('draft results'!$A$2:$A$9000,'Standings - Marcel Proj AB'!$A8,'draft results'!R$2:R$9000)</f>
        <v>1112</v>
      </c>
      <c r="P10" s="10">
        <f>SUMIF('draft results'!$A$2:$A$9000,'Standings - Marcel Proj AB'!$A8,'draft results'!S$2:S$9000)</f>
        <v>435.6866666666667</v>
      </c>
      <c r="Q10">
        <f>SUMIF('draft results'!$A$2:$A$9000,'Standings - Marcel Proj AB'!$A8,'draft results'!T$2:T$9000)</f>
        <v>1011</v>
      </c>
      <c r="R10">
        <f>SUMIF('draft results'!$A$2:$A$9000,'Standings - Marcel Proj AB'!$A8,'draft results'!U$2:U$9000)</f>
        <v>363</v>
      </c>
      <c r="S10">
        <v>81</v>
      </c>
    </row>
    <row r="11" spans="1:19" ht="15">
      <c r="A11" t="s">
        <v>121</v>
      </c>
      <c r="B11">
        <v>6500</v>
      </c>
      <c r="C11">
        <f>'Standings - Marcel Proj AB'!C6/'Standings - Marcel Proj AB'!$B6*'Standings - Fixed AB'!$B6</f>
        <v>965.7305005820722</v>
      </c>
      <c r="D11">
        <f>'Standings - Marcel Proj AB'!D6/'Standings - Marcel Proj AB'!$B6*'Standings - Fixed AB'!$B6</f>
        <v>209.03667054714788</v>
      </c>
      <c r="E11">
        <f>'Standings - Marcel Proj AB'!E6/'Standings - Marcel Proj AB'!$B6*'Standings - Fixed AB'!$B6</f>
        <v>948.7048894062863</v>
      </c>
      <c r="F11" s="10">
        <f>'Standings - Marcel Proj AB'!F6/'Standings - Marcel Proj AB'!$B6*'Standings - Fixed AB'!$B6</f>
        <v>83.23632130384168</v>
      </c>
      <c r="G11" s="8">
        <f t="shared" si="0"/>
        <v>0.2839057043073341</v>
      </c>
      <c r="H11" s="10">
        <f>'Standings - Marcel Proj AB'!H6/'Standings - Marcel Proj AB'!$B6*'Standings - Fixed AB'!$B6</f>
        <v>1845.3870779976714</v>
      </c>
      <c r="J11">
        <f>SUMIF('draft results'!$A$2:$A$9000,'Standings - Marcel Proj AB'!$A6,'draft results'!M$2:M$9000)</f>
        <v>69</v>
      </c>
      <c r="K11">
        <f>SUMIF('draft results'!$A$2:$A$9000,'Standings - Marcel Proj AB'!$A6,'draft results'!N$2:N$9000)</f>
        <v>36</v>
      </c>
      <c r="L11" s="9">
        <f t="shared" si="1"/>
        <v>3.7574025974025975</v>
      </c>
      <c r="M11" s="9">
        <f t="shared" si="2"/>
        <v>1.2773654916512058</v>
      </c>
      <c r="N11">
        <f>SUMIF('draft results'!$A$2:$A$9000,'Standings - Marcel Proj AB'!$A6,'draft results'!Q$2:Q$9000)</f>
        <v>918</v>
      </c>
      <c r="O11">
        <f>SUMIF('draft results'!$A$2:$A$9000,'Standings - Marcel Proj AB'!$A6,'draft results'!R$2:R$9000)</f>
        <v>1078</v>
      </c>
      <c r="P11" s="10">
        <f>SUMIF('draft results'!$A$2:$A$9000,'Standings - Marcel Proj AB'!$A6,'draft results'!S$2:S$9000)</f>
        <v>450.05333333333334</v>
      </c>
      <c r="Q11">
        <f>SUMIF('draft results'!$A$2:$A$9000,'Standings - Marcel Proj AB'!$A6,'draft results'!T$2:T$9000)</f>
        <v>983</v>
      </c>
      <c r="R11">
        <f>SUMIF('draft results'!$A$2:$A$9000,'Standings - Marcel Proj AB'!$A6,'draft results'!U$2:U$9000)</f>
        <v>394</v>
      </c>
      <c r="S11">
        <v>79</v>
      </c>
    </row>
    <row r="12" spans="1:19" ht="15">
      <c r="A12" t="s">
        <v>128</v>
      </c>
      <c r="B12">
        <v>6500</v>
      </c>
      <c r="C12">
        <f>'Standings - Marcel Proj AB'!C13/'Standings - Marcel Proj AB'!$B13*'Standings - Fixed AB'!$B13</f>
        <v>970.2258726899385</v>
      </c>
      <c r="D12">
        <f>'Standings - Marcel Proj AB'!D13/'Standings - Marcel Proj AB'!$B13*'Standings - Fixed AB'!$B13</f>
        <v>244.35318275154003</v>
      </c>
      <c r="E12">
        <f>'Standings - Marcel Proj AB'!E13/'Standings - Marcel Proj AB'!$B13*'Standings - Fixed AB'!$B13</f>
        <v>970.2258726899385</v>
      </c>
      <c r="F12" s="10">
        <f>'Standings - Marcel Proj AB'!F13/'Standings - Marcel Proj AB'!$B13*'Standings - Fixed AB'!$B13</f>
        <v>132.44353182751541</v>
      </c>
      <c r="G12" s="8">
        <f t="shared" si="0"/>
        <v>0.27562786289685676</v>
      </c>
      <c r="H12" s="10">
        <f>'Standings - Marcel Proj AB'!H13/'Standings - Marcel Proj AB'!$B13*'Standings - Fixed AB'!$B13</f>
        <v>1791.5811088295688</v>
      </c>
      <c r="J12">
        <f>SUMIF('draft results'!$A$2:$A$9000,'Standings - Marcel Proj AB'!$A13,'draft results'!M$2:M$9000)</f>
        <v>65</v>
      </c>
      <c r="K12">
        <f>SUMIF('draft results'!$A$2:$A$9000,'Standings - Marcel Proj AB'!$A13,'draft results'!N$2:N$9000)</f>
        <v>23</v>
      </c>
      <c r="L12" s="9">
        <f t="shared" si="1"/>
        <v>3.939106145251397</v>
      </c>
      <c r="M12" s="9">
        <f t="shared" si="2"/>
        <v>1.2988826815642458</v>
      </c>
      <c r="N12">
        <f>SUMIF('draft results'!$A$2:$A$9000,'Standings - Marcel Proj AB'!$A13,'draft results'!Q$2:Q$9000)</f>
        <v>874</v>
      </c>
      <c r="O12">
        <f>SUMIF('draft results'!$A$2:$A$9000,'Standings - Marcel Proj AB'!$A13,'draft results'!R$2:R$9000)</f>
        <v>1074</v>
      </c>
      <c r="P12" s="10">
        <f>SUMIF('draft results'!$A$2:$A$9000,'Standings - Marcel Proj AB'!$A13,'draft results'!S$2:S$9000)</f>
        <v>470.0666666666667</v>
      </c>
      <c r="Q12">
        <f>SUMIF('draft results'!$A$2:$A$9000,'Standings - Marcel Proj AB'!$A13,'draft results'!T$2:T$9000)</f>
        <v>1050</v>
      </c>
      <c r="R12">
        <f>SUMIF('draft results'!$A$2:$A$9000,'Standings - Marcel Proj AB'!$A13,'draft results'!U$2:U$9000)</f>
        <v>345</v>
      </c>
      <c r="S12">
        <v>75</v>
      </c>
    </row>
    <row r="13" spans="1:19" ht="15">
      <c r="A13" t="s">
        <v>126</v>
      </c>
      <c r="B13">
        <v>6500</v>
      </c>
      <c r="C13">
        <f>'Standings - Marcel Proj AB'!C12/'Standings - Marcel Proj AB'!$B12*'Standings - Fixed AB'!$B12</f>
        <v>937.4122054003433</v>
      </c>
      <c r="D13">
        <f>'Standings - Marcel Proj AB'!D12/'Standings - Marcel Proj AB'!$B12*'Standings - Fixed AB'!$B12</f>
        <v>243.4836897143749</v>
      </c>
      <c r="E13">
        <f>'Standings - Marcel Proj AB'!E12/'Standings - Marcel Proj AB'!$B12*'Standings - Fixed AB'!$B12</f>
        <v>942.4847822693929</v>
      </c>
      <c r="F13" s="10">
        <f>'Standings - Marcel Proj AB'!F12/'Standings - Marcel Proj AB'!$B12*'Standings - Fixed AB'!$B12</f>
        <v>134.9305447167161</v>
      </c>
      <c r="G13" s="8">
        <f t="shared" si="0"/>
        <v>0.2779772124239113</v>
      </c>
      <c r="H13" s="10">
        <f>'Standings - Marcel Proj AB'!H12/'Standings - Marcel Proj AB'!$B12*'Standings - Fixed AB'!$B12</f>
        <v>1806.8518807554235</v>
      </c>
      <c r="J13">
        <f>SUMIF('draft results'!$A$2:$A$9000,'Standings - Marcel Proj AB'!$A12,'draft results'!M$2:M$9000)</f>
        <v>61</v>
      </c>
      <c r="K13">
        <f>SUMIF('draft results'!$A$2:$A$9000,'Standings - Marcel Proj AB'!$A12,'draft results'!N$2:N$9000)</f>
        <v>58</v>
      </c>
      <c r="L13" s="9">
        <f t="shared" si="1"/>
        <v>4.154805429864253</v>
      </c>
      <c r="M13" s="9">
        <f t="shared" si="2"/>
        <v>1.3457013574660635</v>
      </c>
      <c r="N13">
        <f>SUMIF('draft results'!$A$2:$A$9000,'Standings - Marcel Proj AB'!$A12,'draft results'!Q$2:Q$9000)</f>
        <v>936</v>
      </c>
      <c r="O13">
        <f>SUMIF('draft results'!$A$2:$A$9000,'Standings - Marcel Proj AB'!$A12,'draft results'!R$2:R$9000)</f>
        <v>1105</v>
      </c>
      <c r="P13" s="10">
        <f>SUMIF('draft results'!$A$2:$A$9000,'Standings - Marcel Proj AB'!$A12,'draft results'!S$2:S$9000)</f>
        <v>510.11777777777775</v>
      </c>
      <c r="Q13">
        <f>SUMIF('draft results'!$A$2:$A$9000,'Standings - Marcel Proj AB'!$A12,'draft results'!T$2:T$9000)</f>
        <v>1093</v>
      </c>
      <c r="R13">
        <f>SUMIF('draft results'!$A$2:$A$9000,'Standings - Marcel Proj AB'!$A12,'draft results'!U$2:U$9000)</f>
        <v>394</v>
      </c>
      <c r="S13">
        <v>73</v>
      </c>
    </row>
    <row r="14" spans="1:19" ht="15">
      <c r="A14" t="s">
        <v>129</v>
      </c>
      <c r="B14">
        <v>6500</v>
      </c>
      <c r="C14">
        <f>'Standings - Marcel Proj AB'!C10/'Standings - Marcel Proj AB'!$B10*'Standings - Fixed AB'!$B10</f>
        <v>936.355169202111</v>
      </c>
      <c r="D14">
        <f>'Standings - Marcel Proj AB'!D10/'Standings - Marcel Proj AB'!$B10*'Standings - Fixed AB'!$B10</f>
        <v>201.80068301769637</v>
      </c>
      <c r="E14">
        <f>'Standings - Marcel Proj AB'!E10/'Standings - Marcel Proj AB'!$B10*'Standings - Fixed AB'!$B10</f>
        <v>905.0760633343682</v>
      </c>
      <c r="F14" s="10">
        <f>'Standings - Marcel Proj AB'!F10/'Standings - Marcel Proj AB'!$B10*'Standings - Fixed AB'!$B10</f>
        <v>162.44954982924557</v>
      </c>
      <c r="G14" s="8">
        <f t="shared" si="0"/>
        <v>0.27988202421608194</v>
      </c>
      <c r="H14" s="10">
        <f>'Standings - Marcel Proj AB'!H10/'Standings - Marcel Proj AB'!$B10*'Standings - Fixed AB'!$B10</f>
        <v>1819.2331574045327</v>
      </c>
      <c r="J14">
        <f>SUMIF('draft results'!$A$2:$A$9000,'Standings - Marcel Proj AB'!$A10,'draft results'!M$2:M$9000)</f>
        <v>67</v>
      </c>
      <c r="K14">
        <f>SUMIF('draft results'!$A$2:$A$9000,'Standings - Marcel Proj AB'!$A10,'draft results'!N$2:N$9000)</f>
        <v>58</v>
      </c>
      <c r="L14" s="9">
        <f t="shared" si="1"/>
        <v>3.8791261171797413</v>
      </c>
      <c r="M14" s="9">
        <f t="shared" si="2"/>
        <v>1.2939424031777558</v>
      </c>
      <c r="N14">
        <f>SUMIF('draft results'!$A$2:$A$9000,'Standings - Marcel Proj AB'!$A10,'draft results'!Q$2:Q$9000)</f>
        <v>875</v>
      </c>
      <c r="O14">
        <f>SUMIF('draft results'!$A$2:$A$9000,'Standings - Marcel Proj AB'!$A10,'draft results'!R$2:R$9000)</f>
        <v>1007</v>
      </c>
      <c r="P14" s="10">
        <f>SUMIF('draft results'!$A$2:$A$9000,'Standings - Marcel Proj AB'!$A10,'draft results'!S$2:S$9000)</f>
        <v>434.03111111111104</v>
      </c>
      <c r="Q14">
        <f>SUMIF('draft results'!$A$2:$A$9000,'Standings - Marcel Proj AB'!$A10,'draft results'!T$2:T$9000)</f>
        <v>927</v>
      </c>
      <c r="R14">
        <f>SUMIF('draft results'!$A$2:$A$9000,'Standings - Marcel Proj AB'!$A10,'draft results'!U$2:U$9000)</f>
        <v>376</v>
      </c>
      <c r="S14">
        <v>71</v>
      </c>
    </row>
    <row r="15" spans="1:19" ht="15">
      <c r="A15" t="s">
        <v>131</v>
      </c>
      <c r="B15">
        <v>6500</v>
      </c>
      <c r="C15">
        <f>'Standings - Marcel Proj AB'!C9/'Standings - Marcel Proj AB'!$B9*'Standings - Fixed AB'!$B9</f>
        <v>943.7847587554487</v>
      </c>
      <c r="D15">
        <f>'Standings - Marcel Proj AB'!D9/'Standings - Marcel Proj AB'!$B9*'Standings - Fixed AB'!$B9</f>
        <v>211.03261686457236</v>
      </c>
      <c r="E15">
        <f>'Standings - Marcel Proj AB'!E9/'Standings - Marcel Proj AB'!$B9*'Standings - Fixed AB'!$B9</f>
        <v>878.3255674131972</v>
      </c>
      <c r="F15" s="10">
        <f>'Standings - Marcel Proj AB'!F9/'Standings - Marcel Proj AB'!$B9*'Standings - Fixed AB'!$B9</f>
        <v>129.94137982864873</v>
      </c>
      <c r="G15" s="8">
        <f t="shared" si="0"/>
        <v>0.2774688110626785</v>
      </c>
      <c r="H15" s="10">
        <f>'Standings - Marcel Proj AB'!H9/'Standings - Marcel Proj AB'!$B9*'Standings - Fixed AB'!$B9</f>
        <v>1803.5472719074103</v>
      </c>
      <c r="J15">
        <f>SUMIF('draft results'!$A$2:$A$9000,'Standings - Marcel Proj AB'!$A9,'draft results'!M$2:M$9000)</f>
        <v>62</v>
      </c>
      <c r="K15">
        <f>SUMIF('draft results'!$A$2:$A$9000,'Standings - Marcel Proj AB'!$A9,'draft results'!N$2:N$9000)</f>
        <v>50</v>
      </c>
      <c r="L15" s="9">
        <f t="shared" si="1"/>
        <v>3.6549535603715166</v>
      </c>
      <c r="M15" s="9">
        <f t="shared" si="2"/>
        <v>1.2714138286893706</v>
      </c>
      <c r="N15">
        <f>SUMIF('draft results'!$A$2:$A$9000,'Standings - Marcel Proj AB'!$A9,'draft results'!Q$2:Q$9000)</f>
        <v>886</v>
      </c>
      <c r="O15">
        <f>SUMIF('draft results'!$A$2:$A$9000,'Standings - Marcel Proj AB'!$A9,'draft results'!R$2:R$9000)</f>
        <v>969</v>
      </c>
      <c r="P15" s="10">
        <f>SUMIF('draft results'!$A$2:$A$9000,'Standings - Marcel Proj AB'!$A9,'draft results'!S$2:S$9000)</f>
        <v>393.51666666666665</v>
      </c>
      <c r="Q15">
        <f>SUMIF('draft results'!$A$2:$A$9000,'Standings - Marcel Proj AB'!$A9,'draft results'!T$2:T$9000)</f>
        <v>895</v>
      </c>
      <c r="R15">
        <f>SUMIF('draft results'!$A$2:$A$9000,'Standings - Marcel Proj AB'!$A9,'draft results'!U$2:U$9000)</f>
        <v>337</v>
      </c>
      <c r="S15">
        <v>70</v>
      </c>
    </row>
    <row r="16" spans="1:19" ht="15">
      <c r="A16" t="s">
        <v>124</v>
      </c>
      <c r="B16">
        <v>6500</v>
      </c>
      <c r="C16">
        <f>'Standings - Marcel Proj AB'!C19/'Standings - Marcel Proj AB'!$B19*'Standings - Fixed AB'!$B19</f>
        <v>968.1842624126188</v>
      </c>
      <c r="D16">
        <f>'Standings - Marcel Proj AB'!D19/'Standings - Marcel Proj AB'!$B19*'Standings - Fixed AB'!$B19</f>
        <v>241.17225309195197</v>
      </c>
      <c r="E16">
        <f>'Standings - Marcel Proj AB'!E19/'Standings - Marcel Proj AB'!$B19*'Standings - Fixed AB'!$B19</f>
        <v>984.495429288403</v>
      </c>
      <c r="F16" s="10">
        <f>'Standings - Marcel Proj AB'!F19/'Standings - Marcel Proj AB'!$B19*'Standings - Fixed AB'!$B19</f>
        <v>110.68291808567845</v>
      </c>
      <c r="G16" s="8">
        <f t="shared" si="0"/>
        <v>0.28338411901774513</v>
      </c>
      <c r="H16" s="10">
        <f>'Standings - Marcel Proj AB'!H19/'Standings - Marcel Proj AB'!$B19*'Standings - Fixed AB'!$B19</f>
        <v>1841.9967736153433</v>
      </c>
      <c r="J16">
        <f>SUMIF('draft results'!$A$2:$A$9000,'Standings - Marcel Proj AB'!$A19,'draft results'!M$2:M$9000)</f>
        <v>54</v>
      </c>
      <c r="K16">
        <f>SUMIF('draft results'!$A$2:$A$9000,'Standings - Marcel Proj AB'!$A19,'draft results'!N$2:N$9000)</f>
        <v>44</v>
      </c>
      <c r="L16" s="9">
        <f t="shared" si="1"/>
        <v>3.817932900432901</v>
      </c>
      <c r="M16" s="9">
        <f t="shared" si="2"/>
        <v>1.3051948051948052</v>
      </c>
      <c r="N16">
        <f>SUMIF('draft results'!$A$2:$A$9000,'Standings - Marcel Proj AB'!$A19,'draft results'!Q$2:Q$9000)</f>
        <v>740</v>
      </c>
      <c r="O16">
        <f>SUMIF('draft results'!$A$2:$A$9000,'Standings - Marcel Proj AB'!$A19,'draft results'!R$2:R$9000)</f>
        <v>924</v>
      </c>
      <c r="P16" s="10">
        <f>SUMIF('draft results'!$A$2:$A$9000,'Standings - Marcel Proj AB'!$A19,'draft results'!S$2:S$9000)</f>
        <v>391.9744444444445</v>
      </c>
      <c r="Q16">
        <f>SUMIF('draft results'!$A$2:$A$9000,'Standings - Marcel Proj AB'!$A19,'draft results'!T$2:T$9000)</f>
        <v>864</v>
      </c>
      <c r="R16">
        <f>SUMIF('draft results'!$A$2:$A$9000,'Standings - Marcel Proj AB'!$A19,'draft results'!U$2:U$9000)</f>
        <v>342</v>
      </c>
      <c r="S16">
        <v>70</v>
      </c>
    </row>
    <row r="17" spans="1:19" ht="15">
      <c r="A17" t="s">
        <v>113</v>
      </c>
      <c r="B17">
        <v>6500</v>
      </c>
      <c r="C17">
        <f>'Standings - Marcel Proj AB'!C15/'Standings - Marcel Proj AB'!$B15*'Standings - Fixed AB'!$B15</f>
        <v>972.5586386631918</v>
      </c>
      <c r="D17">
        <f>'Standings - Marcel Proj AB'!D15/'Standings - Marcel Proj AB'!$B15*'Standings - Fixed AB'!$B15</f>
        <v>240.15023762072664</v>
      </c>
      <c r="E17">
        <f>'Standings - Marcel Proj AB'!E15/'Standings - Marcel Proj AB'!$B15*'Standings - Fixed AB'!$B15</f>
        <v>972.5586386631918</v>
      </c>
      <c r="F17" s="10">
        <f>'Standings - Marcel Proj AB'!F15/'Standings - Marcel Proj AB'!$B15*'Standings - Fixed AB'!$B15</f>
        <v>85.69676529204354</v>
      </c>
      <c r="G17" s="8">
        <f t="shared" si="0"/>
        <v>0.28529817568603405</v>
      </c>
      <c r="H17" s="10">
        <f>'Standings - Marcel Proj AB'!H15/'Standings - Marcel Proj AB'!$B15*'Standings - Fixed AB'!$B15</f>
        <v>1854.4381419592214</v>
      </c>
      <c r="J17">
        <f>SUMIF('draft results'!$A$2:$A$9000,'Standings - Marcel Proj AB'!$A15,'draft results'!M$2:M$9000)</f>
        <v>63</v>
      </c>
      <c r="K17">
        <f>SUMIF('draft results'!$A$2:$A$9000,'Standings - Marcel Proj AB'!$A15,'draft results'!N$2:N$9000)</f>
        <v>3</v>
      </c>
      <c r="L17" s="9">
        <f t="shared" si="1"/>
        <v>4.032740141557129</v>
      </c>
      <c r="M17" s="9">
        <f t="shared" si="2"/>
        <v>1.3478260869565217</v>
      </c>
      <c r="N17">
        <f>SUMIF('draft results'!$A$2:$A$9000,'Standings - Marcel Proj AB'!$A15,'draft results'!Q$2:Q$9000)</f>
        <v>813</v>
      </c>
      <c r="O17">
        <f>SUMIF('draft results'!$A$2:$A$9000,'Standings - Marcel Proj AB'!$A15,'draft results'!R$2:R$9000)</f>
        <v>989</v>
      </c>
      <c r="P17" s="10">
        <f>SUMIF('draft results'!$A$2:$A$9000,'Standings - Marcel Proj AB'!$A15,'draft results'!S$2:S$9000)</f>
        <v>443.1533333333334</v>
      </c>
      <c r="Q17">
        <f>SUMIF('draft results'!$A$2:$A$9000,'Standings - Marcel Proj AB'!$A15,'draft results'!T$2:T$9000)</f>
        <v>961</v>
      </c>
      <c r="R17">
        <f>SUMIF('draft results'!$A$2:$A$9000,'Standings - Marcel Proj AB'!$A15,'draft results'!U$2:U$9000)</f>
        <v>372</v>
      </c>
      <c r="S17">
        <v>66</v>
      </c>
    </row>
    <row r="18" spans="1:19" ht="15">
      <c r="A18" t="s">
        <v>115</v>
      </c>
      <c r="B18">
        <v>6500</v>
      </c>
      <c r="C18">
        <f>'Standings - Marcel Proj AB'!C16/'Standings - Marcel Proj AB'!$B16*'Standings - Fixed AB'!$B16</f>
        <v>992.2216820612542</v>
      </c>
      <c r="D18">
        <f>'Standings - Marcel Proj AB'!D16/'Standings - Marcel Proj AB'!$B16*'Standings - Fixed AB'!$B16</f>
        <v>231.72905525846704</v>
      </c>
      <c r="E18">
        <f>'Standings - Marcel Proj AB'!E16/'Standings - Marcel Proj AB'!$B16*'Standings - Fixed AB'!$B16</f>
        <v>880.5704099821746</v>
      </c>
      <c r="F18" s="10">
        <f>'Standings - Marcel Proj AB'!F16/'Standings - Marcel Proj AB'!$B16*'Standings - Fixed AB'!$B16</f>
        <v>181.16998865661967</v>
      </c>
      <c r="G18" s="8">
        <f t="shared" si="0"/>
        <v>0.2766164316966456</v>
      </c>
      <c r="H18" s="10">
        <f>'Standings - Marcel Proj AB'!H16/'Standings - Marcel Proj AB'!$B16*'Standings - Fixed AB'!$B16</f>
        <v>1798.0068060281965</v>
      </c>
      <c r="J18">
        <f>SUMIF('draft results'!$A$2:$A$9000,'Standings - Marcel Proj AB'!$A16,'draft results'!M$2:M$9000)</f>
        <v>56</v>
      </c>
      <c r="K18">
        <f>SUMIF('draft results'!$A$2:$A$9000,'Standings - Marcel Proj AB'!$A16,'draft results'!N$2:N$9000)</f>
        <v>13</v>
      </c>
      <c r="L18" s="9">
        <f t="shared" si="1"/>
        <v>3.80669603524229</v>
      </c>
      <c r="M18" s="9">
        <f t="shared" si="2"/>
        <v>1.2797356828193833</v>
      </c>
      <c r="N18">
        <f>SUMIF('draft results'!$A$2:$A$9000,'Standings - Marcel Proj AB'!$A16,'draft results'!Q$2:Q$9000)</f>
        <v>749</v>
      </c>
      <c r="O18">
        <f>SUMIF('draft results'!$A$2:$A$9000,'Standings - Marcel Proj AB'!$A16,'draft results'!R$2:R$9000)</f>
        <v>908</v>
      </c>
      <c r="P18" s="10">
        <f>SUMIF('draft results'!$A$2:$A$9000,'Standings - Marcel Proj AB'!$A16,'draft results'!S$2:S$9000)</f>
        <v>384.0533333333333</v>
      </c>
      <c r="Q18">
        <f>SUMIF('draft results'!$A$2:$A$9000,'Standings - Marcel Proj AB'!$A16,'draft results'!T$2:T$9000)</f>
        <v>871</v>
      </c>
      <c r="R18">
        <f>SUMIF('draft results'!$A$2:$A$9000,'Standings - Marcel Proj AB'!$A16,'draft results'!U$2:U$9000)</f>
        <v>291</v>
      </c>
      <c r="S18">
        <v>63</v>
      </c>
    </row>
    <row r="19" spans="1:19" ht="15">
      <c r="A19" t="s">
        <v>117</v>
      </c>
      <c r="B19">
        <v>6500</v>
      </c>
      <c r="C19">
        <f>'Standings - Marcel Proj AB'!C18/'Standings - Marcel Proj AB'!$B18*'Standings - Fixed AB'!$B18</f>
        <v>1021.0483210483211</v>
      </c>
      <c r="D19">
        <f>'Standings - Marcel Proj AB'!D18/'Standings - Marcel Proj AB'!$B18*'Standings - Fixed AB'!$B18</f>
        <v>229.97542997543</v>
      </c>
      <c r="E19">
        <f>'Standings - Marcel Proj AB'!E18/'Standings - Marcel Proj AB'!$B18*'Standings - Fixed AB'!$B18</f>
        <v>919.90171990172</v>
      </c>
      <c r="F19" s="10">
        <f>'Standings - Marcel Proj AB'!F18/'Standings - Marcel Proj AB'!$B18*'Standings - Fixed AB'!$B18</f>
        <v>127.76412776412776</v>
      </c>
      <c r="G19" s="8">
        <f t="shared" si="0"/>
        <v>0.2782964782964783</v>
      </c>
      <c r="H19" s="10">
        <f>'Standings - Marcel Proj AB'!H18/'Standings - Marcel Proj AB'!$B18*'Standings - Fixed AB'!$B18</f>
        <v>1808.927108927109</v>
      </c>
      <c r="J19">
        <f>SUMIF('draft results'!$A$2:$A$9000,'Standings - Marcel Proj AB'!$A18,'draft results'!M$2:M$9000)</f>
        <v>59</v>
      </c>
      <c r="K19">
        <f>SUMIF('draft results'!$A$2:$A$9000,'Standings - Marcel Proj AB'!$A18,'draft results'!N$2:N$9000)</f>
        <v>12</v>
      </c>
      <c r="L19" s="9">
        <f t="shared" si="1"/>
        <v>3.7877502812148474</v>
      </c>
      <c r="M19" s="9">
        <f t="shared" si="2"/>
        <v>1.2879640044994376</v>
      </c>
      <c r="N19">
        <f>SUMIF('draft results'!$A$2:$A$9000,'Standings - Marcel Proj AB'!$A18,'draft results'!Q$2:Q$9000)</f>
        <v>692</v>
      </c>
      <c r="O19">
        <f>SUMIF('draft results'!$A$2:$A$9000,'Standings - Marcel Proj AB'!$A18,'draft results'!R$2:R$9000)</f>
        <v>889</v>
      </c>
      <c r="P19" s="10">
        <f>SUMIF('draft results'!$A$2:$A$9000,'Standings - Marcel Proj AB'!$A18,'draft results'!S$2:S$9000)</f>
        <v>374.1455555555555</v>
      </c>
      <c r="Q19">
        <f>SUMIF('draft results'!$A$2:$A$9000,'Standings - Marcel Proj AB'!$A18,'draft results'!T$2:T$9000)</f>
        <v>833</v>
      </c>
      <c r="R19">
        <f>SUMIF('draft results'!$A$2:$A$9000,'Standings - Marcel Proj AB'!$A18,'draft results'!U$2:U$9000)</f>
        <v>312</v>
      </c>
      <c r="S19">
        <v>61</v>
      </c>
    </row>
    <row r="21" spans="3:16" ht="15">
      <c r="C21" s="4" t="s">
        <v>247</v>
      </c>
      <c r="D21" s="4" t="s">
        <v>248</v>
      </c>
      <c r="E21" s="4" t="s">
        <v>249</v>
      </c>
      <c r="F21" s="4" t="s">
        <v>250</v>
      </c>
      <c r="G21" s="4" t="s">
        <v>251</v>
      </c>
      <c r="J21" s="1" t="s">
        <v>1879</v>
      </c>
      <c r="K21" s="1" t="s">
        <v>1880</v>
      </c>
      <c r="L21" s="1" t="s">
        <v>1881</v>
      </c>
      <c r="M21" s="1" t="s">
        <v>1882</v>
      </c>
      <c r="N21" s="1" t="s">
        <v>1883</v>
      </c>
      <c r="P21" t="s">
        <v>3101</v>
      </c>
    </row>
    <row r="22" spans="1:16" ht="15">
      <c r="A22" t="s">
        <v>127</v>
      </c>
      <c r="C22">
        <f aca="true" t="shared" si="3" ref="C22:G35">RANK(C6,C$6:C$19,-1)</f>
        <v>13</v>
      </c>
      <c r="D22">
        <f t="shared" si="3"/>
        <v>14</v>
      </c>
      <c r="E22">
        <f t="shared" si="3"/>
        <v>10</v>
      </c>
      <c r="F22">
        <f t="shared" si="3"/>
        <v>8</v>
      </c>
      <c r="G22">
        <f t="shared" si="3"/>
        <v>9</v>
      </c>
      <c r="J22">
        <f aca="true" t="shared" si="4" ref="J22:K35">RANK(J6,J$6:J$19,-1)</f>
        <v>2</v>
      </c>
      <c r="K22">
        <f t="shared" si="4"/>
        <v>10</v>
      </c>
      <c r="L22">
        <f aca="true" t="shared" si="5" ref="L22:M35">RANK(L6,L$6:L$19)</f>
        <v>3</v>
      </c>
      <c r="M22">
        <f t="shared" si="5"/>
        <v>13</v>
      </c>
      <c r="N22">
        <f aca="true" t="shared" si="6" ref="N22:N35">RANK(N6,N$6:N$19,-1)</f>
        <v>5</v>
      </c>
      <c r="P22">
        <f aca="true" t="shared" si="7" ref="P22:P35">SUM(C22:N22)</f>
        <v>87</v>
      </c>
    </row>
    <row r="23" spans="1:16" ht="15">
      <c r="A23" t="s">
        <v>125</v>
      </c>
      <c r="C23">
        <f t="shared" si="3"/>
        <v>6</v>
      </c>
      <c r="D23">
        <f t="shared" si="3"/>
        <v>9</v>
      </c>
      <c r="E23">
        <f t="shared" si="3"/>
        <v>14</v>
      </c>
      <c r="F23">
        <f t="shared" si="3"/>
        <v>3</v>
      </c>
      <c r="G23">
        <f t="shared" si="3"/>
        <v>11</v>
      </c>
      <c r="J23">
        <f t="shared" si="4"/>
        <v>9</v>
      </c>
      <c r="K23">
        <f t="shared" si="4"/>
        <v>7</v>
      </c>
      <c r="L23">
        <f t="shared" si="5"/>
        <v>11</v>
      </c>
      <c r="M23">
        <f t="shared" si="5"/>
        <v>4</v>
      </c>
      <c r="N23">
        <f t="shared" si="6"/>
        <v>12</v>
      </c>
      <c r="P23">
        <f t="shared" si="7"/>
        <v>86</v>
      </c>
    </row>
    <row r="24" spans="1:16" ht="15">
      <c r="A24" t="s">
        <v>132</v>
      </c>
      <c r="C24">
        <f t="shared" si="3"/>
        <v>5</v>
      </c>
      <c r="D24">
        <f t="shared" si="3"/>
        <v>7</v>
      </c>
      <c r="E24">
        <f t="shared" si="3"/>
        <v>4</v>
      </c>
      <c r="F24">
        <f t="shared" si="3"/>
        <v>5</v>
      </c>
      <c r="G24">
        <f t="shared" si="3"/>
        <v>1</v>
      </c>
      <c r="J24">
        <f t="shared" si="4"/>
        <v>14</v>
      </c>
      <c r="K24">
        <f t="shared" si="4"/>
        <v>12</v>
      </c>
      <c r="L24">
        <f t="shared" si="5"/>
        <v>9</v>
      </c>
      <c r="M24">
        <f t="shared" si="5"/>
        <v>11</v>
      </c>
      <c r="N24">
        <f t="shared" si="6"/>
        <v>14</v>
      </c>
      <c r="P24">
        <f t="shared" si="7"/>
        <v>82</v>
      </c>
    </row>
    <row r="25" spans="1:16" ht="15">
      <c r="A25" t="s">
        <v>122</v>
      </c>
      <c r="C25">
        <f t="shared" si="3"/>
        <v>11</v>
      </c>
      <c r="D25">
        <f t="shared" si="3"/>
        <v>8</v>
      </c>
      <c r="E25">
        <f t="shared" si="3"/>
        <v>6</v>
      </c>
      <c r="F25">
        <f t="shared" si="3"/>
        <v>13</v>
      </c>
      <c r="G25">
        <f t="shared" si="3"/>
        <v>6</v>
      </c>
      <c r="J25">
        <f t="shared" si="4"/>
        <v>4</v>
      </c>
      <c r="K25">
        <f t="shared" si="4"/>
        <v>8</v>
      </c>
      <c r="L25">
        <f t="shared" si="5"/>
        <v>12</v>
      </c>
      <c r="M25">
        <f t="shared" si="5"/>
        <v>12</v>
      </c>
      <c r="N25">
        <f t="shared" si="6"/>
        <v>2</v>
      </c>
      <c r="P25">
        <f t="shared" si="7"/>
        <v>82</v>
      </c>
    </row>
    <row r="26" spans="1:16" ht="15">
      <c r="A26" t="s">
        <v>120</v>
      </c>
      <c r="C26">
        <f t="shared" si="3"/>
        <v>1</v>
      </c>
      <c r="D26">
        <f t="shared" si="3"/>
        <v>4</v>
      </c>
      <c r="E26">
        <f t="shared" si="3"/>
        <v>7</v>
      </c>
      <c r="F26">
        <f t="shared" si="3"/>
        <v>11</v>
      </c>
      <c r="G26">
        <f t="shared" si="3"/>
        <v>2</v>
      </c>
      <c r="J26">
        <f t="shared" si="4"/>
        <v>13</v>
      </c>
      <c r="K26">
        <f t="shared" si="4"/>
        <v>2</v>
      </c>
      <c r="L26">
        <f t="shared" si="5"/>
        <v>14</v>
      </c>
      <c r="M26">
        <f t="shared" si="5"/>
        <v>14</v>
      </c>
      <c r="N26">
        <f t="shared" si="6"/>
        <v>13</v>
      </c>
      <c r="P26">
        <f t="shared" si="7"/>
        <v>81</v>
      </c>
    </row>
    <row r="27" spans="1:16" ht="15">
      <c r="A27" t="s">
        <v>121</v>
      </c>
      <c r="C27">
        <f t="shared" si="3"/>
        <v>7</v>
      </c>
      <c r="D27">
        <f t="shared" si="3"/>
        <v>2</v>
      </c>
      <c r="E27">
        <f t="shared" si="3"/>
        <v>9</v>
      </c>
      <c r="F27">
        <f t="shared" si="3"/>
        <v>1</v>
      </c>
      <c r="G27">
        <f t="shared" si="3"/>
        <v>13</v>
      </c>
      <c r="J27">
        <f t="shared" si="4"/>
        <v>12</v>
      </c>
      <c r="K27">
        <f t="shared" si="4"/>
        <v>6</v>
      </c>
      <c r="L27">
        <f t="shared" si="5"/>
        <v>10</v>
      </c>
      <c r="M27">
        <f t="shared" si="5"/>
        <v>9</v>
      </c>
      <c r="N27">
        <f t="shared" si="6"/>
        <v>10</v>
      </c>
      <c r="P27">
        <f t="shared" si="7"/>
        <v>79</v>
      </c>
    </row>
    <row r="28" spans="1:16" ht="15">
      <c r="A28" t="s">
        <v>128</v>
      </c>
      <c r="C28">
        <f t="shared" si="3"/>
        <v>9</v>
      </c>
      <c r="D28">
        <f t="shared" si="3"/>
        <v>13</v>
      </c>
      <c r="E28">
        <f t="shared" si="3"/>
        <v>11</v>
      </c>
      <c r="F28">
        <f t="shared" si="3"/>
        <v>9</v>
      </c>
      <c r="G28">
        <f t="shared" si="3"/>
        <v>3</v>
      </c>
      <c r="J28">
        <f t="shared" si="4"/>
        <v>9</v>
      </c>
      <c r="K28">
        <f t="shared" si="4"/>
        <v>5</v>
      </c>
      <c r="L28">
        <f t="shared" si="5"/>
        <v>4</v>
      </c>
      <c r="M28">
        <f t="shared" si="5"/>
        <v>5</v>
      </c>
      <c r="N28">
        <f t="shared" si="6"/>
        <v>7</v>
      </c>
      <c r="P28">
        <f t="shared" si="7"/>
        <v>75</v>
      </c>
    </row>
    <row r="29" spans="1:16" ht="15">
      <c r="A29" t="s">
        <v>126</v>
      </c>
      <c r="C29">
        <f t="shared" si="3"/>
        <v>3</v>
      </c>
      <c r="D29">
        <f t="shared" si="3"/>
        <v>12</v>
      </c>
      <c r="E29">
        <f t="shared" si="3"/>
        <v>8</v>
      </c>
      <c r="F29">
        <f t="shared" si="3"/>
        <v>10</v>
      </c>
      <c r="G29">
        <f t="shared" si="3"/>
        <v>7</v>
      </c>
      <c r="J29">
        <f t="shared" si="4"/>
        <v>6</v>
      </c>
      <c r="K29">
        <f t="shared" si="4"/>
        <v>13</v>
      </c>
      <c r="L29">
        <f t="shared" si="5"/>
        <v>1</v>
      </c>
      <c r="M29">
        <f t="shared" si="5"/>
        <v>2</v>
      </c>
      <c r="N29">
        <f t="shared" si="6"/>
        <v>11</v>
      </c>
      <c r="P29">
        <f t="shared" si="7"/>
        <v>73</v>
      </c>
    </row>
    <row r="30" spans="1:16" ht="15">
      <c r="A30" t="s">
        <v>129</v>
      </c>
      <c r="C30">
        <f t="shared" si="3"/>
        <v>2</v>
      </c>
      <c r="D30">
        <f t="shared" si="3"/>
        <v>1</v>
      </c>
      <c r="E30">
        <f t="shared" si="3"/>
        <v>3</v>
      </c>
      <c r="F30">
        <f t="shared" si="3"/>
        <v>12</v>
      </c>
      <c r="G30">
        <f t="shared" si="3"/>
        <v>10</v>
      </c>
      <c r="J30">
        <f t="shared" si="4"/>
        <v>11</v>
      </c>
      <c r="K30">
        <f t="shared" si="4"/>
        <v>13</v>
      </c>
      <c r="L30">
        <f t="shared" si="5"/>
        <v>5</v>
      </c>
      <c r="M30">
        <f t="shared" si="5"/>
        <v>6</v>
      </c>
      <c r="N30">
        <f t="shared" si="6"/>
        <v>8</v>
      </c>
      <c r="P30">
        <f t="shared" si="7"/>
        <v>71</v>
      </c>
    </row>
    <row r="31" spans="1:16" ht="15">
      <c r="A31" t="s">
        <v>131</v>
      </c>
      <c r="C31">
        <f t="shared" si="3"/>
        <v>4</v>
      </c>
      <c r="D31">
        <f t="shared" si="3"/>
        <v>3</v>
      </c>
      <c r="E31">
        <f t="shared" si="3"/>
        <v>1</v>
      </c>
      <c r="F31">
        <f t="shared" si="3"/>
        <v>7</v>
      </c>
      <c r="G31">
        <f t="shared" si="3"/>
        <v>5</v>
      </c>
      <c r="J31">
        <f t="shared" si="4"/>
        <v>7</v>
      </c>
      <c r="K31">
        <f t="shared" si="4"/>
        <v>11</v>
      </c>
      <c r="L31">
        <f t="shared" si="5"/>
        <v>13</v>
      </c>
      <c r="M31">
        <f t="shared" si="5"/>
        <v>10</v>
      </c>
      <c r="N31">
        <f t="shared" si="6"/>
        <v>9</v>
      </c>
      <c r="P31">
        <f t="shared" si="7"/>
        <v>70</v>
      </c>
    </row>
    <row r="32" spans="1:16" ht="15">
      <c r="A32" t="s">
        <v>124</v>
      </c>
      <c r="C32">
        <f t="shared" si="3"/>
        <v>8</v>
      </c>
      <c r="D32">
        <f t="shared" si="3"/>
        <v>11</v>
      </c>
      <c r="E32">
        <f t="shared" si="3"/>
        <v>13</v>
      </c>
      <c r="F32">
        <f t="shared" si="3"/>
        <v>4</v>
      </c>
      <c r="G32">
        <f t="shared" si="3"/>
        <v>12</v>
      </c>
      <c r="J32">
        <f t="shared" si="4"/>
        <v>1</v>
      </c>
      <c r="K32">
        <f t="shared" si="4"/>
        <v>9</v>
      </c>
      <c r="L32">
        <f t="shared" si="5"/>
        <v>6</v>
      </c>
      <c r="M32">
        <f t="shared" si="5"/>
        <v>3</v>
      </c>
      <c r="N32">
        <f t="shared" si="6"/>
        <v>3</v>
      </c>
      <c r="P32">
        <f t="shared" si="7"/>
        <v>70</v>
      </c>
    </row>
    <row r="33" spans="1:16" ht="15">
      <c r="A33" t="s">
        <v>113</v>
      </c>
      <c r="C33">
        <f t="shared" si="3"/>
        <v>10</v>
      </c>
      <c r="D33">
        <f t="shared" si="3"/>
        <v>10</v>
      </c>
      <c r="E33">
        <f t="shared" si="3"/>
        <v>12</v>
      </c>
      <c r="F33">
        <f t="shared" si="3"/>
        <v>2</v>
      </c>
      <c r="G33">
        <f t="shared" si="3"/>
        <v>14</v>
      </c>
      <c r="J33">
        <f t="shared" si="4"/>
        <v>8</v>
      </c>
      <c r="K33">
        <f t="shared" si="4"/>
        <v>1</v>
      </c>
      <c r="L33">
        <f t="shared" si="5"/>
        <v>2</v>
      </c>
      <c r="M33">
        <f t="shared" si="5"/>
        <v>1</v>
      </c>
      <c r="N33">
        <f t="shared" si="6"/>
        <v>6</v>
      </c>
      <c r="P33">
        <f t="shared" si="7"/>
        <v>66</v>
      </c>
    </row>
    <row r="34" spans="1:16" ht="15">
      <c r="A34" t="s">
        <v>115</v>
      </c>
      <c r="C34">
        <f t="shared" si="3"/>
        <v>12</v>
      </c>
      <c r="D34">
        <f t="shared" si="3"/>
        <v>6</v>
      </c>
      <c r="E34">
        <f t="shared" si="3"/>
        <v>2</v>
      </c>
      <c r="F34">
        <f t="shared" si="3"/>
        <v>14</v>
      </c>
      <c r="G34">
        <f t="shared" si="3"/>
        <v>4</v>
      </c>
      <c r="J34">
        <f t="shared" si="4"/>
        <v>2</v>
      </c>
      <c r="K34">
        <f t="shared" si="4"/>
        <v>4</v>
      </c>
      <c r="L34">
        <f t="shared" si="5"/>
        <v>7</v>
      </c>
      <c r="M34">
        <f t="shared" si="5"/>
        <v>8</v>
      </c>
      <c r="N34">
        <f t="shared" si="6"/>
        <v>4</v>
      </c>
      <c r="P34">
        <f t="shared" si="7"/>
        <v>63</v>
      </c>
    </row>
    <row r="35" spans="1:16" ht="15">
      <c r="A35" t="s">
        <v>117</v>
      </c>
      <c r="C35">
        <f t="shared" si="3"/>
        <v>14</v>
      </c>
      <c r="D35">
        <f t="shared" si="3"/>
        <v>5</v>
      </c>
      <c r="E35">
        <f t="shared" si="3"/>
        <v>5</v>
      </c>
      <c r="F35">
        <f t="shared" si="3"/>
        <v>6</v>
      </c>
      <c r="G35">
        <f t="shared" si="3"/>
        <v>8</v>
      </c>
      <c r="J35">
        <f t="shared" si="4"/>
        <v>4</v>
      </c>
      <c r="K35">
        <f t="shared" si="4"/>
        <v>3</v>
      </c>
      <c r="L35">
        <f t="shared" si="5"/>
        <v>8</v>
      </c>
      <c r="M35">
        <f t="shared" si="5"/>
        <v>7</v>
      </c>
      <c r="N35">
        <f t="shared" si="6"/>
        <v>1</v>
      </c>
      <c r="P35">
        <f t="shared" si="7"/>
        <v>61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S35"/>
  <sheetViews>
    <sheetView workbookViewId="0" topLeftCell="A1">
      <selection activeCell="I13" sqref="I13"/>
    </sheetView>
  </sheetViews>
  <sheetFormatPr defaultColWidth="11.421875" defaultRowHeight="15"/>
  <cols>
    <col min="1" max="1" width="13.140625" style="0" bestFit="1" customWidth="1"/>
    <col min="2" max="3" width="5.00390625" style="0" bestFit="1" customWidth="1"/>
    <col min="4" max="4" width="5.28125" style="0" customWidth="1"/>
    <col min="5" max="5" width="5.00390625" style="0" bestFit="1" customWidth="1"/>
    <col min="6" max="6" width="4.00390625" style="0" bestFit="1" customWidth="1"/>
    <col min="7" max="7" width="5.421875" style="0" bestFit="1" customWidth="1"/>
    <col min="8" max="8" width="5.00390625" style="0" bestFit="1" customWidth="1"/>
    <col min="9" max="9" width="4.28125" style="0" customWidth="1"/>
    <col min="10" max="10" width="3.00390625" style="0" bestFit="1" customWidth="1"/>
    <col min="11" max="11" width="3.140625" style="0" bestFit="1" customWidth="1"/>
    <col min="12" max="12" width="4.421875" style="0" bestFit="1" customWidth="1"/>
    <col min="13" max="13" width="4.8515625" style="0" bestFit="1" customWidth="1"/>
    <col min="14" max="15" width="5.00390625" style="0" bestFit="1" customWidth="1"/>
    <col min="16" max="16" width="5.7109375" style="0" customWidth="1"/>
    <col min="17" max="17" width="5.00390625" style="0" bestFit="1" customWidth="1"/>
    <col min="18" max="18" width="4.00390625" style="0" bestFit="1" customWidth="1"/>
  </cols>
  <sheetData>
    <row r="2" ht="33">
      <c r="A2" s="11" t="s">
        <v>3102</v>
      </c>
    </row>
    <row r="5" spans="2:18" ht="15">
      <c r="B5" s="4" t="s">
        <v>112</v>
      </c>
      <c r="C5" s="4" t="s">
        <v>247</v>
      </c>
      <c r="D5" s="4" t="s">
        <v>248</v>
      </c>
      <c r="E5" s="4" t="s">
        <v>249</v>
      </c>
      <c r="F5" s="4" t="s">
        <v>250</v>
      </c>
      <c r="G5" s="4" t="s">
        <v>251</v>
      </c>
      <c r="H5" s="4" t="s">
        <v>252</v>
      </c>
      <c r="I5" s="4"/>
      <c r="J5" s="1" t="s">
        <v>1879</v>
      </c>
      <c r="K5" s="1" t="s">
        <v>1880</v>
      </c>
      <c r="L5" s="1" t="s">
        <v>1881</v>
      </c>
      <c r="M5" s="1" t="s">
        <v>1882</v>
      </c>
      <c r="N5" s="1" t="s">
        <v>1883</v>
      </c>
      <c r="O5" s="1" t="s">
        <v>1885</v>
      </c>
      <c r="P5" s="1" t="s">
        <v>1886</v>
      </c>
      <c r="Q5" s="1" t="s">
        <v>252</v>
      </c>
      <c r="R5" s="1" t="s">
        <v>1887</v>
      </c>
    </row>
    <row r="6" spans="1:19" ht="15">
      <c r="A6" t="s">
        <v>121</v>
      </c>
      <c r="B6">
        <f>SUMIF('draft results'!$A$2:$A$9000,'Standings - Marcel Proj AB'!$A6,'draft results'!E$2:E$9000)</f>
        <v>6872</v>
      </c>
      <c r="C6">
        <f>SUMIF('draft results'!$A$2:$A$9000,'Standings - Marcel Proj AB'!$A6,'draft results'!F$2:F$9000)</f>
        <v>1021</v>
      </c>
      <c r="D6">
        <f>SUMIF('draft results'!$A$2:$A$9000,'Standings - Marcel Proj AB'!$A6,'draft results'!G$2:G$9000)</f>
        <v>221</v>
      </c>
      <c r="E6">
        <f>SUMIF('draft results'!$A$2:$A$9000,'Standings - Marcel Proj AB'!$A6,'draft results'!H$2:H$9000)</f>
        <v>1003</v>
      </c>
      <c r="F6">
        <f>SUMIF('draft results'!$A$2:$A$9000,'Standings - Marcel Proj AB'!$A6,'draft results'!I$2:I$9000)</f>
        <v>88</v>
      </c>
      <c r="G6" s="8">
        <f>H6/B6</f>
        <v>0.2839057043073341</v>
      </c>
      <c r="H6">
        <f>SUMIF('draft results'!$A$2:$A$9000,'Standings - Marcel Proj AB'!$A6,'draft results'!K$2:K$9000)</f>
        <v>1951</v>
      </c>
      <c r="J6">
        <f>SUMIF('draft results'!$A$2:$A$9000,'Standings - Marcel Proj AB'!$A6,'draft results'!M$2:M$9000)</f>
        <v>69</v>
      </c>
      <c r="K6">
        <f>SUMIF('draft results'!$A$2:$A$9000,'Standings - Marcel Proj AB'!$A6,'draft results'!N$2:N$9000)</f>
        <v>36</v>
      </c>
      <c r="L6" s="9">
        <f>P6*9/O6</f>
        <v>3.7574025974025975</v>
      </c>
      <c r="M6" s="9">
        <f>(Q6+R6)/O6</f>
        <v>1.2773654916512058</v>
      </c>
      <c r="N6">
        <f>SUMIF('draft results'!$A$2:$A$9000,'Standings - Marcel Proj AB'!$A6,'draft results'!Q$2:Q$9000)</f>
        <v>918</v>
      </c>
      <c r="O6">
        <f>SUMIF('draft results'!$A$2:$A$9000,'Standings - Marcel Proj AB'!$A6,'draft results'!R$2:R$9000)</f>
        <v>1078</v>
      </c>
      <c r="P6" s="10">
        <f>SUMIF('draft results'!$A$2:$A$9000,'Standings - Marcel Proj AB'!$A6,'draft results'!S$2:S$9000)</f>
        <v>450.05333333333334</v>
      </c>
      <c r="Q6">
        <f>SUMIF('draft results'!$A$2:$A$9000,'Standings - Marcel Proj AB'!$A6,'draft results'!T$2:T$9000)</f>
        <v>983</v>
      </c>
      <c r="R6">
        <f>SUMIF('draft results'!$A$2:$A$9000,'Standings - Marcel Proj AB'!$A6,'draft results'!U$2:U$9000)</f>
        <v>394</v>
      </c>
      <c r="S6">
        <v>99</v>
      </c>
    </row>
    <row r="7" spans="1:19" ht="15">
      <c r="A7" t="s">
        <v>125</v>
      </c>
      <c r="B7">
        <f>SUMIF('draft results'!$A$2:$A$9000,'Standings - Marcel Proj AB'!$A7,'draft results'!E$2:E$9000)</f>
        <v>6563</v>
      </c>
      <c r="C7">
        <f>SUMIF('draft results'!$A$2:$A$9000,'Standings - Marcel Proj AB'!$A7,'draft results'!F$2:F$9000)</f>
        <v>972</v>
      </c>
      <c r="D7">
        <f>SUMIF('draft results'!$A$2:$A$9000,'Standings - Marcel Proj AB'!$A7,'draft results'!G$2:G$9000)</f>
        <v>241</v>
      </c>
      <c r="E7">
        <f>SUMIF('draft results'!$A$2:$A$9000,'Standings - Marcel Proj AB'!$A7,'draft results'!H$2:H$9000)</f>
        <v>998</v>
      </c>
      <c r="F7">
        <f>SUMIF('draft results'!$A$2:$A$9000,'Standings - Marcel Proj AB'!$A7,'draft results'!I$2:I$9000)</f>
        <v>91</v>
      </c>
      <c r="G7" s="8">
        <f aca="true" t="shared" si="0" ref="G7:G19">H7/B7</f>
        <v>0.28310223982934635</v>
      </c>
      <c r="H7">
        <f>SUMIF('draft results'!$A$2:$A$9000,'Standings - Marcel Proj AB'!$A7,'draft results'!K$2:K$9000)</f>
        <v>1858</v>
      </c>
      <c r="J7">
        <f>SUMIF('draft results'!$A$2:$A$9000,'Standings - Marcel Proj AB'!$A7,'draft results'!M$2:M$9000)</f>
        <v>65</v>
      </c>
      <c r="K7">
        <f>SUMIF('draft results'!$A$2:$A$9000,'Standings - Marcel Proj AB'!$A7,'draft results'!N$2:N$9000)</f>
        <v>42</v>
      </c>
      <c r="L7" s="9">
        <f aca="true" t="shared" si="1" ref="L7:L19">P7*9/O7</f>
        <v>3.721584905660378</v>
      </c>
      <c r="M7" s="9">
        <f aca="true" t="shared" si="2" ref="M7:M19">(Q7+R7)/O7</f>
        <v>1.3018867924528301</v>
      </c>
      <c r="N7">
        <f>SUMIF('draft results'!$A$2:$A$9000,'Standings - Marcel Proj AB'!$A7,'draft results'!Q$2:Q$9000)</f>
        <v>968</v>
      </c>
      <c r="O7">
        <f>SUMIF('draft results'!$A$2:$A$9000,'Standings - Marcel Proj AB'!$A7,'draft results'!R$2:R$9000)</f>
        <v>1060</v>
      </c>
      <c r="P7" s="10">
        <f>SUMIF('draft results'!$A$2:$A$9000,'Standings - Marcel Proj AB'!$A7,'draft results'!S$2:S$9000)</f>
        <v>438.32000000000005</v>
      </c>
      <c r="Q7">
        <f>SUMIF('draft results'!$A$2:$A$9000,'Standings - Marcel Proj AB'!$A7,'draft results'!T$2:T$9000)</f>
        <v>972</v>
      </c>
      <c r="R7">
        <f>SUMIF('draft results'!$A$2:$A$9000,'Standings - Marcel Proj AB'!$A7,'draft results'!U$2:U$9000)</f>
        <v>408</v>
      </c>
      <c r="S7">
        <v>95</v>
      </c>
    </row>
    <row r="8" spans="1:19" ht="15">
      <c r="A8" t="s">
        <v>120</v>
      </c>
      <c r="B8">
        <f>SUMIF('draft results'!$A$2:$A$9000,'Standings - Marcel Proj AB'!$A8,'draft results'!E$2:E$9000)</f>
        <v>6431</v>
      </c>
      <c r="C8">
        <f>SUMIF('draft results'!$A$2:$A$9000,'Standings - Marcel Proj AB'!$A8,'draft results'!F$2:F$9000)</f>
        <v>904</v>
      </c>
      <c r="D8">
        <f>SUMIF('draft results'!$A$2:$A$9000,'Standings - Marcel Proj AB'!$A8,'draft results'!G$2:G$9000)</f>
        <v>220</v>
      </c>
      <c r="E8">
        <f>SUMIF('draft results'!$A$2:$A$9000,'Standings - Marcel Proj AB'!$A8,'draft results'!H$2:H$9000)</f>
        <v>917</v>
      </c>
      <c r="F8">
        <f>SUMIF('draft results'!$A$2:$A$9000,'Standings - Marcel Proj AB'!$A8,'draft results'!I$2:I$9000)</f>
        <v>153</v>
      </c>
      <c r="G8" s="8">
        <f t="shared" si="0"/>
        <v>0.2736743896750117</v>
      </c>
      <c r="H8">
        <f>SUMIF('draft results'!$A$2:$A$9000,'Standings - Marcel Proj AB'!$A8,'draft results'!K$2:K$9000)</f>
        <v>1760</v>
      </c>
      <c r="J8">
        <f>SUMIF('draft results'!$A$2:$A$9000,'Standings - Marcel Proj AB'!$A8,'draft results'!M$2:M$9000)</f>
        <v>76</v>
      </c>
      <c r="K8">
        <f>SUMIF('draft results'!$A$2:$A$9000,'Standings - Marcel Proj AB'!$A8,'draft results'!N$2:N$9000)</f>
        <v>8</v>
      </c>
      <c r="L8" s="9">
        <f t="shared" si="1"/>
        <v>3.526241007194245</v>
      </c>
      <c r="M8" s="9">
        <f t="shared" si="2"/>
        <v>1.235611510791367</v>
      </c>
      <c r="N8">
        <f>SUMIF('draft results'!$A$2:$A$9000,'Standings - Marcel Proj AB'!$A8,'draft results'!Q$2:Q$9000)</f>
        <v>969</v>
      </c>
      <c r="O8">
        <f>SUMIF('draft results'!$A$2:$A$9000,'Standings - Marcel Proj AB'!$A8,'draft results'!R$2:R$9000)</f>
        <v>1112</v>
      </c>
      <c r="P8" s="10">
        <f>SUMIF('draft results'!$A$2:$A$9000,'Standings - Marcel Proj AB'!$A8,'draft results'!S$2:S$9000)</f>
        <v>435.6866666666667</v>
      </c>
      <c r="Q8">
        <f>SUMIF('draft results'!$A$2:$A$9000,'Standings - Marcel Proj AB'!$A8,'draft results'!T$2:T$9000)</f>
        <v>1011</v>
      </c>
      <c r="R8">
        <f>SUMIF('draft results'!$A$2:$A$9000,'Standings - Marcel Proj AB'!$A8,'draft results'!U$2:U$9000)</f>
        <v>363</v>
      </c>
      <c r="S8">
        <v>90</v>
      </c>
    </row>
    <row r="9" spans="1:19" ht="15">
      <c r="A9" t="s">
        <v>131</v>
      </c>
      <c r="B9">
        <f>SUMIF('draft results'!$A$2:$A$9000,'Standings - Marcel Proj AB'!$A9,'draft results'!E$2:E$9000)</f>
        <v>6653</v>
      </c>
      <c r="C9">
        <f>SUMIF('draft results'!$A$2:$A$9000,'Standings - Marcel Proj AB'!$A9,'draft results'!F$2:F$9000)</f>
        <v>966</v>
      </c>
      <c r="D9">
        <f>SUMIF('draft results'!$A$2:$A$9000,'Standings - Marcel Proj AB'!$A9,'draft results'!G$2:G$9000)</f>
        <v>216</v>
      </c>
      <c r="E9">
        <f>SUMIF('draft results'!$A$2:$A$9000,'Standings - Marcel Proj AB'!$A9,'draft results'!H$2:H$9000)</f>
        <v>899</v>
      </c>
      <c r="F9">
        <f>SUMIF('draft results'!$A$2:$A$9000,'Standings - Marcel Proj AB'!$A9,'draft results'!I$2:I$9000)</f>
        <v>133</v>
      </c>
      <c r="G9" s="8">
        <f t="shared" si="0"/>
        <v>0.2774688110626785</v>
      </c>
      <c r="H9">
        <f>SUMIF('draft results'!$A$2:$A$9000,'Standings - Marcel Proj AB'!$A9,'draft results'!K$2:K$9000)</f>
        <v>1846</v>
      </c>
      <c r="J9">
        <f>SUMIF('draft results'!$A$2:$A$9000,'Standings - Marcel Proj AB'!$A9,'draft results'!M$2:M$9000)</f>
        <v>62</v>
      </c>
      <c r="K9">
        <f>SUMIF('draft results'!$A$2:$A$9000,'Standings - Marcel Proj AB'!$A9,'draft results'!N$2:N$9000)</f>
        <v>50</v>
      </c>
      <c r="L9" s="9">
        <f t="shared" si="1"/>
        <v>3.6549535603715166</v>
      </c>
      <c r="M9" s="9">
        <f t="shared" si="2"/>
        <v>1.2714138286893706</v>
      </c>
      <c r="N9">
        <f>SUMIF('draft results'!$A$2:$A$9000,'Standings - Marcel Proj AB'!$A9,'draft results'!Q$2:Q$9000)</f>
        <v>886</v>
      </c>
      <c r="O9">
        <f>SUMIF('draft results'!$A$2:$A$9000,'Standings - Marcel Proj AB'!$A9,'draft results'!R$2:R$9000)</f>
        <v>969</v>
      </c>
      <c r="P9" s="10">
        <f>SUMIF('draft results'!$A$2:$A$9000,'Standings - Marcel Proj AB'!$A9,'draft results'!S$2:S$9000)</f>
        <v>393.51666666666665</v>
      </c>
      <c r="Q9">
        <f>SUMIF('draft results'!$A$2:$A$9000,'Standings - Marcel Proj AB'!$A9,'draft results'!T$2:T$9000)</f>
        <v>895</v>
      </c>
      <c r="R9">
        <f>SUMIF('draft results'!$A$2:$A$9000,'Standings - Marcel Proj AB'!$A9,'draft results'!U$2:U$9000)</f>
        <v>337</v>
      </c>
      <c r="S9">
        <v>87</v>
      </c>
    </row>
    <row r="10" spans="1:19" ht="15">
      <c r="A10" t="s">
        <v>129</v>
      </c>
      <c r="B10">
        <f>SUMIF('draft results'!$A$2:$A$9000,'Standings - Marcel Proj AB'!$A10,'draft results'!E$2:E$9000)</f>
        <v>6442</v>
      </c>
      <c r="C10">
        <f>SUMIF('draft results'!$A$2:$A$9000,'Standings - Marcel Proj AB'!$A10,'draft results'!F$2:F$9000)</f>
        <v>928</v>
      </c>
      <c r="D10">
        <f>SUMIF('draft results'!$A$2:$A$9000,'Standings - Marcel Proj AB'!$A10,'draft results'!G$2:G$9000)</f>
        <v>200</v>
      </c>
      <c r="E10">
        <f>SUMIF('draft results'!$A$2:$A$9000,'Standings - Marcel Proj AB'!$A10,'draft results'!H$2:H$9000)</f>
        <v>897</v>
      </c>
      <c r="F10">
        <f>SUMIF('draft results'!$A$2:$A$9000,'Standings - Marcel Proj AB'!$A10,'draft results'!I$2:I$9000)</f>
        <v>161</v>
      </c>
      <c r="G10" s="8">
        <f t="shared" si="0"/>
        <v>0.27988202421608194</v>
      </c>
      <c r="H10">
        <f>SUMIF('draft results'!$A$2:$A$9000,'Standings - Marcel Proj AB'!$A10,'draft results'!K$2:K$9000)</f>
        <v>1803</v>
      </c>
      <c r="J10">
        <f>SUMIF('draft results'!$A$2:$A$9000,'Standings - Marcel Proj AB'!$A10,'draft results'!M$2:M$9000)</f>
        <v>67</v>
      </c>
      <c r="K10">
        <f>SUMIF('draft results'!$A$2:$A$9000,'Standings - Marcel Proj AB'!$A10,'draft results'!N$2:N$9000)</f>
        <v>58</v>
      </c>
      <c r="L10" s="9">
        <f t="shared" si="1"/>
        <v>3.8791261171797413</v>
      </c>
      <c r="M10" s="9">
        <f t="shared" si="2"/>
        <v>1.2939424031777558</v>
      </c>
      <c r="N10">
        <f>SUMIF('draft results'!$A$2:$A$9000,'Standings - Marcel Proj AB'!$A10,'draft results'!Q$2:Q$9000)</f>
        <v>875</v>
      </c>
      <c r="O10">
        <f>SUMIF('draft results'!$A$2:$A$9000,'Standings - Marcel Proj AB'!$A10,'draft results'!R$2:R$9000)</f>
        <v>1007</v>
      </c>
      <c r="P10" s="10">
        <f>SUMIF('draft results'!$A$2:$A$9000,'Standings - Marcel Proj AB'!$A10,'draft results'!S$2:S$9000)</f>
        <v>434.03111111111104</v>
      </c>
      <c r="Q10">
        <f>SUMIF('draft results'!$A$2:$A$9000,'Standings - Marcel Proj AB'!$A10,'draft results'!T$2:T$9000)</f>
        <v>927</v>
      </c>
      <c r="R10">
        <f>SUMIF('draft results'!$A$2:$A$9000,'Standings - Marcel Proj AB'!$A10,'draft results'!U$2:U$9000)</f>
        <v>376</v>
      </c>
      <c r="S10">
        <v>81</v>
      </c>
    </row>
    <row r="11" spans="1:19" ht="15">
      <c r="A11" t="s">
        <v>132</v>
      </c>
      <c r="B11">
        <f>SUMIF('draft results'!$A$2:$A$9000,'Standings - Marcel Proj AB'!$A11,'draft results'!E$2:E$9000)</f>
        <v>6014</v>
      </c>
      <c r="C11">
        <f>SUMIF('draft results'!$A$2:$A$9000,'Standings - Marcel Proj AB'!$A11,'draft results'!F$2:F$9000)</f>
        <v>880</v>
      </c>
      <c r="D11">
        <f>SUMIF('draft results'!$A$2:$A$9000,'Standings - Marcel Proj AB'!$A11,'draft results'!G$2:G$9000)</f>
        <v>218</v>
      </c>
      <c r="E11">
        <f>SUMIF('draft results'!$A$2:$A$9000,'Standings - Marcel Proj AB'!$A11,'draft results'!H$2:H$9000)</f>
        <v>844</v>
      </c>
      <c r="F11">
        <f>SUMIF('draft results'!$A$2:$A$9000,'Standings - Marcel Proj AB'!$A11,'draft results'!I$2:I$9000)</f>
        <v>115</v>
      </c>
      <c r="G11" s="8">
        <f t="shared" si="0"/>
        <v>0.27253076155636846</v>
      </c>
      <c r="H11">
        <f>SUMIF('draft results'!$A$2:$A$9000,'Standings - Marcel Proj AB'!$A11,'draft results'!K$2:K$9000)</f>
        <v>1639</v>
      </c>
      <c r="J11">
        <f>SUMIF('draft results'!$A$2:$A$9000,'Standings - Marcel Proj AB'!$A11,'draft results'!M$2:M$9000)</f>
        <v>82</v>
      </c>
      <c r="K11">
        <f>SUMIF('draft results'!$A$2:$A$9000,'Standings - Marcel Proj AB'!$A11,'draft results'!N$2:N$9000)</f>
        <v>53</v>
      </c>
      <c r="L11" s="9">
        <f t="shared" si="1"/>
        <v>3.767326332794831</v>
      </c>
      <c r="M11" s="9">
        <f t="shared" si="2"/>
        <v>1.264135702746365</v>
      </c>
      <c r="N11">
        <f>SUMIF('draft results'!$A$2:$A$9000,'Standings - Marcel Proj AB'!$A11,'draft results'!Q$2:Q$9000)</f>
        <v>1061</v>
      </c>
      <c r="O11">
        <f>SUMIF('draft results'!$A$2:$A$9000,'Standings - Marcel Proj AB'!$A11,'draft results'!R$2:R$9000)</f>
        <v>1238</v>
      </c>
      <c r="P11" s="10">
        <f>SUMIF('draft results'!$A$2:$A$9000,'Standings - Marcel Proj AB'!$A11,'draft results'!S$2:S$9000)</f>
        <v>518.2166666666667</v>
      </c>
      <c r="Q11">
        <f>SUMIF('draft results'!$A$2:$A$9000,'Standings - Marcel Proj AB'!$A11,'draft results'!T$2:T$9000)</f>
        <v>1155</v>
      </c>
      <c r="R11">
        <f>SUMIF('draft results'!$A$2:$A$9000,'Standings - Marcel Proj AB'!$A11,'draft results'!U$2:U$9000)</f>
        <v>410</v>
      </c>
      <c r="S11">
        <v>78</v>
      </c>
    </row>
    <row r="12" spans="1:19" ht="15">
      <c r="A12" t="s">
        <v>126</v>
      </c>
      <c r="B12">
        <f>SUMIF('draft results'!$A$2:$A$9000,'Standings - Marcel Proj AB'!$A12,'draft results'!E$2:E$9000)</f>
        <v>6407</v>
      </c>
      <c r="C12">
        <f>SUMIF('draft results'!$A$2:$A$9000,'Standings - Marcel Proj AB'!$A12,'draft results'!F$2:F$9000)</f>
        <v>924</v>
      </c>
      <c r="D12">
        <f>SUMIF('draft results'!$A$2:$A$9000,'Standings - Marcel Proj AB'!$A12,'draft results'!G$2:G$9000)</f>
        <v>240</v>
      </c>
      <c r="E12">
        <f>SUMIF('draft results'!$A$2:$A$9000,'Standings - Marcel Proj AB'!$A12,'draft results'!H$2:H$9000)</f>
        <v>929</v>
      </c>
      <c r="F12">
        <f>SUMIF('draft results'!$A$2:$A$9000,'Standings - Marcel Proj AB'!$A12,'draft results'!I$2:I$9000)</f>
        <v>133</v>
      </c>
      <c r="G12" s="8">
        <f t="shared" si="0"/>
        <v>0.2779772124239113</v>
      </c>
      <c r="H12">
        <f>SUMIF('draft results'!$A$2:$A$9000,'Standings - Marcel Proj AB'!$A12,'draft results'!K$2:K$9000)</f>
        <v>1781</v>
      </c>
      <c r="J12">
        <f>SUMIF('draft results'!$A$2:$A$9000,'Standings - Marcel Proj AB'!$A12,'draft results'!M$2:M$9000)</f>
        <v>61</v>
      </c>
      <c r="K12">
        <f>SUMIF('draft results'!$A$2:$A$9000,'Standings - Marcel Proj AB'!$A12,'draft results'!N$2:N$9000)</f>
        <v>58</v>
      </c>
      <c r="L12" s="9">
        <f t="shared" si="1"/>
        <v>4.154805429864253</v>
      </c>
      <c r="M12" s="9">
        <f t="shared" si="2"/>
        <v>1.3457013574660635</v>
      </c>
      <c r="N12">
        <f>SUMIF('draft results'!$A$2:$A$9000,'Standings - Marcel Proj AB'!$A12,'draft results'!Q$2:Q$9000)</f>
        <v>936</v>
      </c>
      <c r="O12">
        <f>SUMIF('draft results'!$A$2:$A$9000,'Standings - Marcel Proj AB'!$A12,'draft results'!R$2:R$9000)</f>
        <v>1105</v>
      </c>
      <c r="P12" s="10">
        <f>SUMIF('draft results'!$A$2:$A$9000,'Standings - Marcel Proj AB'!$A12,'draft results'!S$2:S$9000)</f>
        <v>510.11777777777775</v>
      </c>
      <c r="Q12">
        <f>SUMIF('draft results'!$A$2:$A$9000,'Standings - Marcel Proj AB'!$A12,'draft results'!T$2:T$9000)</f>
        <v>1093</v>
      </c>
      <c r="R12">
        <f>SUMIF('draft results'!$A$2:$A$9000,'Standings - Marcel Proj AB'!$A12,'draft results'!U$2:U$9000)</f>
        <v>394</v>
      </c>
      <c r="S12">
        <v>76</v>
      </c>
    </row>
    <row r="13" spans="1:19" ht="15">
      <c r="A13" t="s">
        <v>128</v>
      </c>
      <c r="B13">
        <f>SUMIF('draft results'!$A$2:$A$9000,'Standings - Marcel Proj AB'!$A13,'draft results'!E$2:E$9000)</f>
        <v>6331</v>
      </c>
      <c r="C13">
        <f>SUMIF('draft results'!$A$2:$A$9000,'Standings - Marcel Proj AB'!$A13,'draft results'!F$2:F$9000)</f>
        <v>945</v>
      </c>
      <c r="D13">
        <f>SUMIF('draft results'!$A$2:$A$9000,'Standings - Marcel Proj AB'!$A13,'draft results'!G$2:G$9000)</f>
        <v>238</v>
      </c>
      <c r="E13">
        <f>SUMIF('draft results'!$A$2:$A$9000,'Standings - Marcel Proj AB'!$A13,'draft results'!H$2:H$9000)</f>
        <v>945</v>
      </c>
      <c r="F13">
        <f>SUMIF('draft results'!$A$2:$A$9000,'Standings - Marcel Proj AB'!$A13,'draft results'!I$2:I$9000)</f>
        <v>129</v>
      </c>
      <c r="G13" s="8">
        <f t="shared" si="0"/>
        <v>0.27562786289685676</v>
      </c>
      <c r="H13">
        <f>SUMIF('draft results'!$A$2:$A$9000,'Standings - Marcel Proj AB'!$A13,'draft results'!K$2:K$9000)</f>
        <v>1745</v>
      </c>
      <c r="J13">
        <f>SUMIF('draft results'!$A$2:$A$9000,'Standings - Marcel Proj AB'!$A13,'draft results'!M$2:M$9000)</f>
        <v>65</v>
      </c>
      <c r="K13">
        <f>SUMIF('draft results'!$A$2:$A$9000,'Standings - Marcel Proj AB'!$A13,'draft results'!N$2:N$9000)</f>
        <v>23</v>
      </c>
      <c r="L13" s="9">
        <f t="shared" si="1"/>
        <v>3.939106145251397</v>
      </c>
      <c r="M13" s="9">
        <f t="shared" si="2"/>
        <v>1.2988826815642458</v>
      </c>
      <c r="N13">
        <f>SUMIF('draft results'!$A$2:$A$9000,'Standings - Marcel Proj AB'!$A13,'draft results'!Q$2:Q$9000)</f>
        <v>874</v>
      </c>
      <c r="O13">
        <f>SUMIF('draft results'!$A$2:$A$9000,'Standings - Marcel Proj AB'!$A13,'draft results'!R$2:R$9000)</f>
        <v>1074</v>
      </c>
      <c r="P13" s="10">
        <f>SUMIF('draft results'!$A$2:$A$9000,'Standings - Marcel Proj AB'!$A13,'draft results'!S$2:S$9000)</f>
        <v>470.0666666666667</v>
      </c>
      <c r="Q13">
        <f>SUMIF('draft results'!$A$2:$A$9000,'Standings - Marcel Proj AB'!$A13,'draft results'!T$2:T$9000)</f>
        <v>1050</v>
      </c>
      <c r="R13">
        <f>SUMIF('draft results'!$A$2:$A$9000,'Standings - Marcel Proj AB'!$A13,'draft results'!U$2:U$9000)</f>
        <v>345</v>
      </c>
      <c r="S13">
        <v>72</v>
      </c>
    </row>
    <row r="14" spans="1:19" ht="15">
      <c r="A14" t="s">
        <v>127</v>
      </c>
      <c r="B14">
        <f>SUMIF('draft results'!$A$2:$A$9000,'Standings - Marcel Proj AB'!$A14,'draft results'!E$2:E$9000)</f>
        <v>6049</v>
      </c>
      <c r="C14">
        <f>SUMIF('draft results'!$A$2:$A$9000,'Standings - Marcel Proj AB'!$A14,'draft results'!F$2:F$9000)</f>
        <v>925</v>
      </c>
      <c r="D14">
        <f>SUMIF('draft results'!$A$2:$A$9000,'Standings - Marcel Proj AB'!$A14,'draft results'!G$2:G$9000)</f>
        <v>232</v>
      </c>
      <c r="E14">
        <f>SUMIF('draft results'!$A$2:$A$9000,'Standings - Marcel Proj AB'!$A14,'draft results'!H$2:H$9000)</f>
        <v>893</v>
      </c>
      <c r="F14">
        <f>SUMIF('draft results'!$A$2:$A$9000,'Standings - Marcel Proj AB'!$A14,'draft results'!I$2:I$9000)</f>
        <v>122</v>
      </c>
      <c r="G14" s="8">
        <f t="shared" si="0"/>
        <v>0.27955033889899156</v>
      </c>
      <c r="H14">
        <f>SUMIF('draft results'!$A$2:$A$9000,'Standings - Marcel Proj AB'!$A14,'draft results'!K$2:K$9000)</f>
        <v>1691</v>
      </c>
      <c r="J14">
        <f>SUMIF('draft results'!$A$2:$A$9000,'Standings - Marcel Proj AB'!$A14,'draft results'!M$2:M$9000)</f>
        <v>56</v>
      </c>
      <c r="K14">
        <f>SUMIF('draft results'!$A$2:$A$9000,'Standings - Marcel Proj AB'!$A14,'draft results'!N$2:N$9000)</f>
        <v>46</v>
      </c>
      <c r="L14" s="9">
        <f t="shared" si="1"/>
        <v>3.96092693565976</v>
      </c>
      <c r="M14" s="9">
        <f t="shared" si="2"/>
        <v>1.2584514721919302</v>
      </c>
      <c r="N14">
        <f>SUMIF('draft results'!$A$2:$A$9000,'Standings - Marcel Proj AB'!$A14,'draft results'!Q$2:Q$9000)</f>
        <v>767</v>
      </c>
      <c r="O14">
        <f>SUMIF('draft results'!$A$2:$A$9000,'Standings - Marcel Proj AB'!$A14,'draft results'!R$2:R$9000)</f>
        <v>917</v>
      </c>
      <c r="P14" s="10">
        <f>SUMIF('draft results'!$A$2:$A$9000,'Standings - Marcel Proj AB'!$A14,'draft results'!S$2:S$9000)</f>
        <v>403.57444444444445</v>
      </c>
      <c r="Q14">
        <f>SUMIF('draft results'!$A$2:$A$9000,'Standings - Marcel Proj AB'!$A14,'draft results'!T$2:T$9000)</f>
        <v>895</v>
      </c>
      <c r="R14">
        <f>SUMIF('draft results'!$A$2:$A$9000,'Standings - Marcel Proj AB'!$A14,'draft results'!U$2:U$9000)</f>
        <v>259</v>
      </c>
      <c r="S14">
        <v>71</v>
      </c>
    </row>
    <row r="15" spans="1:19" ht="15">
      <c r="A15" t="s">
        <v>113</v>
      </c>
      <c r="B15">
        <f>SUMIF('draft results'!$A$2:$A$9000,'Standings - Marcel Proj AB'!$A15,'draft results'!E$2:E$9000)</f>
        <v>6523</v>
      </c>
      <c r="C15">
        <f>SUMIF('draft results'!$A$2:$A$9000,'Standings - Marcel Proj AB'!$A15,'draft results'!F$2:F$9000)</f>
        <v>976</v>
      </c>
      <c r="D15">
        <f>SUMIF('draft results'!$A$2:$A$9000,'Standings - Marcel Proj AB'!$A15,'draft results'!G$2:G$9000)</f>
        <v>241</v>
      </c>
      <c r="E15">
        <f>SUMIF('draft results'!$A$2:$A$9000,'Standings - Marcel Proj AB'!$A15,'draft results'!H$2:H$9000)</f>
        <v>976</v>
      </c>
      <c r="F15">
        <f>SUMIF('draft results'!$A$2:$A$9000,'Standings - Marcel Proj AB'!$A15,'draft results'!I$2:I$9000)</f>
        <v>86</v>
      </c>
      <c r="G15" s="8">
        <f t="shared" si="0"/>
        <v>0.28529817568603405</v>
      </c>
      <c r="H15">
        <f>SUMIF('draft results'!$A$2:$A$9000,'Standings - Marcel Proj AB'!$A15,'draft results'!K$2:K$9000)</f>
        <v>1861</v>
      </c>
      <c r="J15">
        <f>SUMIF('draft results'!$A$2:$A$9000,'Standings - Marcel Proj AB'!$A15,'draft results'!M$2:M$9000)</f>
        <v>63</v>
      </c>
      <c r="K15">
        <f>SUMIF('draft results'!$A$2:$A$9000,'Standings - Marcel Proj AB'!$A15,'draft results'!N$2:N$9000)</f>
        <v>3</v>
      </c>
      <c r="L15" s="9">
        <f t="shared" si="1"/>
        <v>4.032740141557129</v>
      </c>
      <c r="M15" s="9">
        <f t="shared" si="2"/>
        <v>1.3478260869565217</v>
      </c>
      <c r="N15">
        <f>SUMIF('draft results'!$A$2:$A$9000,'Standings - Marcel Proj AB'!$A15,'draft results'!Q$2:Q$9000)</f>
        <v>813</v>
      </c>
      <c r="O15">
        <f>SUMIF('draft results'!$A$2:$A$9000,'Standings - Marcel Proj AB'!$A15,'draft results'!R$2:R$9000)</f>
        <v>989</v>
      </c>
      <c r="P15" s="10">
        <f>SUMIF('draft results'!$A$2:$A$9000,'Standings - Marcel Proj AB'!$A15,'draft results'!S$2:S$9000)</f>
        <v>443.1533333333334</v>
      </c>
      <c r="Q15">
        <f>SUMIF('draft results'!$A$2:$A$9000,'Standings - Marcel Proj AB'!$A15,'draft results'!T$2:T$9000)</f>
        <v>961</v>
      </c>
      <c r="R15">
        <f>SUMIF('draft results'!$A$2:$A$9000,'Standings - Marcel Proj AB'!$A15,'draft results'!U$2:U$9000)</f>
        <v>372</v>
      </c>
      <c r="S15">
        <v>71</v>
      </c>
    </row>
    <row r="16" spans="1:19" ht="15">
      <c r="A16" t="s">
        <v>115</v>
      </c>
      <c r="B16">
        <f>SUMIF('draft results'!$A$2:$A$9000,'Standings - Marcel Proj AB'!$A16,'draft results'!E$2:E$9000)</f>
        <v>6171</v>
      </c>
      <c r="C16">
        <f>SUMIF('draft results'!$A$2:$A$9000,'Standings - Marcel Proj AB'!$A16,'draft results'!F$2:F$9000)</f>
        <v>942</v>
      </c>
      <c r="D16">
        <f>SUMIF('draft results'!$A$2:$A$9000,'Standings - Marcel Proj AB'!$A16,'draft results'!G$2:G$9000)</f>
        <v>220</v>
      </c>
      <c r="E16">
        <f>SUMIF('draft results'!$A$2:$A$9000,'Standings - Marcel Proj AB'!$A16,'draft results'!H$2:H$9000)</f>
        <v>836</v>
      </c>
      <c r="F16">
        <f>SUMIF('draft results'!$A$2:$A$9000,'Standings - Marcel Proj AB'!$A16,'draft results'!I$2:I$9000)</f>
        <v>172</v>
      </c>
      <c r="G16" s="8">
        <f t="shared" si="0"/>
        <v>0.2766164316966456</v>
      </c>
      <c r="H16">
        <f>SUMIF('draft results'!$A$2:$A$9000,'Standings - Marcel Proj AB'!$A16,'draft results'!K$2:K$9000)</f>
        <v>1707</v>
      </c>
      <c r="J16">
        <f>SUMIF('draft results'!$A$2:$A$9000,'Standings - Marcel Proj AB'!$A16,'draft results'!M$2:M$9000)</f>
        <v>56</v>
      </c>
      <c r="K16">
        <f>SUMIF('draft results'!$A$2:$A$9000,'Standings - Marcel Proj AB'!$A16,'draft results'!N$2:N$9000)</f>
        <v>13</v>
      </c>
      <c r="L16" s="9">
        <f t="shared" si="1"/>
        <v>3.80669603524229</v>
      </c>
      <c r="M16" s="9">
        <f t="shared" si="2"/>
        <v>1.2797356828193833</v>
      </c>
      <c r="N16">
        <f>SUMIF('draft results'!$A$2:$A$9000,'Standings - Marcel Proj AB'!$A16,'draft results'!Q$2:Q$9000)</f>
        <v>749</v>
      </c>
      <c r="O16">
        <f>SUMIF('draft results'!$A$2:$A$9000,'Standings - Marcel Proj AB'!$A16,'draft results'!R$2:R$9000)</f>
        <v>908</v>
      </c>
      <c r="P16" s="10">
        <f>SUMIF('draft results'!$A$2:$A$9000,'Standings - Marcel Proj AB'!$A16,'draft results'!S$2:S$9000)</f>
        <v>384.0533333333333</v>
      </c>
      <c r="Q16">
        <f>SUMIF('draft results'!$A$2:$A$9000,'Standings - Marcel Proj AB'!$A16,'draft results'!T$2:T$9000)</f>
        <v>871</v>
      </c>
      <c r="R16">
        <f>SUMIF('draft results'!$A$2:$A$9000,'Standings - Marcel Proj AB'!$A16,'draft results'!U$2:U$9000)</f>
        <v>291</v>
      </c>
      <c r="S16">
        <v>60</v>
      </c>
    </row>
    <row r="17" spans="1:19" ht="15">
      <c r="A17" t="s">
        <v>122</v>
      </c>
      <c r="B17">
        <f>SUMIF('draft results'!$A$2:$A$9000,'Standings - Marcel Proj AB'!$A17,'draft results'!E$2:E$9000)</f>
        <v>5593</v>
      </c>
      <c r="C17">
        <f>SUMIF('draft results'!$A$2:$A$9000,'Standings - Marcel Proj AB'!$A17,'draft results'!F$2:F$9000)</f>
        <v>851</v>
      </c>
      <c r="D17">
        <f>SUMIF('draft results'!$A$2:$A$9000,'Standings - Marcel Proj AB'!$A17,'draft results'!G$2:G$9000)</f>
        <v>203</v>
      </c>
      <c r="E17">
        <f>SUMIF('draft results'!$A$2:$A$9000,'Standings - Marcel Proj AB'!$A17,'draft results'!H$2:H$9000)</f>
        <v>793</v>
      </c>
      <c r="F17">
        <f>SUMIF('draft results'!$A$2:$A$9000,'Standings - Marcel Proj AB'!$A17,'draft results'!I$2:I$9000)</f>
        <v>150</v>
      </c>
      <c r="G17" s="8">
        <f t="shared" si="0"/>
        <v>0.27784730913642053</v>
      </c>
      <c r="H17">
        <f>SUMIF('draft results'!$A$2:$A$9000,'Standings - Marcel Proj AB'!$A17,'draft results'!K$2:K$9000)</f>
        <v>1554</v>
      </c>
      <c r="J17">
        <f>SUMIF('draft results'!$A$2:$A$9000,'Standings - Marcel Proj AB'!$A17,'draft results'!M$2:M$9000)</f>
        <v>59</v>
      </c>
      <c r="K17">
        <f>SUMIF('draft results'!$A$2:$A$9000,'Standings - Marcel Proj AB'!$A17,'draft results'!N$2:N$9000)</f>
        <v>43</v>
      </c>
      <c r="L17" s="9">
        <f t="shared" si="1"/>
        <v>3.686949891067538</v>
      </c>
      <c r="M17" s="9">
        <f t="shared" si="2"/>
        <v>1.2603485838779955</v>
      </c>
      <c r="N17">
        <f>SUMIF('draft results'!$A$2:$A$9000,'Standings - Marcel Proj AB'!$A17,'draft results'!Q$2:Q$9000)</f>
        <v>717</v>
      </c>
      <c r="O17">
        <f>SUMIF('draft results'!$A$2:$A$9000,'Standings - Marcel Proj AB'!$A17,'draft results'!R$2:R$9000)</f>
        <v>918</v>
      </c>
      <c r="P17" s="10">
        <f>SUMIF('draft results'!$A$2:$A$9000,'Standings - Marcel Proj AB'!$A17,'draft results'!S$2:S$9000)</f>
        <v>376.06888888888886</v>
      </c>
      <c r="Q17">
        <f>SUMIF('draft results'!$A$2:$A$9000,'Standings - Marcel Proj AB'!$A17,'draft results'!T$2:T$9000)</f>
        <v>879</v>
      </c>
      <c r="R17">
        <f>SUMIF('draft results'!$A$2:$A$9000,'Standings - Marcel Proj AB'!$A17,'draft results'!U$2:U$9000)</f>
        <v>278</v>
      </c>
      <c r="S17">
        <v>60</v>
      </c>
    </row>
    <row r="18" spans="1:19" ht="15">
      <c r="A18" t="s">
        <v>117</v>
      </c>
      <c r="B18">
        <f>SUMIF('draft results'!$A$2:$A$9000,'Standings - Marcel Proj AB'!$A18,'draft results'!E$2:E$9000)</f>
        <v>6105</v>
      </c>
      <c r="C18">
        <f>SUMIF('draft results'!$A$2:$A$9000,'Standings - Marcel Proj AB'!$A18,'draft results'!F$2:F$9000)</f>
        <v>959</v>
      </c>
      <c r="D18">
        <f>SUMIF('draft results'!$A$2:$A$9000,'Standings - Marcel Proj AB'!$A18,'draft results'!G$2:G$9000)</f>
        <v>216</v>
      </c>
      <c r="E18">
        <f>SUMIF('draft results'!$A$2:$A$9000,'Standings - Marcel Proj AB'!$A18,'draft results'!H$2:H$9000)</f>
        <v>864</v>
      </c>
      <c r="F18">
        <f>SUMIF('draft results'!$A$2:$A$9000,'Standings - Marcel Proj AB'!$A18,'draft results'!I$2:I$9000)</f>
        <v>120</v>
      </c>
      <c r="G18" s="8">
        <f t="shared" si="0"/>
        <v>0.2782964782964783</v>
      </c>
      <c r="H18">
        <f>SUMIF('draft results'!$A$2:$A$9000,'Standings - Marcel Proj AB'!$A18,'draft results'!K$2:K$9000)</f>
        <v>1699</v>
      </c>
      <c r="J18">
        <f>SUMIF('draft results'!$A$2:$A$9000,'Standings - Marcel Proj AB'!$A18,'draft results'!M$2:M$9000)</f>
        <v>59</v>
      </c>
      <c r="K18">
        <f>SUMIF('draft results'!$A$2:$A$9000,'Standings - Marcel Proj AB'!$A18,'draft results'!N$2:N$9000)</f>
        <v>12</v>
      </c>
      <c r="L18" s="9">
        <f t="shared" si="1"/>
        <v>3.7877502812148474</v>
      </c>
      <c r="M18" s="9">
        <f t="shared" si="2"/>
        <v>1.2879640044994376</v>
      </c>
      <c r="N18">
        <f>SUMIF('draft results'!$A$2:$A$9000,'Standings - Marcel Proj AB'!$A18,'draft results'!Q$2:Q$9000)</f>
        <v>692</v>
      </c>
      <c r="O18">
        <f>SUMIF('draft results'!$A$2:$A$9000,'Standings - Marcel Proj AB'!$A18,'draft results'!R$2:R$9000)</f>
        <v>889</v>
      </c>
      <c r="P18" s="10">
        <f>SUMIF('draft results'!$A$2:$A$9000,'Standings - Marcel Proj AB'!$A18,'draft results'!S$2:S$9000)</f>
        <v>374.1455555555555</v>
      </c>
      <c r="Q18">
        <f>SUMIF('draft results'!$A$2:$A$9000,'Standings - Marcel Proj AB'!$A18,'draft results'!T$2:T$9000)</f>
        <v>833</v>
      </c>
      <c r="R18">
        <f>SUMIF('draft results'!$A$2:$A$9000,'Standings - Marcel Proj AB'!$A18,'draft results'!U$2:U$9000)</f>
        <v>312</v>
      </c>
      <c r="S18">
        <v>56</v>
      </c>
    </row>
    <row r="19" spans="1:19" ht="15">
      <c r="A19" t="s">
        <v>124</v>
      </c>
      <c r="B19">
        <f>SUMIF('draft results'!$A$2:$A$9000,'Standings - Marcel Proj AB'!$A19,'draft results'!E$2:E$9000)</f>
        <v>5579</v>
      </c>
      <c r="C19">
        <f>SUMIF('draft results'!$A$2:$A$9000,'Standings - Marcel Proj AB'!$A19,'draft results'!F$2:F$9000)</f>
        <v>831</v>
      </c>
      <c r="D19">
        <f>SUMIF('draft results'!$A$2:$A$9000,'Standings - Marcel Proj AB'!$A19,'draft results'!G$2:G$9000)</f>
        <v>207</v>
      </c>
      <c r="E19">
        <f>SUMIF('draft results'!$A$2:$A$9000,'Standings - Marcel Proj AB'!$A19,'draft results'!H$2:H$9000)</f>
        <v>845</v>
      </c>
      <c r="F19">
        <f>SUMIF('draft results'!$A$2:$A$9000,'Standings - Marcel Proj AB'!$A19,'draft results'!I$2:I$9000)</f>
        <v>95</v>
      </c>
      <c r="G19" s="8">
        <f t="shared" si="0"/>
        <v>0.28338411901774513</v>
      </c>
      <c r="H19">
        <f>SUMIF('draft results'!$A$2:$A$9000,'Standings - Marcel Proj AB'!$A19,'draft results'!K$2:K$9000)</f>
        <v>1581</v>
      </c>
      <c r="J19">
        <f>SUMIF('draft results'!$A$2:$A$9000,'Standings - Marcel Proj AB'!$A19,'draft results'!M$2:M$9000)</f>
        <v>54</v>
      </c>
      <c r="K19">
        <f>SUMIF('draft results'!$A$2:$A$9000,'Standings - Marcel Proj AB'!$A19,'draft results'!N$2:N$9000)</f>
        <v>44</v>
      </c>
      <c r="L19" s="9">
        <f t="shared" si="1"/>
        <v>3.817932900432901</v>
      </c>
      <c r="M19" s="9">
        <f t="shared" si="2"/>
        <v>1.3051948051948052</v>
      </c>
      <c r="N19">
        <f>SUMIF('draft results'!$A$2:$A$9000,'Standings - Marcel Proj AB'!$A19,'draft results'!Q$2:Q$9000)</f>
        <v>740</v>
      </c>
      <c r="O19">
        <f>SUMIF('draft results'!$A$2:$A$9000,'Standings - Marcel Proj AB'!$A19,'draft results'!R$2:R$9000)</f>
        <v>924</v>
      </c>
      <c r="P19" s="10">
        <f>SUMIF('draft results'!$A$2:$A$9000,'Standings - Marcel Proj AB'!$A19,'draft results'!S$2:S$9000)</f>
        <v>391.9744444444445</v>
      </c>
      <c r="Q19">
        <f>SUMIF('draft results'!$A$2:$A$9000,'Standings - Marcel Proj AB'!$A19,'draft results'!T$2:T$9000)</f>
        <v>864</v>
      </c>
      <c r="R19">
        <f>SUMIF('draft results'!$A$2:$A$9000,'Standings - Marcel Proj AB'!$A19,'draft results'!U$2:U$9000)</f>
        <v>342</v>
      </c>
      <c r="S19">
        <v>46</v>
      </c>
    </row>
    <row r="21" spans="3:16" ht="15">
      <c r="C21" s="4" t="s">
        <v>247</v>
      </c>
      <c r="D21" s="4" t="s">
        <v>248</v>
      </c>
      <c r="E21" s="4" t="s">
        <v>249</v>
      </c>
      <c r="F21" s="4" t="s">
        <v>250</v>
      </c>
      <c r="G21" s="4" t="s">
        <v>251</v>
      </c>
      <c r="J21" s="1" t="s">
        <v>1879</v>
      </c>
      <c r="K21" s="1" t="s">
        <v>1880</v>
      </c>
      <c r="L21" s="1" t="s">
        <v>1881</v>
      </c>
      <c r="M21" s="1" t="s">
        <v>1882</v>
      </c>
      <c r="N21" s="1" t="s">
        <v>1883</v>
      </c>
      <c r="P21" t="s">
        <v>3101</v>
      </c>
    </row>
    <row r="22" spans="1:17" ht="15">
      <c r="A22" t="s">
        <v>121</v>
      </c>
      <c r="C22">
        <f aca="true" t="shared" si="3" ref="C22:G35">RANK(C6,C$6:C$19,-1)</f>
        <v>14</v>
      </c>
      <c r="D22">
        <f t="shared" si="3"/>
        <v>9</v>
      </c>
      <c r="E22">
        <f t="shared" si="3"/>
        <v>14</v>
      </c>
      <c r="F22">
        <f t="shared" si="3"/>
        <v>2</v>
      </c>
      <c r="G22">
        <f t="shared" si="3"/>
        <v>13</v>
      </c>
      <c r="J22">
        <f aca="true" t="shared" si="4" ref="J22:K35">RANK(J6,J$6:J$19,-1)</f>
        <v>12</v>
      </c>
      <c r="K22">
        <f t="shared" si="4"/>
        <v>6</v>
      </c>
      <c r="L22">
        <f aca="true" t="shared" si="5" ref="L22:M35">RANK(L6,L$6:L$19)</f>
        <v>10</v>
      </c>
      <c r="M22">
        <f t="shared" si="5"/>
        <v>9</v>
      </c>
      <c r="N22">
        <f aca="true" t="shared" si="6" ref="N22:N35">RANK(N6,N$6:N$19,-1)</f>
        <v>10</v>
      </c>
      <c r="P22">
        <f aca="true" t="shared" si="7" ref="P22:P35">SUM(C22:N22)</f>
        <v>99</v>
      </c>
      <c r="Q22">
        <v>1</v>
      </c>
    </row>
    <row r="23" spans="1:17" ht="15">
      <c r="A23" t="s">
        <v>125</v>
      </c>
      <c r="C23">
        <f t="shared" si="3"/>
        <v>12</v>
      </c>
      <c r="D23">
        <f t="shared" si="3"/>
        <v>13</v>
      </c>
      <c r="E23">
        <f t="shared" si="3"/>
        <v>13</v>
      </c>
      <c r="F23">
        <f t="shared" si="3"/>
        <v>3</v>
      </c>
      <c r="G23">
        <f t="shared" si="3"/>
        <v>11</v>
      </c>
      <c r="J23">
        <f t="shared" si="4"/>
        <v>9</v>
      </c>
      <c r="K23">
        <f t="shared" si="4"/>
        <v>7</v>
      </c>
      <c r="L23">
        <f t="shared" si="5"/>
        <v>11</v>
      </c>
      <c r="M23">
        <f t="shared" si="5"/>
        <v>4</v>
      </c>
      <c r="N23">
        <f t="shared" si="6"/>
        <v>12</v>
      </c>
      <c r="P23">
        <f t="shared" si="7"/>
        <v>95</v>
      </c>
      <c r="Q23">
        <v>2</v>
      </c>
    </row>
    <row r="24" spans="1:17" ht="15">
      <c r="A24" t="s">
        <v>120</v>
      </c>
      <c r="C24">
        <f t="shared" si="3"/>
        <v>4</v>
      </c>
      <c r="D24">
        <f t="shared" si="3"/>
        <v>7</v>
      </c>
      <c r="E24">
        <f t="shared" si="3"/>
        <v>9</v>
      </c>
      <c r="F24">
        <f t="shared" si="3"/>
        <v>12</v>
      </c>
      <c r="G24">
        <f t="shared" si="3"/>
        <v>2</v>
      </c>
      <c r="J24">
        <f t="shared" si="4"/>
        <v>13</v>
      </c>
      <c r="K24">
        <f t="shared" si="4"/>
        <v>2</v>
      </c>
      <c r="L24">
        <f t="shared" si="5"/>
        <v>14</v>
      </c>
      <c r="M24">
        <f t="shared" si="5"/>
        <v>14</v>
      </c>
      <c r="N24">
        <f t="shared" si="6"/>
        <v>13</v>
      </c>
      <c r="P24">
        <f t="shared" si="7"/>
        <v>90</v>
      </c>
      <c r="Q24">
        <v>3</v>
      </c>
    </row>
    <row r="25" spans="1:17" ht="15">
      <c r="A25" t="s">
        <v>131</v>
      </c>
      <c r="C25">
        <f t="shared" si="3"/>
        <v>11</v>
      </c>
      <c r="D25">
        <f t="shared" si="3"/>
        <v>4</v>
      </c>
      <c r="E25">
        <f t="shared" si="3"/>
        <v>8</v>
      </c>
      <c r="F25">
        <f t="shared" si="3"/>
        <v>9</v>
      </c>
      <c r="G25">
        <f t="shared" si="3"/>
        <v>5</v>
      </c>
      <c r="J25">
        <f t="shared" si="4"/>
        <v>7</v>
      </c>
      <c r="K25">
        <f t="shared" si="4"/>
        <v>11</v>
      </c>
      <c r="L25">
        <f t="shared" si="5"/>
        <v>13</v>
      </c>
      <c r="M25">
        <f t="shared" si="5"/>
        <v>10</v>
      </c>
      <c r="N25">
        <f t="shared" si="6"/>
        <v>9</v>
      </c>
      <c r="P25">
        <f t="shared" si="7"/>
        <v>87</v>
      </c>
      <c r="Q25">
        <v>4</v>
      </c>
    </row>
    <row r="26" spans="1:17" ht="15">
      <c r="A26" t="s">
        <v>129</v>
      </c>
      <c r="C26">
        <f t="shared" si="3"/>
        <v>7</v>
      </c>
      <c r="D26">
        <f t="shared" si="3"/>
        <v>1</v>
      </c>
      <c r="E26">
        <f t="shared" si="3"/>
        <v>7</v>
      </c>
      <c r="F26">
        <f t="shared" si="3"/>
        <v>13</v>
      </c>
      <c r="G26">
        <f t="shared" si="3"/>
        <v>10</v>
      </c>
      <c r="J26">
        <f t="shared" si="4"/>
        <v>11</v>
      </c>
      <c r="K26">
        <f t="shared" si="4"/>
        <v>13</v>
      </c>
      <c r="L26">
        <f t="shared" si="5"/>
        <v>5</v>
      </c>
      <c r="M26">
        <f t="shared" si="5"/>
        <v>6</v>
      </c>
      <c r="N26">
        <f t="shared" si="6"/>
        <v>8</v>
      </c>
      <c r="P26">
        <f t="shared" si="7"/>
        <v>81</v>
      </c>
      <c r="Q26">
        <v>5</v>
      </c>
    </row>
    <row r="27" spans="1:17" ht="15">
      <c r="A27" t="s">
        <v>132</v>
      </c>
      <c r="C27">
        <f t="shared" si="3"/>
        <v>3</v>
      </c>
      <c r="D27">
        <f t="shared" si="3"/>
        <v>6</v>
      </c>
      <c r="E27">
        <f t="shared" si="3"/>
        <v>3</v>
      </c>
      <c r="F27">
        <f t="shared" si="3"/>
        <v>5</v>
      </c>
      <c r="G27">
        <f t="shared" si="3"/>
        <v>1</v>
      </c>
      <c r="J27">
        <f t="shared" si="4"/>
        <v>14</v>
      </c>
      <c r="K27">
        <f t="shared" si="4"/>
        <v>12</v>
      </c>
      <c r="L27">
        <f t="shared" si="5"/>
        <v>9</v>
      </c>
      <c r="M27">
        <f t="shared" si="5"/>
        <v>11</v>
      </c>
      <c r="N27">
        <f t="shared" si="6"/>
        <v>14</v>
      </c>
      <c r="P27">
        <f t="shared" si="7"/>
        <v>78</v>
      </c>
      <c r="Q27">
        <v>6</v>
      </c>
    </row>
    <row r="28" spans="1:17" ht="15">
      <c r="A28" t="s">
        <v>126</v>
      </c>
      <c r="C28">
        <f t="shared" si="3"/>
        <v>5</v>
      </c>
      <c r="D28">
        <f t="shared" si="3"/>
        <v>12</v>
      </c>
      <c r="E28">
        <f t="shared" si="3"/>
        <v>10</v>
      </c>
      <c r="F28">
        <f t="shared" si="3"/>
        <v>9</v>
      </c>
      <c r="G28">
        <f t="shared" si="3"/>
        <v>7</v>
      </c>
      <c r="J28">
        <f t="shared" si="4"/>
        <v>6</v>
      </c>
      <c r="K28">
        <f t="shared" si="4"/>
        <v>13</v>
      </c>
      <c r="L28">
        <f t="shared" si="5"/>
        <v>1</v>
      </c>
      <c r="M28">
        <f t="shared" si="5"/>
        <v>2</v>
      </c>
      <c r="N28">
        <f t="shared" si="6"/>
        <v>11</v>
      </c>
      <c r="P28">
        <f t="shared" si="7"/>
        <v>76</v>
      </c>
      <c r="Q28">
        <v>7</v>
      </c>
    </row>
    <row r="29" spans="1:17" ht="15">
      <c r="A29" t="s">
        <v>128</v>
      </c>
      <c r="C29">
        <f t="shared" si="3"/>
        <v>9</v>
      </c>
      <c r="D29">
        <f t="shared" si="3"/>
        <v>11</v>
      </c>
      <c r="E29">
        <f t="shared" si="3"/>
        <v>11</v>
      </c>
      <c r="F29">
        <f t="shared" si="3"/>
        <v>8</v>
      </c>
      <c r="G29">
        <f t="shared" si="3"/>
        <v>3</v>
      </c>
      <c r="J29">
        <f t="shared" si="4"/>
        <v>9</v>
      </c>
      <c r="K29">
        <f t="shared" si="4"/>
        <v>5</v>
      </c>
      <c r="L29">
        <f t="shared" si="5"/>
        <v>4</v>
      </c>
      <c r="M29">
        <f t="shared" si="5"/>
        <v>5</v>
      </c>
      <c r="N29">
        <f t="shared" si="6"/>
        <v>7</v>
      </c>
      <c r="P29">
        <f t="shared" si="7"/>
        <v>72</v>
      </c>
      <c r="Q29">
        <v>8</v>
      </c>
    </row>
    <row r="30" spans="1:17" ht="15">
      <c r="A30" t="s">
        <v>127</v>
      </c>
      <c r="C30">
        <f t="shared" si="3"/>
        <v>6</v>
      </c>
      <c r="D30">
        <f t="shared" si="3"/>
        <v>10</v>
      </c>
      <c r="E30">
        <f t="shared" si="3"/>
        <v>6</v>
      </c>
      <c r="F30">
        <f t="shared" si="3"/>
        <v>7</v>
      </c>
      <c r="G30">
        <f t="shared" si="3"/>
        <v>9</v>
      </c>
      <c r="J30">
        <f t="shared" si="4"/>
        <v>2</v>
      </c>
      <c r="K30">
        <f t="shared" si="4"/>
        <v>10</v>
      </c>
      <c r="L30">
        <f t="shared" si="5"/>
        <v>3</v>
      </c>
      <c r="M30">
        <f t="shared" si="5"/>
        <v>13</v>
      </c>
      <c r="N30">
        <f t="shared" si="6"/>
        <v>5</v>
      </c>
      <c r="P30">
        <f t="shared" si="7"/>
        <v>71</v>
      </c>
      <c r="Q30">
        <v>9</v>
      </c>
    </row>
    <row r="31" spans="1:17" ht="15">
      <c r="A31" t="s">
        <v>113</v>
      </c>
      <c r="C31">
        <f t="shared" si="3"/>
        <v>13</v>
      </c>
      <c r="D31">
        <f t="shared" si="3"/>
        <v>13</v>
      </c>
      <c r="E31">
        <f t="shared" si="3"/>
        <v>12</v>
      </c>
      <c r="F31">
        <f t="shared" si="3"/>
        <v>1</v>
      </c>
      <c r="G31">
        <f t="shared" si="3"/>
        <v>14</v>
      </c>
      <c r="J31">
        <f t="shared" si="4"/>
        <v>8</v>
      </c>
      <c r="K31">
        <f t="shared" si="4"/>
        <v>1</v>
      </c>
      <c r="L31">
        <f t="shared" si="5"/>
        <v>2</v>
      </c>
      <c r="M31">
        <f t="shared" si="5"/>
        <v>1</v>
      </c>
      <c r="N31">
        <f t="shared" si="6"/>
        <v>6</v>
      </c>
      <c r="P31">
        <f t="shared" si="7"/>
        <v>71</v>
      </c>
      <c r="Q31">
        <v>10</v>
      </c>
    </row>
    <row r="32" spans="1:17" ht="15">
      <c r="A32" t="s">
        <v>115</v>
      </c>
      <c r="C32">
        <f t="shared" si="3"/>
        <v>8</v>
      </c>
      <c r="D32">
        <f t="shared" si="3"/>
        <v>7</v>
      </c>
      <c r="E32">
        <f t="shared" si="3"/>
        <v>2</v>
      </c>
      <c r="F32">
        <f t="shared" si="3"/>
        <v>14</v>
      </c>
      <c r="G32">
        <f t="shared" si="3"/>
        <v>4</v>
      </c>
      <c r="J32">
        <f t="shared" si="4"/>
        <v>2</v>
      </c>
      <c r="K32">
        <f t="shared" si="4"/>
        <v>4</v>
      </c>
      <c r="L32">
        <f t="shared" si="5"/>
        <v>7</v>
      </c>
      <c r="M32">
        <f t="shared" si="5"/>
        <v>8</v>
      </c>
      <c r="N32">
        <f t="shared" si="6"/>
        <v>4</v>
      </c>
      <c r="P32">
        <f t="shared" si="7"/>
        <v>60</v>
      </c>
      <c r="Q32">
        <v>11</v>
      </c>
    </row>
    <row r="33" spans="1:17" ht="15">
      <c r="A33" t="s">
        <v>122</v>
      </c>
      <c r="C33">
        <f t="shared" si="3"/>
        <v>2</v>
      </c>
      <c r="D33">
        <f t="shared" si="3"/>
        <v>2</v>
      </c>
      <c r="E33">
        <f t="shared" si="3"/>
        <v>1</v>
      </c>
      <c r="F33">
        <f t="shared" si="3"/>
        <v>11</v>
      </c>
      <c r="G33">
        <f t="shared" si="3"/>
        <v>6</v>
      </c>
      <c r="J33">
        <f t="shared" si="4"/>
        <v>4</v>
      </c>
      <c r="K33">
        <f t="shared" si="4"/>
        <v>8</v>
      </c>
      <c r="L33">
        <f t="shared" si="5"/>
        <v>12</v>
      </c>
      <c r="M33">
        <f t="shared" si="5"/>
        <v>12</v>
      </c>
      <c r="N33">
        <f t="shared" si="6"/>
        <v>2</v>
      </c>
      <c r="P33">
        <f t="shared" si="7"/>
        <v>60</v>
      </c>
      <c r="Q33">
        <v>12</v>
      </c>
    </row>
    <row r="34" spans="1:17" ht="15">
      <c r="A34" t="s">
        <v>117</v>
      </c>
      <c r="C34">
        <f t="shared" si="3"/>
        <v>10</v>
      </c>
      <c r="D34">
        <f t="shared" si="3"/>
        <v>4</v>
      </c>
      <c r="E34">
        <f t="shared" si="3"/>
        <v>5</v>
      </c>
      <c r="F34">
        <f t="shared" si="3"/>
        <v>6</v>
      </c>
      <c r="G34">
        <f t="shared" si="3"/>
        <v>8</v>
      </c>
      <c r="J34">
        <f t="shared" si="4"/>
        <v>4</v>
      </c>
      <c r="K34">
        <f t="shared" si="4"/>
        <v>3</v>
      </c>
      <c r="L34">
        <f t="shared" si="5"/>
        <v>8</v>
      </c>
      <c r="M34">
        <f t="shared" si="5"/>
        <v>7</v>
      </c>
      <c r="N34">
        <f t="shared" si="6"/>
        <v>1</v>
      </c>
      <c r="P34">
        <f t="shared" si="7"/>
        <v>56</v>
      </c>
      <c r="Q34">
        <v>13</v>
      </c>
    </row>
    <row r="35" spans="1:17" ht="15">
      <c r="A35" t="s">
        <v>124</v>
      </c>
      <c r="C35">
        <f t="shared" si="3"/>
        <v>1</v>
      </c>
      <c r="D35">
        <f t="shared" si="3"/>
        <v>3</v>
      </c>
      <c r="E35">
        <f t="shared" si="3"/>
        <v>4</v>
      </c>
      <c r="F35">
        <f t="shared" si="3"/>
        <v>4</v>
      </c>
      <c r="G35">
        <f t="shared" si="3"/>
        <v>12</v>
      </c>
      <c r="J35">
        <f t="shared" si="4"/>
        <v>1</v>
      </c>
      <c r="K35">
        <f t="shared" si="4"/>
        <v>9</v>
      </c>
      <c r="L35">
        <f t="shared" si="5"/>
        <v>6</v>
      </c>
      <c r="M35">
        <f t="shared" si="5"/>
        <v>3</v>
      </c>
      <c r="N35">
        <f t="shared" si="6"/>
        <v>3</v>
      </c>
      <c r="P35">
        <f t="shared" si="7"/>
        <v>46</v>
      </c>
      <c r="Q35">
        <v>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09"/>
  <sheetViews>
    <sheetView zoomScalePageLayoutView="0" workbookViewId="0" topLeftCell="A1">
      <selection activeCell="N17" sqref="N17"/>
    </sheetView>
  </sheetViews>
  <sheetFormatPr defaultColWidth="11.421875" defaultRowHeight="15"/>
  <cols>
    <col min="1" max="1" width="13.140625" style="0" customWidth="1"/>
    <col min="2" max="2" width="13.7109375" style="0" customWidth="1"/>
    <col min="3" max="3" width="15.7109375" style="0" customWidth="1"/>
    <col min="4" max="4" width="8.7109375" style="0" customWidth="1"/>
    <col min="5" max="9" width="5.421875" style="0" customWidth="1"/>
    <col min="10" max="10" width="5.421875" style="0" bestFit="1" customWidth="1"/>
    <col min="11" max="11" width="8.7109375" style="0" customWidth="1"/>
    <col min="12" max="12" width="2.421875" style="0" customWidth="1"/>
    <col min="13" max="13" width="4.7109375" style="0" bestFit="1" customWidth="1"/>
    <col min="14" max="14" width="5.421875" style="0" bestFit="1" customWidth="1"/>
    <col min="15" max="15" width="6.28125" style="0" bestFit="1" customWidth="1"/>
    <col min="16" max="16" width="7.140625" style="0" bestFit="1" customWidth="1"/>
    <col min="17" max="17" width="4.28125" style="0" bestFit="1" customWidth="1"/>
    <col min="18" max="18" width="4.57421875" style="0" bestFit="1" customWidth="1"/>
    <col min="19" max="19" width="5.140625" style="0" bestFit="1" customWidth="1"/>
    <col min="20" max="20" width="4.421875" style="0" bestFit="1" customWidth="1"/>
    <col min="21" max="21" width="5.28125" style="0" bestFit="1" customWidth="1"/>
    <col min="22" max="16384" width="8.7109375" style="0" customWidth="1"/>
  </cols>
  <sheetData>
    <row r="1" spans="1:21" ht="15">
      <c r="A1" t="s">
        <v>104</v>
      </c>
      <c r="B1" t="s">
        <v>102</v>
      </c>
      <c r="D1" t="s">
        <v>103</v>
      </c>
      <c r="E1" s="4" t="s">
        <v>112</v>
      </c>
      <c r="F1" s="4" t="s">
        <v>247</v>
      </c>
      <c r="G1" s="4" t="s">
        <v>248</v>
      </c>
      <c r="H1" s="4" t="s">
        <v>249</v>
      </c>
      <c r="I1" s="4" t="s">
        <v>250</v>
      </c>
      <c r="J1" s="4" t="s">
        <v>251</v>
      </c>
      <c r="K1" s="4" t="s">
        <v>252</v>
      </c>
      <c r="L1" s="4"/>
      <c r="M1" s="1" t="s">
        <v>1879</v>
      </c>
      <c r="N1" s="1" t="s">
        <v>1880</v>
      </c>
      <c r="O1" s="1" t="s">
        <v>1881</v>
      </c>
      <c r="P1" s="1" t="s">
        <v>1882</v>
      </c>
      <c r="Q1" s="1" t="s">
        <v>1883</v>
      </c>
      <c r="R1" s="1" t="s">
        <v>1885</v>
      </c>
      <c r="S1" s="1" t="s">
        <v>1886</v>
      </c>
      <c r="T1" s="1" t="s">
        <v>252</v>
      </c>
      <c r="U1" s="1" t="s">
        <v>1887</v>
      </c>
    </row>
    <row r="2" spans="1:11" ht="15">
      <c r="A2" t="s">
        <v>127</v>
      </c>
      <c r="B2">
        <v>1.1</v>
      </c>
      <c r="C2" t="s">
        <v>2897</v>
      </c>
      <c r="D2" t="s">
        <v>118</v>
      </c>
      <c r="E2">
        <f>VLOOKUP($C2,'Marcel Hitting'!$F$4:$P$1900,5,FALSE)</f>
        <v>513</v>
      </c>
      <c r="F2">
        <f>VLOOKUP($C2,'Marcel Hitting'!$F$4:$P$1900,6,FALSE)</f>
        <v>84</v>
      </c>
      <c r="G2">
        <f>VLOOKUP($C2,'Marcel Hitting'!$F$4:$P$1900,7,FALSE)</f>
        <v>27</v>
      </c>
      <c r="H2">
        <f>VLOOKUP($C2,'Marcel Hitting'!$F$4:$P$1900,8,FALSE)</f>
        <v>97</v>
      </c>
      <c r="I2">
        <f>VLOOKUP($C2,'Marcel Hitting'!$F$4:$P$1900,9,FALSE)</f>
        <v>2</v>
      </c>
      <c r="J2" s="8">
        <f aca="true" t="shared" si="0" ref="J2:J15">K2/E2</f>
        <v>0.29239766081871343</v>
      </c>
      <c r="K2">
        <f>VLOOKUP($C2,'Marcel Hitting'!$F$4:$P$1900,11,FALSE)</f>
        <v>150</v>
      </c>
    </row>
    <row r="3" spans="1:11" ht="15">
      <c r="A3" t="s">
        <v>115</v>
      </c>
      <c r="B3">
        <v>1.1</v>
      </c>
      <c r="C3" t="s">
        <v>2888</v>
      </c>
      <c r="D3" t="s">
        <v>114</v>
      </c>
      <c r="E3">
        <f>VLOOKUP($C3,'Marcel Hitting'!$F$4:$P$1900,5,FALSE)</f>
        <v>544</v>
      </c>
      <c r="F3">
        <f>VLOOKUP($C3,'Marcel Hitting'!$F$4:$P$1900,6,FALSE)</f>
        <v>105</v>
      </c>
      <c r="G3">
        <f>VLOOKUP($C3,'Marcel Hitting'!$F$4:$P$1900,7,FALSE)</f>
        <v>23</v>
      </c>
      <c r="H3">
        <f>VLOOKUP($C3,'Marcel Hitting'!$F$4:$P$1900,8,FALSE)</f>
        <v>63</v>
      </c>
      <c r="I3">
        <f>VLOOKUP($C3,'Marcel Hitting'!$F$4:$P$1900,9,FALSE)</f>
        <v>36</v>
      </c>
      <c r="J3" s="8">
        <f t="shared" si="0"/>
        <v>0.3069852941176471</v>
      </c>
      <c r="K3">
        <f>VLOOKUP($C3,'Marcel Hitting'!$F$4:$P$1900,11,FALSE)</f>
        <v>167</v>
      </c>
    </row>
    <row r="4" spans="1:11" ht="15">
      <c r="A4" t="s">
        <v>128</v>
      </c>
      <c r="B4">
        <v>1.11</v>
      </c>
      <c r="C4" t="s">
        <v>2898</v>
      </c>
      <c r="D4" t="s">
        <v>123</v>
      </c>
      <c r="E4">
        <f>VLOOKUP($C4,'Marcel Hitting'!$F$4:$P$1900,5,FALSE)</f>
        <v>553</v>
      </c>
      <c r="F4">
        <f>VLOOKUP($C4,'Marcel Hitting'!$F$4:$P$1900,6,FALSE)</f>
        <v>97</v>
      </c>
      <c r="G4">
        <f>VLOOKUP($C4,'Marcel Hitting'!$F$4:$P$1900,7,FALSE)</f>
        <v>24</v>
      </c>
      <c r="H4">
        <f>VLOOKUP($C4,'Marcel Hitting'!$F$4:$P$1900,8,FALSE)</f>
        <v>72</v>
      </c>
      <c r="I4">
        <f>VLOOKUP($C4,'Marcel Hitting'!$F$4:$P$1900,9,FALSE)</f>
        <v>26</v>
      </c>
      <c r="J4" s="8">
        <f t="shared" si="0"/>
        <v>0.2766726943942134</v>
      </c>
      <c r="K4">
        <f>VLOOKUP($C4,'Marcel Hitting'!$F$4:$P$1900,11,FALSE)</f>
        <v>153</v>
      </c>
    </row>
    <row r="5" spans="1:11" ht="15">
      <c r="A5" t="s">
        <v>129</v>
      </c>
      <c r="B5">
        <v>1.12</v>
      </c>
      <c r="C5" t="s">
        <v>2899</v>
      </c>
      <c r="D5" t="s">
        <v>123</v>
      </c>
      <c r="E5">
        <f>VLOOKUP($C5,'Marcel Hitting'!$F$4:$P$1900,5,FALSE)</f>
        <v>516</v>
      </c>
      <c r="F5">
        <f>VLOOKUP($C5,'Marcel Hitting'!$F$4:$P$1900,6,FALSE)</f>
        <v>95</v>
      </c>
      <c r="G5">
        <f>VLOOKUP($C5,'Marcel Hitting'!$F$4:$P$1900,7,FALSE)</f>
        <v>25</v>
      </c>
      <c r="H5">
        <f>VLOOKUP($C5,'Marcel Hitting'!$F$4:$P$1900,8,FALSE)</f>
        <v>92</v>
      </c>
      <c r="I5">
        <f>VLOOKUP($C5,'Marcel Hitting'!$F$4:$P$1900,9,FALSE)</f>
        <v>15</v>
      </c>
      <c r="J5" s="8">
        <f t="shared" si="0"/>
        <v>0.3178294573643411</v>
      </c>
      <c r="K5">
        <f>VLOOKUP($C5,'Marcel Hitting'!$F$4:$P$1900,11,FALSE)</f>
        <v>164</v>
      </c>
    </row>
    <row r="6" spans="1:11" ht="15">
      <c r="A6" t="s">
        <v>131</v>
      </c>
      <c r="B6">
        <v>1.13</v>
      </c>
      <c r="C6" t="s">
        <v>2900</v>
      </c>
      <c r="D6" t="s">
        <v>130</v>
      </c>
      <c r="E6">
        <f>VLOOKUP($C6,'Marcel Hitting'!$F$4:$P$1900,5,FALSE)</f>
        <v>481</v>
      </c>
      <c r="F6">
        <f>VLOOKUP($C6,'Marcel Hitting'!$F$4:$P$1900,6,FALSE)</f>
        <v>87</v>
      </c>
      <c r="G6">
        <f>VLOOKUP($C6,'Marcel Hitting'!$F$4:$P$1900,7,FALSE)</f>
        <v>17</v>
      </c>
      <c r="H6">
        <f>VLOOKUP($C6,'Marcel Hitting'!$F$4:$P$1900,8,FALSE)</f>
        <v>63</v>
      </c>
      <c r="I6">
        <f>VLOOKUP($C6,'Marcel Hitting'!$F$4:$P$1900,9,FALSE)</f>
        <v>19</v>
      </c>
      <c r="J6" s="8">
        <f t="shared" si="0"/>
        <v>0.2910602910602911</v>
      </c>
      <c r="K6">
        <f>VLOOKUP($C6,'Marcel Hitting'!$F$4:$P$1900,11,FALSE)</f>
        <v>140</v>
      </c>
    </row>
    <row r="7" spans="1:11" ht="15">
      <c r="A7" t="s">
        <v>132</v>
      </c>
      <c r="B7">
        <v>1.14</v>
      </c>
      <c r="C7" t="s">
        <v>2901</v>
      </c>
      <c r="D7" t="s">
        <v>116</v>
      </c>
      <c r="E7">
        <f>VLOOKUP($C7,'Marcel Hitting'!$F$4:$P$1900,5,FALSE)</f>
        <v>400</v>
      </c>
      <c r="F7">
        <f>VLOOKUP($C7,'Marcel Hitting'!$F$4:$P$1900,6,FALSE)</f>
        <v>60</v>
      </c>
      <c r="G7">
        <f>VLOOKUP($C7,'Marcel Hitting'!$F$4:$P$1900,7,FALSE)</f>
        <v>21</v>
      </c>
      <c r="H7">
        <f>VLOOKUP($C7,'Marcel Hitting'!$F$4:$P$1900,8,FALSE)</f>
        <v>71</v>
      </c>
      <c r="I7">
        <f>VLOOKUP($C7,'Marcel Hitting'!$F$4:$P$1900,9,FALSE)</f>
        <v>7</v>
      </c>
      <c r="J7" s="8">
        <f t="shared" si="0"/>
        <v>0.28</v>
      </c>
      <c r="K7">
        <f>VLOOKUP($C7,'Marcel Hitting'!$F$4:$P$1900,11,FALSE)</f>
        <v>112</v>
      </c>
    </row>
    <row r="8" spans="1:11" ht="15">
      <c r="A8" t="s">
        <v>117</v>
      </c>
      <c r="B8">
        <v>1.2</v>
      </c>
      <c r="C8" t="s">
        <v>2889</v>
      </c>
      <c r="D8" t="s">
        <v>116</v>
      </c>
      <c r="E8">
        <f>VLOOKUP($C8,'Marcel Hitting'!$F$4:$P$1900,5,FALSE)</f>
        <v>549</v>
      </c>
      <c r="F8">
        <f>VLOOKUP($C8,'Marcel Hitting'!$F$4:$P$1900,6,FALSE)</f>
        <v>96</v>
      </c>
      <c r="G8">
        <f>VLOOKUP($C8,'Marcel Hitting'!$F$4:$P$1900,7,FALSE)</f>
        <v>26</v>
      </c>
      <c r="H8">
        <f>VLOOKUP($C8,'Marcel Hitting'!$F$4:$P$1900,8,FALSE)</f>
        <v>101</v>
      </c>
      <c r="I8">
        <f>VLOOKUP($C8,'Marcel Hitting'!$F$4:$P$1900,9,FALSE)</f>
        <v>19</v>
      </c>
      <c r="J8" s="8">
        <f t="shared" si="0"/>
        <v>0.30783242258652094</v>
      </c>
      <c r="K8">
        <f>VLOOKUP($C8,'Marcel Hitting'!$F$4:$P$1900,11,FALSE)</f>
        <v>169</v>
      </c>
    </row>
    <row r="9" spans="1:11" ht="15">
      <c r="A9" t="s">
        <v>113</v>
      </c>
      <c r="B9">
        <v>1.3</v>
      </c>
      <c r="C9" t="s">
        <v>2890</v>
      </c>
      <c r="D9" t="s">
        <v>118</v>
      </c>
      <c r="E9">
        <f>VLOOKUP($C9,'Marcel Hitting'!$F$4:$P$1900,5,FALSE)</f>
        <v>491</v>
      </c>
      <c r="F9">
        <f>VLOOKUP($C9,'Marcel Hitting'!$F$4:$P$1900,6,FALSE)</f>
        <v>90</v>
      </c>
      <c r="G9">
        <f>VLOOKUP($C9,'Marcel Hitting'!$F$4:$P$1900,7,FALSE)</f>
        <v>31</v>
      </c>
      <c r="H9">
        <f>VLOOKUP($C9,'Marcel Hitting'!$F$4:$P$1900,8,FALSE)</f>
        <v>99</v>
      </c>
      <c r="I9">
        <f>VLOOKUP($C9,'Marcel Hitting'!$F$4:$P$1900,9,FALSE)</f>
        <v>5</v>
      </c>
      <c r="J9" s="8">
        <f t="shared" si="0"/>
        <v>0.32790224032586557</v>
      </c>
      <c r="K9">
        <f>VLOOKUP($C9,'Marcel Hitting'!$F$4:$P$1900,11,FALSE)</f>
        <v>161</v>
      </c>
    </row>
    <row r="10" spans="1:11" ht="15">
      <c r="A10" t="s">
        <v>120</v>
      </c>
      <c r="B10">
        <v>1.4</v>
      </c>
      <c r="C10" t="s">
        <v>2891</v>
      </c>
      <c r="D10" t="s">
        <v>119</v>
      </c>
      <c r="E10">
        <f>VLOOKUP($C10,'Marcel Hitting'!$F$4:$P$1900,5,FALSE)</f>
        <v>591</v>
      </c>
      <c r="F10">
        <f>VLOOKUP($C10,'Marcel Hitting'!$F$4:$P$1900,6,FALSE)</f>
        <v>101</v>
      </c>
      <c r="G10">
        <f>VLOOKUP($C10,'Marcel Hitting'!$F$4:$P$1900,7,FALSE)</f>
        <v>14</v>
      </c>
      <c r="H10">
        <f>VLOOKUP($C10,'Marcel Hitting'!$F$4:$P$1900,8,FALSE)</f>
        <v>62</v>
      </c>
      <c r="I10">
        <f>VLOOKUP($C10,'Marcel Hitting'!$F$4:$P$1900,9,FALSE)</f>
        <v>52</v>
      </c>
      <c r="J10" s="8">
        <f t="shared" si="0"/>
        <v>0.2927241962774958</v>
      </c>
      <c r="K10">
        <f>VLOOKUP($C10,'Marcel Hitting'!$F$4:$P$1900,11,FALSE)</f>
        <v>173</v>
      </c>
    </row>
    <row r="11" spans="1:11" ht="15">
      <c r="A11" t="s">
        <v>121</v>
      </c>
      <c r="B11">
        <v>1.5</v>
      </c>
      <c r="C11" t="s">
        <v>2892</v>
      </c>
      <c r="D11" t="s">
        <v>118</v>
      </c>
      <c r="E11">
        <f>VLOOKUP($C11,'Marcel Hitting'!$F$4:$P$1900,5,FALSE)</f>
        <v>534</v>
      </c>
      <c r="F11">
        <f>VLOOKUP($C11,'Marcel Hitting'!$F$4:$P$1900,6,FALSE)</f>
        <v>83</v>
      </c>
      <c r="G11">
        <f>VLOOKUP($C11,'Marcel Hitting'!$F$4:$P$1900,7,FALSE)</f>
        <v>28</v>
      </c>
      <c r="H11">
        <f>VLOOKUP($C11,'Marcel Hitting'!$F$4:$P$1900,8,FALSE)</f>
        <v>104</v>
      </c>
      <c r="I11">
        <f>VLOOKUP($C11,'Marcel Hitting'!$F$4:$P$1900,9,FALSE)</f>
        <v>4</v>
      </c>
      <c r="J11" s="8">
        <f t="shared" si="0"/>
        <v>0.31086142322097376</v>
      </c>
      <c r="K11">
        <f>VLOOKUP($C11,'Marcel Hitting'!$F$4:$P$1900,11,FALSE)</f>
        <v>166</v>
      </c>
    </row>
    <row r="12" spans="1:11" ht="15">
      <c r="A12" t="s">
        <v>122</v>
      </c>
      <c r="B12">
        <v>1.6</v>
      </c>
      <c r="C12" t="s">
        <v>2893</v>
      </c>
      <c r="D12" t="s">
        <v>116</v>
      </c>
      <c r="E12">
        <f>VLOOKUP($C12,'Marcel Hitting'!$F$4:$P$1900,5,FALSE)</f>
        <v>484</v>
      </c>
      <c r="F12">
        <f>VLOOKUP($C12,'Marcel Hitting'!$F$4:$P$1900,6,FALSE)</f>
        <v>96</v>
      </c>
      <c r="G12">
        <f>VLOOKUP($C12,'Marcel Hitting'!$F$4:$P$1900,7,FALSE)</f>
        <v>32</v>
      </c>
      <c r="H12">
        <f>VLOOKUP($C12,'Marcel Hitting'!$F$4:$P$1900,8,FALSE)</f>
        <v>100</v>
      </c>
      <c r="I12">
        <f>VLOOKUP($C12,'Marcel Hitting'!$F$4:$P$1900,9,FALSE)</f>
        <v>15</v>
      </c>
      <c r="J12" s="8">
        <f t="shared" si="0"/>
        <v>0.2892561983471074</v>
      </c>
      <c r="K12">
        <f>VLOOKUP($C12,'Marcel Hitting'!$F$4:$P$1900,11,FALSE)</f>
        <v>140</v>
      </c>
    </row>
    <row r="13" spans="1:11" ht="15">
      <c r="A13" t="s">
        <v>124</v>
      </c>
      <c r="B13">
        <v>1.7</v>
      </c>
      <c r="C13" t="s">
        <v>2894</v>
      </c>
      <c r="D13" t="s">
        <v>123</v>
      </c>
      <c r="E13">
        <f>VLOOKUP($C13,'Marcel Hitting'!$F$4:$P$1900,5,FALSE)</f>
        <v>519</v>
      </c>
      <c r="F13">
        <f>VLOOKUP($C13,'Marcel Hitting'!$F$4:$P$1900,6,FALSE)</f>
        <v>82</v>
      </c>
      <c r="G13">
        <f>VLOOKUP($C13,'Marcel Hitting'!$F$4:$P$1900,7,FALSE)</f>
        <v>26</v>
      </c>
      <c r="H13">
        <f>VLOOKUP($C13,'Marcel Hitting'!$F$4:$P$1900,8,FALSE)</f>
        <v>94</v>
      </c>
      <c r="I13">
        <f>VLOOKUP($C13,'Marcel Hitting'!$F$4:$P$1900,9,FALSE)</f>
        <v>7</v>
      </c>
      <c r="J13" s="8">
        <f t="shared" si="0"/>
        <v>0.2947976878612717</v>
      </c>
      <c r="K13">
        <f>VLOOKUP($C13,'Marcel Hitting'!$F$4:$P$1900,11,FALSE)</f>
        <v>153</v>
      </c>
    </row>
    <row r="14" spans="1:11" ht="15">
      <c r="A14" t="s">
        <v>125</v>
      </c>
      <c r="B14">
        <v>1.8</v>
      </c>
      <c r="C14" t="s">
        <v>2895</v>
      </c>
      <c r="D14" t="s">
        <v>118</v>
      </c>
      <c r="E14">
        <f>VLOOKUP($C14,'Marcel Hitting'!$F$4:$P$1900,5,FALSE)</f>
        <v>522</v>
      </c>
      <c r="F14">
        <f>VLOOKUP($C14,'Marcel Hitting'!$F$4:$P$1900,6,FALSE)</f>
        <v>87</v>
      </c>
      <c r="G14">
        <f>VLOOKUP($C14,'Marcel Hitting'!$F$4:$P$1900,7,FALSE)</f>
        <v>40</v>
      </c>
      <c r="H14">
        <f>VLOOKUP($C14,'Marcel Hitting'!$F$4:$P$1900,8,FALSE)</f>
        <v>119</v>
      </c>
      <c r="I14">
        <f>VLOOKUP($C14,'Marcel Hitting'!$F$4:$P$1900,9,FALSE)</f>
        <v>2</v>
      </c>
      <c r="J14" s="8">
        <f t="shared" si="0"/>
        <v>0.2681992337164751</v>
      </c>
      <c r="K14">
        <f>VLOOKUP($C14,'Marcel Hitting'!$F$4:$P$1900,11,FALSE)</f>
        <v>140</v>
      </c>
    </row>
    <row r="15" spans="1:11" ht="15">
      <c r="A15" t="s">
        <v>126</v>
      </c>
      <c r="B15">
        <v>1.9</v>
      </c>
      <c r="C15" t="s">
        <v>2896</v>
      </c>
      <c r="D15" t="s">
        <v>123</v>
      </c>
      <c r="E15">
        <f>VLOOKUP($C15,'Marcel Hitting'!$F$4:$P$1900,5,FALSE)</f>
        <v>530</v>
      </c>
      <c r="F15">
        <f>VLOOKUP($C15,'Marcel Hitting'!$F$4:$P$1900,6,FALSE)</f>
        <v>88</v>
      </c>
      <c r="G15">
        <f>VLOOKUP($C15,'Marcel Hitting'!$F$4:$P$1900,7,FALSE)</f>
        <v>32</v>
      </c>
      <c r="H15">
        <f>VLOOKUP($C15,'Marcel Hitting'!$F$4:$P$1900,8,FALSE)</f>
        <v>96</v>
      </c>
      <c r="I15">
        <f>VLOOKUP($C15,'Marcel Hitting'!$F$4:$P$1900,9,FALSE)</f>
        <v>13</v>
      </c>
      <c r="J15" s="8">
        <f t="shared" si="0"/>
        <v>0.2981132075471698</v>
      </c>
      <c r="K15">
        <f>VLOOKUP($C15,'Marcel Hitting'!$F$4:$P$1900,11,FALSE)</f>
        <v>158</v>
      </c>
    </row>
    <row r="16" spans="1:21" ht="15">
      <c r="A16" t="s">
        <v>132</v>
      </c>
      <c r="B16">
        <v>2.15</v>
      </c>
      <c r="C16" t="s">
        <v>2902</v>
      </c>
      <c r="D16" t="s">
        <v>133</v>
      </c>
      <c r="J16" s="8"/>
      <c r="M16">
        <f>VLOOKUP($C16,'Marcel Pitching '!$D$4:$O$3001,3,FALSE)</f>
        <v>13</v>
      </c>
      <c r="N16">
        <f>VLOOKUP($C16,'Marcel Pitching '!$D$4:$O$3001,4,FALSE)</f>
        <v>0</v>
      </c>
      <c r="O16" s="9">
        <f>VLOOKUP($C16,'Marcel Pitching '!$D$4:$O$3001,5,FALSE)</f>
        <v>3.25</v>
      </c>
      <c r="P16" s="9">
        <f>VLOOKUP($C16,'Marcel Pitching '!$D$4:$O$3001,6,FALSE)</f>
        <v>1.213903743315508</v>
      </c>
      <c r="Q16">
        <f>VLOOKUP($C16,'Marcel Pitching '!$D$4:$O$3001,7,FALSE)</f>
        <v>203</v>
      </c>
      <c r="R16">
        <f>VLOOKUP($C16,'Marcel Pitching '!$D$4:$O$3001,9,FALSE)</f>
        <v>187</v>
      </c>
      <c r="S16" s="10">
        <f>VLOOKUP($C16,'Marcel Pitching '!$D$4:$O$3001,10,FALSE)</f>
        <v>67.52777777777777</v>
      </c>
      <c r="T16">
        <f>VLOOKUP($C16,'Marcel Pitching '!$D$4:$O$3001,11,FALSE)</f>
        <v>155</v>
      </c>
      <c r="U16">
        <f>VLOOKUP($C16,'Marcel Pitching '!$D$4:$O$3001,12,FALSE)</f>
        <v>72</v>
      </c>
    </row>
    <row r="17" spans="1:21" ht="15">
      <c r="A17" t="s">
        <v>131</v>
      </c>
      <c r="B17">
        <v>2.16</v>
      </c>
      <c r="C17" t="s">
        <v>2903</v>
      </c>
      <c r="D17" t="s">
        <v>133</v>
      </c>
      <c r="J17" s="8"/>
      <c r="M17">
        <f>VLOOKUP($C17,'Marcel Pitching '!$D$4:$O$3001,3,FALSE)</f>
        <v>14</v>
      </c>
      <c r="N17">
        <f>VLOOKUP($C17,'Marcel Pitching '!$D$4:$O$3001,4,FALSE)</f>
        <v>0</v>
      </c>
      <c r="O17" s="9">
        <f>VLOOKUP($C17,'Marcel Pitching '!$D$4:$O$3001,5,FALSE)</f>
        <v>3.22</v>
      </c>
      <c r="P17" s="9">
        <f>VLOOKUP($C17,'Marcel Pitching '!$D$4:$O$3001,6,FALSE)</f>
        <v>1.1563981042654028</v>
      </c>
      <c r="Q17">
        <f>VLOOKUP($C17,'Marcel Pitching '!$D$4:$O$3001,7,FALSE)</f>
        <v>199</v>
      </c>
      <c r="R17">
        <f>VLOOKUP($C17,'Marcel Pitching '!$D$4:$O$3001,9,FALSE)</f>
        <v>211</v>
      </c>
      <c r="S17" s="10">
        <f>VLOOKUP($C17,'Marcel Pitching '!$D$4:$O$3001,10,FALSE)</f>
        <v>75.49111111111112</v>
      </c>
      <c r="T17">
        <f>VLOOKUP($C17,'Marcel Pitching '!$D$4:$O$3001,11,FALSE)</f>
        <v>194</v>
      </c>
      <c r="U17">
        <f>VLOOKUP($C17,'Marcel Pitching '!$D$4:$O$3001,12,FALSE)</f>
        <v>50</v>
      </c>
    </row>
    <row r="18" spans="1:19" ht="15">
      <c r="A18" t="s">
        <v>129</v>
      </c>
      <c r="B18">
        <v>2.17</v>
      </c>
      <c r="C18" t="s">
        <v>2904</v>
      </c>
      <c r="D18" t="s">
        <v>119</v>
      </c>
      <c r="E18">
        <f>VLOOKUP($C18,'Marcel Hitting'!$F$4:$P$1900,5,FALSE)</f>
        <v>533</v>
      </c>
      <c r="F18">
        <f>VLOOKUP($C18,'Marcel Hitting'!$F$4:$P$1900,6,FALSE)</f>
        <v>87</v>
      </c>
      <c r="G18">
        <f>VLOOKUP($C18,'Marcel Hitting'!$F$4:$P$1900,7,FALSE)</f>
        <v>17</v>
      </c>
      <c r="H18">
        <f>VLOOKUP($C18,'Marcel Hitting'!$F$4:$P$1900,8,FALSE)</f>
        <v>63</v>
      </c>
      <c r="I18">
        <f>VLOOKUP($C18,'Marcel Hitting'!$F$4:$P$1900,9,FALSE)</f>
        <v>31</v>
      </c>
      <c r="J18" s="8">
        <f aca="true" t="shared" si="1" ref="J18:J25">K18/E18</f>
        <v>0.2776735459662289</v>
      </c>
      <c r="K18">
        <f>VLOOKUP($C18,'Marcel Hitting'!$F$4:$P$1900,11,FALSE)</f>
        <v>148</v>
      </c>
      <c r="O18" s="9"/>
      <c r="P18" s="9"/>
      <c r="S18" s="10"/>
    </row>
    <row r="19" spans="1:19" ht="15">
      <c r="A19" t="s">
        <v>128</v>
      </c>
      <c r="B19">
        <v>2.18</v>
      </c>
      <c r="C19" t="s">
        <v>2905</v>
      </c>
      <c r="D19" t="s">
        <v>118</v>
      </c>
      <c r="E19">
        <f>VLOOKUP($C19,'Marcel Hitting'!$F$4:$P$1900,5,FALSE)</f>
        <v>505</v>
      </c>
      <c r="F19">
        <f>VLOOKUP($C19,'Marcel Hitting'!$F$4:$P$1900,6,FALSE)</f>
        <v>88</v>
      </c>
      <c r="G19">
        <f>VLOOKUP($C19,'Marcel Hitting'!$F$4:$P$1900,7,FALSE)</f>
        <v>28</v>
      </c>
      <c r="H19">
        <f>VLOOKUP($C19,'Marcel Hitting'!$F$4:$P$1900,8,FALSE)</f>
        <v>95</v>
      </c>
      <c r="I19">
        <f>VLOOKUP($C19,'Marcel Hitting'!$F$4:$P$1900,9,FALSE)</f>
        <v>9</v>
      </c>
      <c r="J19" s="8">
        <f t="shared" si="1"/>
        <v>0.2891089108910891</v>
      </c>
      <c r="K19">
        <f>VLOOKUP($C19,'Marcel Hitting'!$F$4:$P$1900,11,FALSE)</f>
        <v>146</v>
      </c>
      <c r="O19" s="9"/>
      <c r="P19" s="9"/>
      <c r="S19" s="10"/>
    </row>
    <row r="20" spans="1:19" ht="15">
      <c r="A20" t="s">
        <v>127</v>
      </c>
      <c r="B20">
        <v>2.19</v>
      </c>
      <c r="C20" t="s">
        <v>2906</v>
      </c>
      <c r="D20" t="s">
        <v>130</v>
      </c>
      <c r="E20">
        <f>VLOOKUP($C20,'Marcel Hitting'!$F$4:$P$1900,5,FALSE)</f>
        <v>536</v>
      </c>
      <c r="F20">
        <f>VLOOKUP($C20,'Marcel Hitting'!$F$4:$P$1900,6,FALSE)</f>
        <v>97</v>
      </c>
      <c r="G20">
        <f>VLOOKUP($C20,'Marcel Hitting'!$F$4:$P$1900,7,FALSE)</f>
        <v>24</v>
      </c>
      <c r="H20">
        <f>VLOOKUP($C20,'Marcel Hitting'!$F$4:$P$1900,8,FALSE)</f>
        <v>88</v>
      </c>
      <c r="I20">
        <f>VLOOKUP($C20,'Marcel Hitting'!$F$4:$P$1900,9,FALSE)</f>
        <v>11</v>
      </c>
      <c r="J20" s="8">
        <f t="shared" si="1"/>
        <v>0.29850746268656714</v>
      </c>
      <c r="K20">
        <f>VLOOKUP($C20,'Marcel Hitting'!$F$4:$P$1900,11,FALSE)</f>
        <v>160</v>
      </c>
      <c r="O20" s="9"/>
      <c r="P20" s="9"/>
      <c r="S20" s="10"/>
    </row>
    <row r="21" spans="1:19" ht="15">
      <c r="A21" t="s">
        <v>126</v>
      </c>
      <c r="B21">
        <v>2.2</v>
      </c>
      <c r="C21" t="s">
        <v>2907</v>
      </c>
      <c r="D21" t="s">
        <v>123</v>
      </c>
      <c r="E21">
        <f>VLOOKUP($C21,'Marcel Hitting'!$F$4:$P$1900,5,FALSE)</f>
        <v>459</v>
      </c>
      <c r="F21">
        <f>VLOOKUP($C21,'Marcel Hitting'!$F$4:$P$1900,6,FALSE)</f>
        <v>66</v>
      </c>
      <c r="G21">
        <f>VLOOKUP($C21,'Marcel Hitting'!$F$4:$P$1900,7,FALSE)</f>
        <v>24</v>
      </c>
      <c r="H21">
        <f>VLOOKUP($C21,'Marcel Hitting'!$F$4:$P$1900,8,FALSE)</f>
        <v>85</v>
      </c>
      <c r="I21">
        <f>VLOOKUP($C21,'Marcel Hitting'!$F$4:$P$1900,9,FALSE)</f>
        <v>8</v>
      </c>
      <c r="J21" s="8">
        <f t="shared" si="1"/>
        <v>0.29411764705882354</v>
      </c>
      <c r="K21">
        <f>VLOOKUP($C21,'Marcel Hitting'!$F$4:$P$1900,11,FALSE)</f>
        <v>135</v>
      </c>
      <c r="O21" s="9"/>
      <c r="P21" s="9"/>
      <c r="S21" s="10"/>
    </row>
    <row r="22" spans="1:19" ht="15">
      <c r="A22" t="s">
        <v>125</v>
      </c>
      <c r="B22">
        <v>2.21</v>
      </c>
      <c r="C22" t="s">
        <v>2908</v>
      </c>
      <c r="D22" t="s">
        <v>123</v>
      </c>
      <c r="E22">
        <f>VLOOKUP($C22,'Marcel Hitting'!$F$4:$P$1900,5,FALSE)</f>
        <v>531</v>
      </c>
      <c r="F22">
        <f>VLOOKUP($C22,'Marcel Hitting'!$F$4:$P$1900,6,FALSE)</f>
        <v>98</v>
      </c>
      <c r="G22">
        <f>VLOOKUP($C22,'Marcel Hitting'!$F$4:$P$1900,7,FALSE)</f>
        <v>28</v>
      </c>
      <c r="H22">
        <f>VLOOKUP($C22,'Marcel Hitting'!$F$4:$P$1900,8,FALSE)</f>
        <v>99</v>
      </c>
      <c r="I22">
        <f>VLOOKUP($C22,'Marcel Hitting'!$F$4:$P$1900,9,FALSE)</f>
        <v>19</v>
      </c>
      <c r="J22" s="8">
        <f t="shared" si="1"/>
        <v>0.2730696798493409</v>
      </c>
      <c r="K22">
        <f>VLOOKUP($C22,'Marcel Hitting'!$F$4:$P$1900,11,FALSE)</f>
        <v>145</v>
      </c>
      <c r="O22" s="9"/>
      <c r="P22" s="9"/>
      <c r="S22" s="10"/>
    </row>
    <row r="23" spans="1:19" ht="15">
      <c r="A23" t="s">
        <v>124</v>
      </c>
      <c r="B23">
        <v>2.22</v>
      </c>
      <c r="C23" t="s">
        <v>2909</v>
      </c>
      <c r="D23" t="s">
        <v>123</v>
      </c>
      <c r="E23">
        <f>VLOOKUP($C23,'Marcel Hitting'!$F$4:$P$1900,5,FALSE)</f>
        <v>465</v>
      </c>
      <c r="F23">
        <f>VLOOKUP($C23,'Marcel Hitting'!$F$4:$P$1900,6,FALSE)</f>
        <v>76</v>
      </c>
      <c r="G23">
        <f>VLOOKUP($C23,'Marcel Hitting'!$F$4:$P$1900,7,FALSE)</f>
        <v>26</v>
      </c>
      <c r="H23">
        <f>VLOOKUP($C23,'Marcel Hitting'!$F$4:$P$1900,8,FALSE)</f>
        <v>64</v>
      </c>
      <c r="I23">
        <f>VLOOKUP($C23,'Marcel Hitting'!$F$4:$P$1900,9,FALSE)</f>
        <v>19</v>
      </c>
      <c r="J23" s="8">
        <f t="shared" si="1"/>
        <v>0.27741935483870966</v>
      </c>
      <c r="K23">
        <f>VLOOKUP($C23,'Marcel Hitting'!$F$4:$P$1900,11,FALSE)</f>
        <v>129</v>
      </c>
      <c r="O23" s="9"/>
      <c r="P23" s="9"/>
      <c r="S23" s="10"/>
    </row>
    <row r="24" spans="1:19" ht="15">
      <c r="A24" t="s">
        <v>122</v>
      </c>
      <c r="B24">
        <v>2.23</v>
      </c>
      <c r="C24" t="s">
        <v>2910</v>
      </c>
      <c r="D24" t="s">
        <v>118</v>
      </c>
      <c r="E24">
        <f>VLOOKUP($C24,'Marcel Hitting'!$F$4:$P$1900,5,FALSE)</f>
        <v>525</v>
      </c>
      <c r="F24">
        <f>VLOOKUP($C24,'Marcel Hitting'!$F$4:$P$1900,6,FALSE)</f>
        <v>84</v>
      </c>
      <c r="G24">
        <f>VLOOKUP($C24,'Marcel Hitting'!$F$4:$P$1900,7,FALSE)</f>
        <v>32</v>
      </c>
      <c r="H24">
        <f>VLOOKUP($C24,'Marcel Hitting'!$F$4:$P$1900,8,FALSE)</f>
        <v>91</v>
      </c>
      <c r="I24">
        <f>VLOOKUP($C24,'Marcel Hitting'!$F$4:$P$1900,9,FALSE)</f>
        <v>4</v>
      </c>
      <c r="J24" s="8">
        <f t="shared" si="1"/>
        <v>0.2819047619047619</v>
      </c>
      <c r="K24">
        <f>VLOOKUP($C24,'Marcel Hitting'!$F$4:$P$1900,11,FALSE)</f>
        <v>148</v>
      </c>
      <c r="O24" s="9"/>
      <c r="P24" s="9"/>
      <c r="S24" s="10"/>
    </row>
    <row r="25" spans="1:19" ht="15">
      <c r="A25" t="s">
        <v>121</v>
      </c>
      <c r="B25">
        <v>2.24</v>
      </c>
      <c r="C25" t="s">
        <v>2911</v>
      </c>
      <c r="D25" t="s">
        <v>123</v>
      </c>
      <c r="E25">
        <f>VLOOKUP($C25,'Marcel Hitting'!$F$4:$P$1900,5,FALSE)</f>
        <v>545</v>
      </c>
      <c r="F25">
        <f>VLOOKUP($C25,'Marcel Hitting'!$F$4:$P$1900,6,FALSE)</f>
        <v>87</v>
      </c>
      <c r="G25">
        <f>VLOOKUP($C25,'Marcel Hitting'!$F$4:$P$1900,7,FALSE)</f>
        <v>18</v>
      </c>
      <c r="H25">
        <f>VLOOKUP($C25,'Marcel Hitting'!$F$4:$P$1900,8,FALSE)</f>
        <v>82</v>
      </c>
      <c r="I25">
        <f>VLOOKUP($C25,'Marcel Hitting'!$F$4:$P$1900,9,FALSE)</f>
        <v>10</v>
      </c>
      <c r="J25" s="8">
        <f t="shared" si="1"/>
        <v>0.29908256880733947</v>
      </c>
      <c r="K25">
        <f>VLOOKUP($C25,'Marcel Hitting'!$F$4:$P$1900,11,FALSE)</f>
        <v>163</v>
      </c>
      <c r="O25" s="9"/>
      <c r="P25" s="9"/>
      <c r="S25" s="10"/>
    </row>
    <row r="26" spans="1:21" ht="15">
      <c r="A26" t="s">
        <v>120</v>
      </c>
      <c r="B26">
        <v>2.25</v>
      </c>
      <c r="C26" t="s">
        <v>2912</v>
      </c>
      <c r="D26" t="s">
        <v>133</v>
      </c>
      <c r="J26" s="8"/>
      <c r="M26">
        <f>VLOOKUP($C26,'Marcel Pitching '!$D$4:$O$3001,3,FALSE)</f>
        <v>13</v>
      </c>
      <c r="N26">
        <f>VLOOKUP($C26,'Marcel Pitching '!$D$4:$O$3001,4,FALSE)</f>
        <v>0</v>
      </c>
      <c r="O26" s="9">
        <f>VLOOKUP($C26,'Marcel Pitching '!$D$4:$O$3001,5,FALSE)</f>
        <v>3.23</v>
      </c>
      <c r="P26" s="9">
        <f>VLOOKUP($C26,'Marcel Pitching '!$D$4:$O$3001,6,FALSE)</f>
        <v>1.1407035175879396</v>
      </c>
      <c r="Q26">
        <f>VLOOKUP($C26,'Marcel Pitching '!$D$4:$O$3001,7,FALSE)</f>
        <v>191</v>
      </c>
      <c r="R26">
        <f>VLOOKUP($C26,'Marcel Pitching '!$D$4:$O$3001,9,FALSE)</f>
        <v>199</v>
      </c>
      <c r="S26" s="10">
        <f>VLOOKUP($C26,'Marcel Pitching '!$D$4:$O$3001,10,FALSE)</f>
        <v>71.41888888888889</v>
      </c>
      <c r="T26">
        <f>VLOOKUP($C26,'Marcel Pitching '!$D$4:$O$3001,11,FALSE)</f>
        <v>172</v>
      </c>
      <c r="U26">
        <f>VLOOKUP($C26,'Marcel Pitching '!$D$4:$O$3001,12,FALSE)</f>
        <v>55</v>
      </c>
    </row>
    <row r="27" spans="1:19" ht="15">
      <c r="A27" t="s">
        <v>113</v>
      </c>
      <c r="B27">
        <v>2.26</v>
      </c>
      <c r="C27" t="s">
        <v>2913</v>
      </c>
      <c r="D27" t="s">
        <v>116</v>
      </c>
      <c r="E27">
        <f>VLOOKUP($C27,'Marcel Hitting'!$F$4:$P$1900,5,FALSE)</f>
        <v>512</v>
      </c>
      <c r="F27">
        <f>VLOOKUP($C27,'Marcel Hitting'!$F$4:$P$1900,6,FALSE)</f>
        <v>78</v>
      </c>
      <c r="G27">
        <f>VLOOKUP($C27,'Marcel Hitting'!$F$4:$P$1900,7,FALSE)</f>
        <v>25</v>
      </c>
      <c r="H27">
        <f>VLOOKUP($C27,'Marcel Hitting'!$F$4:$P$1900,8,FALSE)</f>
        <v>95</v>
      </c>
      <c r="I27">
        <f>VLOOKUP($C27,'Marcel Hitting'!$F$4:$P$1900,9,FALSE)</f>
        <v>2</v>
      </c>
      <c r="J27" s="8">
        <f>K27/E27</f>
        <v>0.287109375</v>
      </c>
      <c r="K27">
        <f>VLOOKUP($C27,'Marcel Hitting'!$F$4:$P$1900,11,FALSE)</f>
        <v>147</v>
      </c>
      <c r="O27" s="9"/>
      <c r="P27" s="9"/>
      <c r="S27" s="10"/>
    </row>
    <row r="28" spans="1:19" ht="15">
      <c r="A28" t="s">
        <v>117</v>
      </c>
      <c r="B28">
        <v>2.27</v>
      </c>
      <c r="C28" t="s">
        <v>2914</v>
      </c>
      <c r="D28" t="s">
        <v>123</v>
      </c>
      <c r="E28">
        <f>VLOOKUP($C28,'Marcel Hitting'!$F$4:$P$1900,5,FALSE)</f>
        <v>439</v>
      </c>
      <c r="F28">
        <f>VLOOKUP($C28,'Marcel Hitting'!$F$4:$P$1900,6,FALSE)</f>
        <v>73</v>
      </c>
      <c r="G28">
        <f>VLOOKUP($C28,'Marcel Hitting'!$F$4:$P$1900,7,FALSE)</f>
        <v>23</v>
      </c>
      <c r="H28">
        <f>VLOOKUP($C28,'Marcel Hitting'!$F$4:$P$1900,8,FALSE)</f>
        <v>78</v>
      </c>
      <c r="I28">
        <f>VLOOKUP($C28,'Marcel Hitting'!$F$4:$P$1900,9,FALSE)</f>
        <v>6</v>
      </c>
      <c r="J28" s="8">
        <f>K28/E28</f>
        <v>0.26879271070615035</v>
      </c>
      <c r="K28">
        <f>VLOOKUP($C28,'Marcel Hitting'!$F$4:$P$1900,11,FALSE)</f>
        <v>118</v>
      </c>
      <c r="O28" s="9"/>
      <c r="P28" s="9"/>
      <c r="S28" s="10"/>
    </row>
    <row r="29" spans="1:19" ht="15">
      <c r="A29" t="s">
        <v>115</v>
      </c>
      <c r="B29">
        <v>2.28</v>
      </c>
      <c r="C29" t="s">
        <v>2915</v>
      </c>
      <c r="D29" t="s">
        <v>123</v>
      </c>
      <c r="E29">
        <f>VLOOKUP($C29,'Marcel Hitting'!$F$4:$P$1900,5,FALSE)</f>
        <v>513</v>
      </c>
      <c r="F29">
        <f>VLOOKUP($C29,'Marcel Hitting'!$F$4:$P$1900,6,FALSE)</f>
        <v>85</v>
      </c>
      <c r="G29">
        <f>VLOOKUP($C29,'Marcel Hitting'!$F$4:$P$1900,7,FALSE)</f>
        <v>24</v>
      </c>
      <c r="H29">
        <f>VLOOKUP($C29,'Marcel Hitting'!$F$4:$P$1900,8,FALSE)</f>
        <v>84</v>
      </c>
      <c r="I29">
        <f>VLOOKUP($C29,'Marcel Hitting'!$F$4:$P$1900,9,FALSE)</f>
        <v>8</v>
      </c>
      <c r="J29" s="8">
        <f>K29/E29</f>
        <v>0.26900584795321636</v>
      </c>
      <c r="K29">
        <f>VLOOKUP($C29,'Marcel Hitting'!$F$4:$P$1900,11,FALSE)</f>
        <v>138</v>
      </c>
      <c r="O29" s="9"/>
      <c r="P29" s="9"/>
      <c r="S29" s="10"/>
    </row>
    <row r="30" spans="1:19" ht="15">
      <c r="A30" t="s">
        <v>115</v>
      </c>
      <c r="B30">
        <v>3.29</v>
      </c>
      <c r="C30" t="s">
        <v>2916</v>
      </c>
      <c r="D30" t="s">
        <v>123</v>
      </c>
      <c r="E30">
        <f>VLOOKUP($C30,'Marcel Hitting'!$F$4:$P$1900,5,FALSE)</f>
        <v>559</v>
      </c>
      <c r="F30">
        <f>VLOOKUP($C30,'Marcel Hitting'!$F$4:$P$1900,6,FALSE)</f>
        <v>86</v>
      </c>
      <c r="G30">
        <f>VLOOKUP($C30,'Marcel Hitting'!$F$4:$P$1900,7,FALSE)</f>
        <v>17</v>
      </c>
      <c r="H30">
        <f>VLOOKUP($C30,'Marcel Hitting'!$F$4:$P$1900,8,FALSE)</f>
        <v>76</v>
      </c>
      <c r="I30">
        <f>VLOOKUP($C30,'Marcel Hitting'!$F$4:$P$1900,9,FALSE)</f>
        <v>20</v>
      </c>
      <c r="J30" s="8">
        <f>K30/E30</f>
        <v>0.29159212880143115</v>
      </c>
      <c r="K30">
        <f>VLOOKUP($C30,'Marcel Hitting'!$F$4:$P$1900,11,FALSE)</f>
        <v>163</v>
      </c>
      <c r="O30" s="9"/>
      <c r="P30" s="9"/>
      <c r="S30" s="10"/>
    </row>
    <row r="31" spans="1:21" ht="15">
      <c r="A31" t="s">
        <v>117</v>
      </c>
      <c r="B31">
        <v>3.3</v>
      </c>
      <c r="C31" t="s">
        <v>2917</v>
      </c>
      <c r="D31" t="s">
        <v>133</v>
      </c>
      <c r="J31" s="8"/>
      <c r="M31">
        <f>VLOOKUP($C31,'Marcel Pitching '!$D$4:$O$3001,3,FALSE)</f>
        <v>16</v>
      </c>
      <c r="N31">
        <f>VLOOKUP($C31,'Marcel Pitching '!$D$4:$O$3001,4,FALSE)</f>
        <v>0</v>
      </c>
      <c r="O31" s="9">
        <f>VLOOKUP($C31,'Marcel Pitching '!$D$4:$O$3001,5,FALSE)</f>
        <v>3.34</v>
      </c>
      <c r="P31" s="9">
        <f>VLOOKUP($C31,'Marcel Pitching '!$D$4:$O$3001,6,FALSE)</f>
        <v>1.2131979695431472</v>
      </c>
      <c r="Q31">
        <f>VLOOKUP($C31,'Marcel Pitching '!$D$4:$O$3001,7,FALSE)</f>
        <v>160</v>
      </c>
      <c r="R31">
        <f>VLOOKUP($C31,'Marcel Pitching '!$D$4:$O$3001,9,FALSE)</f>
        <v>197</v>
      </c>
      <c r="S31" s="10">
        <f>VLOOKUP($C31,'Marcel Pitching '!$D$4:$O$3001,10,FALSE)</f>
        <v>73.10888888888888</v>
      </c>
      <c r="T31">
        <f>VLOOKUP($C31,'Marcel Pitching '!$D$4:$O$3001,11,FALSE)</f>
        <v>180</v>
      </c>
      <c r="U31">
        <f>VLOOKUP($C31,'Marcel Pitching '!$D$4:$O$3001,12,FALSE)</f>
        <v>59</v>
      </c>
    </row>
    <row r="32" spans="1:19" ht="15">
      <c r="A32" t="s">
        <v>113</v>
      </c>
      <c r="B32">
        <v>3.31</v>
      </c>
      <c r="C32" t="s">
        <v>2918</v>
      </c>
      <c r="D32" t="s">
        <v>123</v>
      </c>
      <c r="E32">
        <f>VLOOKUP($C32,'Marcel Hitting'!$F$4:$P$1900,5,FALSE)</f>
        <v>495</v>
      </c>
      <c r="F32">
        <f>VLOOKUP($C32,'Marcel Hitting'!$F$4:$P$1900,6,FALSE)</f>
        <v>82</v>
      </c>
      <c r="G32">
        <f>VLOOKUP($C32,'Marcel Hitting'!$F$4:$P$1900,7,FALSE)</f>
        <v>27</v>
      </c>
      <c r="H32">
        <f>VLOOKUP($C32,'Marcel Hitting'!$F$4:$P$1900,8,FALSE)</f>
        <v>93</v>
      </c>
      <c r="I32">
        <f>VLOOKUP($C32,'Marcel Hitting'!$F$4:$P$1900,9,FALSE)</f>
        <v>2</v>
      </c>
      <c r="J32" s="8">
        <f>K32/E32</f>
        <v>0.298989898989899</v>
      </c>
      <c r="K32">
        <f>VLOOKUP($C32,'Marcel Hitting'!$F$4:$P$1900,11,FALSE)</f>
        <v>148</v>
      </c>
      <c r="O32" s="9"/>
      <c r="P32" s="9"/>
      <c r="S32" s="10"/>
    </row>
    <row r="33" spans="1:21" ht="15">
      <c r="A33" t="s">
        <v>120</v>
      </c>
      <c r="B33">
        <v>3.32</v>
      </c>
      <c r="C33" t="s">
        <v>2919</v>
      </c>
      <c r="D33" t="s">
        <v>133</v>
      </c>
      <c r="J33" s="8"/>
      <c r="M33">
        <f>VLOOKUP($C33,'Marcel Pitching '!$D$4:$O$3001,3,FALSE)</f>
        <v>11</v>
      </c>
      <c r="N33">
        <f>VLOOKUP($C33,'Marcel Pitching '!$D$4:$O$3001,4,FALSE)</f>
        <v>0</v>
      </c>
      <c r="O33" s="9">
        <f>VLOOKUP($C33,'Marcel Pitching '!$D$4:$O$3001,5,FALSE)</f>
        <v>3.22</v>
      </c>
      <c r="P33" s="9">
        <f>VLOOKUP($C33,'Marcel Pitching '!$D$4:$O$3001,6,FALSE)</f>
        <v>1.183431952662722</v>
      </c>
      <c r="Q33">
        <f>VLOOKUP($C33,'Marcel Pitching '!$D$4:$O$3001,7,FALSE)</f>
        <v>169</v>
      </c>
      <c r="R33">
        <f>VLOOKUP($C33,'Marcel Pitching '!$D$4:$O$3001,9,FALSE)</f>
        <v>169</v>
      </c>
      <c r="S33" s="10">
        <f>VLOOKUP($C33,'Marcel Pitching '!$D$4:$O$3001,10,FALSE)</f>
        <v>60.46444444444445</v>
      </c>
      <c r="T33">
        <f>VLOOKUP($C33,'Marcel Pitching '!$D$4:$O$3001,11,FALSE)</f>
        <v>143</v>
      </c>
      <c r="U33">
        <f>VLOOKUP($C33,'Marcel Pitching '!$D$4:$O$3001,12,FALSE)</f>
        <v>57</v>
      </c>
    </row>
    <row r="34" spans="1:21" ht="15">
      <c r="A34" t="s">
        <v>121</v>
      </c>
      <c r="B34">
        <v>3.33</v>
      </c>
      <c r="C34" t="s">
        <v>2920</v>
      </c>
      <c r="D34" t="s">
        <v>133</v>
      </c>
      <c r="J34" s="8"/>
      <c r="M34">
        <f>VLOOKUP($C34,'Marcel Pitching '!$D$4:$O$3001,3,FALSE)</f>
        <v>13</v>
      </c>
      <c r="N34">
        <f>VLOOKUP($C34,'Marcel Pitching '!$D$4:$O$3001,4,FALSE)</f>
        <v>0</v>
      </c>
      <c r="O34" s="9">
        <f>VLOOKUP($C34,'Marcel Pitching '!$D$4:$O$3001,5,FALSE)</f>
        <v>3.42</v>
      </c>
      <c r="P34" s="9">
        <f>VLOOKUP($C34,'Marcel Pitching '!$D$4:$O$3001,6,FALSE)</f>
        <v>1.140625</v>
      </c>
      <c r="Q34">
        <f>VLOOKUP($C34,'Marcel Pitching '!$D$4:$O$3001,7,FALSE)</f>
        <v>177</v>
      </c>
      <c r="R34">
        <f>VLOOKUP($C34,'Marcel Pitching '!$D$4:$O$3001,9,FALSE)</f>
        <v>192</v>
      </c>
      <c r="S34" s="10">
        <f>VLOOKUP($C34,'Marcel Pitching '!$D$4:$O$3001,10,FALSE)</f>
        <v>72.96</v>
      </c>
      <c r="T34">
        <f>VLOOKUP($C34,'Marcel Pitching '!$D$4:$O$3001,11,FALSE)</f>
        <v>167</v>
      </c>
      <c r="U34">
        <f>VLOOKUP($C34,'Marcel Pitching '!$D$4:$O$3001,12,FALSE)</f>
        <v>52</v>
      </c>
    </row>
    <row r="35" spans="1:21" ht="15">
      <c r="A35" t="s">
        <v>122</v>
      </c>
      <c r="B35">
        <v>3.34</v>
      </c>
      <c r="C35" t="s">
        <v>2921</v>
      </c>
      <c r="D35" t="s">
        <v>133</v>
      </c>
      <c r="J35" s="8"/>
      <c r="M35">
        <f>VLOOKUP($C35,'Marcel Pitching '!$D$4:$O$3001,3,FALSE)</f>
        <v>15</v>
      </c>
      <c r="N35">
        <f>VLOOKUP($C35,'Marcel Pitching '!$D$4:$O$3001,4,FALSE)</f>
        <v>0</v>
      </c>
      <c r="O35" s="9">
        <f>VLOOKUP($C35,'Marcel Pitching '!$D$4:$O$3001,5,FALSE)</f>
        <v>3.38</v>
      </c>
      <c r="P35" s="9">
        <f>VLOOKUP($C35,'Marcel Pitching '!$D$4:$O$3001,6,FALSE)</f>
        <v>1.1658536585365853</v>
      </c>
      <c r="Q35">
        <f>VLOOKUP($C35,'Marcel Pitching '!$D$4:$O$3001,7,FALSE)</f>
        <v>149</v>
      </c>
      <c r="R35">
        <f>VLOOKUP($C35,'Marcel Pitching '!$D$4:$O$3001,9,FALSE)</f>
        <v>205</v>
      </c>
      <c r="S35" s="10">
        <f>VLOOKUP($C35,'Marcel Pitching '!$D$4:$O$3001,10,FALSE)</f>
        <v>76.98888888888888</v>
      </c>
      <c r="T35">
        <f>VLOOKUP($C35,'Marcel Pitching '!$D$4:$O$3001,11,FALSE)</f>
        <v>196</v>
      </c>
      <c r="U35">
        <f>VLOOKUP($C35,'Marcel Pitching '!$D$4:$O$3001,12,FALSE)</f>
        <v>43</v>
      </c>
    </row>
    <row r="36" spans="1:19" ht="15">
      <c r="A36" t="s">
        <v>124</v>
      </c>
      <c r="B36">
        <v>3.35</v>
      </c>
      <c r="C36" t="s">
        <v>2922</v>
      </c>
      <c r="D36" t="s">
        <v>130</v>
      </c>
      <c r="E36">
        <f>VLOOKUP($C36,'Marcel Hitting'!$F$4:$P$1900,5,FALSE)</f>
        <v>525</v>
      </c>
      <c r="F36">
        <f>VLOOKUP($C36,'Marcel Hitting'!$F$4:$P$1900,6,FALSE)</f>
        <v>76</v>
      </c>
      <c r="G36">
        <f>VLOOKUP($C36,'Marcel Hitting'!$F$4:$P$1900,7,FALSE)</f>
        <v>20</v>
      </c>
      <c r="H36">
        <f>VLOOKUP($C36,'Marcel Hitting'!$F$4:$P$1900,8,FALSE)</f>
        <v>73</v>
      </c>
      <c r="I36">
        <f>VLOOKUP($C36,'Marcel Hitting'!$F$4:$P$1900,9,FALSE)</f>
        <v>22</v>
      </c>
      <c r="J36" s="8">
        <f aca="true" t="shared" si="2" ref="J36:J42">K36/E36</f>
        <v>0.2723809523809524</v>
      </c>
      <c r="K36">
        <f>VLOOKUP($C36,'Marcel Hitting'!$F$4:$P$1900,11,FALSE)</f>
        <v>143</v>
      </c>
      <c r="O36" s="9"/>
      <c r="P36" s="9"/>
      <c r="S36" s="10"/>
    </row>
    <row r="37" spans="1:19" ht="15">
      <c r="A37" t="s">
        <v>125</v>
      </c>
      <c r="B37">
        <v>3.36</v>
      </c>
      <c r="C37" t="s">
        <v>2923</v>
      </c>
      <c r="D37" t="s">
        <v>130</v>
      </c>
      <c r="E37">
        <f>VLOOKUP($C37,'Marcel Hitting'!$F$4:$P$1900,5,FALSE)</f>
        <v>557</v>
      </c>
      <c r="F37">
        <f>VLOOKUP($C37,'Marcel Hitting'!$F$4:$P$1900,6,FALSE)</f>
        <v>92</v>
      </c>
      <c r="G37">
        <f>VLOOKUP($C37,'Marcel Hitting'!$F$4:$P$1900,7,FALSE)</f>
        <v>13</v>
      </c>
      <c r="H37">
        <f>VLOOKUP($C37,'Marcel Hitting'!$F$4:$P$1900,8,FALSE)</f>
        <v>65</v>
      </c>
      <c r="I37">
        <f>VLOOKUP($C37,'Marcel Hitting'!$F$4:$P$1900,9,FALSE)</f>
        <v>12</v>
      </c>
      <c r="J37" s="8">
        <f t="shared" si="2"/>
        <v>0.3123877917414722</v>
      </c>
      <c r="K37">
        <f>VLOOKUP($C37,'Marcel Hitting'!$F$4:$P$1900,11,FALSE)</f>
        <v>174</v>
      </c>
      <c r="O37" s="9"/>
      <c r="P37" s="9"/>
      <c r="S37" s="10"/>
    </row>
    <row r="38" spans="1:19" ht="15">
      <c r="A38" t="s">
        <v>126</v>
      </c>
      <c r="B38">
        <v>3.37</v>
      </c>
      <c r="C38" t="s">
        <v>2924</v>
      </c>
      <c r="D38" t="s">
        <v>130</v>
      </c>
      <c r="E38">
        <f>VLOOKUP($C38,'Marcel Hitting'!$F$4:$P$1900,5,FALSE)</f>
        <v>546</v>
      </c>
      <c r="F38">
        <f>VLOOKUP($C38,'Marcel Hitting'!$F$4:$P$1900,6,FALSE)</f>
        <v>87</v>
      </c>
      <c r="G38">
        <f>VLOOKUP($C38,'Marcel Hitting'!$F$4:$P$1900,7,FALSE)</f>
        <v>10</v>
      </c>
      <c r="H38">
        <f>VLOOKUP($C38,'Marcel Hitting'!$F$4:$P$1900,8,FALSE)</f>
        <v>53</v>
      </c>
      <c r="I38">
        <f>VLOOKUP($C38,'Marcel Hitting'!$F$4:$P$1900,9,FALSE)</f>
        <v>34</v>
      </c>
      <c r="J38" s="8">
        <f t="shared" si="2"/>
        <v>0.2838827838827839</v>
      </c>
      <c r="K38">
        <f>VLOOKUP($C38,'Marcel Hitting'!$F$4:$P$1900,11,FALSE)</f>
        <v>155</v>
      </c>
      <c r="O38" s="9"/>
      <c r="P38" s="9"/>
      <c r="S38" s="10"/>
    </row>
    <row r="39" spans="1:19" ht="15">
      <c r="A39" t="s">
        <v>127</v>
      </c>
      <c r="B39">
        <v>3.38</v>
      </c>
      <c r="C39" t="s">
        <v>2925</v>
      </c>
      <c r="D39" t="s">
        <v>123</v>
      </c>
      <c r="E39">
        <f>VLOOKUP($C39,'Marcel Hitting'!$F$4:$P$1900,5,FALSE)</f>
        <v>514</v>
      </c>
      <c r="F39">
        <f>VLOOKUP($C39,'Marcel Hitting'!$F$4:$P$1900,6,FALSE)</f>
        <v>81</v>
      </c>
      <c r="G39">
        <f>VLOOKUP($C39,'Marcel Hitting'!$F$4:$P$1900,7,FALSE)</f>
        <v>17</v>
      </c>
      <c r="H39">
        <f>VLOOKUP($C39,'Marcel Hitting'!$F$4:$P$1900,8,FALSE)</f>
        <v>69</v>
      </c>
      <c r="I39">
        <f>VLOOKUP($C39,'Marcel Hitting'!$F$4:$P$1900,9,FALSE)</f>
        <v>23</v>
      </c>
      <c r="J39" s="8">
        <f t="shared" si="2"/>
        <v>0.29961089494163423</v>
      </c>
      <c r="K39">
        <f>VLOOKUP($C39,'Marcel Hitting'!$F$4:$P$1900,11,FALSE)</f>
        <v>154</v>
      </c>
      <c r="O39" s="9"/>
      <c r="P39" s="9"/>
      <c r="S39" s="10"/>
    </row>
    <row r="40" spans="1:19" ht="15">
      <c r="A40" t="s">
        <v>128</v>
      </c>
      <c r="B40">
        <v>3.39</v>
      </c>
      <c r="C40" t="s">
        <v>2926</v>
      </c>
      <c r="D40" t="s">
        <v>123</v>
      </c>
      <c r="E40">
        <f>VLOOKUP($C40,'Marcel Hitting'!$F$4:$P$1900,5,FALSE)</f>
        <v>491</v>
      </c>
      <c r="F40">
        <f>VLOOKUP($C40,'Marcel Hitting'!$F$4:$P$1900,6,FALSE)</f>
        <v>79</v>
      </c>
      <c r="G40">
        <f>VLOOKUP($C40,'Marcel Hitting'!$F$4:$P$1900,7,FALSE)</f>
        <v>14</v>
      </c>
      <c r="H40">
        <f>VLOOKUP($C40,'Marcel Hitting'!$F$4:$P$1900,8,FALSE)</f>
        <v>68</v>
      </c>
      <c r="I40">
        <f>VLOOKUP($C40,'Marcel Hitting'!$F$4:$P$1900,9,FALSE)</f>
        <v>29</v>
      </c>
      <c r="J40" s="8">
        <f t="shared" si="2"/>
        <v>0.2830957230142566</v>
      </c>
      <c r="K40">
        <f>VLOOKUP($C40,'Marcel Hitting'!$F$4:$P$1900,11,FALSE)</f>
        <v>139</v>
      </c>
      <c r="O40" s="9"/>
      <c r="P40" s="9"/>
      <c r="S40" s="10"/>
    </row>
    <row r="41" spans="1:19" ht="15">
      <c r="A41" t="s">
        <v>129</v>
      </c>
      <c r="B41">
        <v>3.4</v>
      </c>
      <c r="C41" t="s">
        <v>2927</v>
      </c>
      <c r="D41" t="s">
        <v>118</v>
      </c>
      <c r="E41">
        <f>VLOOKUP($C41,'Marcel Hitting'!$F$4:$P$1900,5,FALSE)</f>
        <v>550</v>
      </c>
      <c r="F41">
        <f>VLOOKUP($C41,'Marcel Hitting'!$F$4:$P$1900,6,FALSE)</f>
        <v>82</v>
      </c>
      <c r="G41">
        <f>VLOOKUP($C41,'Marcel Hitting'!$F$4:$P$1900,7,FALSE)</f>
        <v>24</v>
      </c>
      <c r="H41">
        <f>VLOOKUP($C41,'Marcel Hitting'!$F$4:$P$1900,8,FALSE)</f>
        <v>106</v>
      </c>
      <c r="I41">
        <f>VLOOKUP($C41,'Marcel Hitting'!$F$4:$P$1900,9,FALSE)</f>
        <v>2</v>
      </c>
      <c r="J41" s="8">
        <f t="shared" si="2"/>
        <v>0.2909090909090909</v>
      </c>
      <c r="K41">
        <f>VLOOKUP($C41,'Marcel Hitting'!$F$4:$P$1900,11,FALSE)</f>
        <v>160</v>
      </c>
      <c r="O41" s="9"/>
      <c r="P41" s="9"/>
      <c r="S41" s="10"/>
    </row>
    <row r="42" spans="1:19" ht="15">
      <c r="A42" t="s">
        <v>131</v>
      </c>
      <c r="B42">
        <v>3.41</v>
      </c>
      <c r="C42" t="s">
        <v>2928</v>
      </c>
      <c r="D42" t="s">
        <v>118</v>
      </c>
      <c r="E42">
        <f>VLOOKUP($C42,'Marcel Hitting'!$F$4:$P$1900,5,FALSE)</f>
        <v>553</v>
      </c>
      <c r="F42">
        <f>VLOOKUP($C42,'Marcel Hitting'!$F$4:$P$1900,6,FALSE)</f>
        <v>86</v>
      </c>
      <c r="G42">
        <f>VLOOKUP($C42,'Marcel Hitting'!$F$4:$P$1900,7,FALSE)</f>
        <v>26</v>
      </c>
      <c r="H42">
        <f>VLOOKUP($C42,'Marcel Hitting'!$F$4:$P$1900,8,FALSE)</f>
        <v>90</v>
      </c>
      <c r="I42">
        <f>VLOOKUP($C42,'Marcel Hitting'!$F$4:$P$1900,9,FALSE)</f>
        <v>1</v>
      </c>
      <c r="J42" s="8">
        <f t="shared" si="2"/>
        <v>0.28390596745027125</v>
      </c>
      <c r="K42">
        <f>VLOOKUP($C42,'Marcel Hitting'!$F$4:$P$1900,11,FALSE)</f>
        <v>157</v>
      </c>
      <c r="O42" s="9"/>
      <c r="P42" s="9"/>
      <c r="S42" s="10"/>
    </row>
    <row r="43" spans="1:21" ht="15">
      <c r="A43" t="s">
        <v>132</v>
      </c>
      <c r="B43">
        <v>3.42</v>
      </c>
      <c r="C43" t="s">
        <v>2929</v>
      </c>
      <c r="D43" t="s">
        <v>133</v>
      </c>
      <c r="J43" s="8"/>
      <c r="M43">
        <f>VLOOKUP($C43,'Marcel Pitching '!$D$4:$O$3001,3,FALSE)</f>
        <v>13</v>
      </c>
      <c r="N43">
        <f>VLOOKUP($C43,'Marcel Pitching '!$D$4:$O$3001,4,FALSE)</f>
        <v>0</v>
      </c>
      <c r="O43" s="9">
        <f>VLOOKUP($C43,'Marcel Pitching '!$D$4:$O$3001,5,FALSE)</f>
        <v>3.58</v>
      </c>
      <c r="P43" s="9">
        <f>VLOOKUP($C43,'Marcel Pitching '!$D$4:$O$3001,6,FALSE)</f>
        <v>1.194736842105263</v>
      </c>
      <c r="Q43">
        <f>VLOOKUP($C43,'Marcel Pitching '!$D$4:$O$3001,7,FALSE)</f>
        <v>171</v>
      </c>
      <c r="R43">
        <f>VLOOKUP($C43,'Marcel Pitching '!$D$4:$O$3001,9,FALSE)</f>
        <v>190</v>
      </c>
      <c r="S43" s="10">
        <f>VLOOKUP($C43,'Marcel Pitching '!$D$4:$O$3001,10,FALSE)</f>
        <v>75.57777777777778</v>
      </c>
      <c r="T43">
        <f>VLOOKUP($C43,'Marcel Pitching '!$D$4:$O$3001,11,FALSE)</f>
        <v>181</v>
      </c>
      <c r="U43">
        <f>VLOOKUP($C43,'Marcel Pitching '!$D$4:$O$3001,12,FALSE)</f>
        <v>46</v>
      </c>
    </row>
    <row r="44" spans="1:19" ht="15">
      <c r="A44" t="s">
        <v>132</v>
      </c>
      <c r="B44">
        <v>4.43</v>
      </c>
      <c r="C44" t="s">
        <v>2930</v>
      </c>
      <c r="D44" t="s">
        <v>134</v>
      </c>
      <c r="E44">
        <f>VLOOKUP($C44,'Marcel Hitting'!$F$4:$P$1900,5,FALSE)</f>
        <v>507</v>
      </c>
      <c r="F44">
        <f>VLOOKUP($C44,'Marcel Hitting'!$F$4:$P$1900,6,FALSE)</f>
        <v>80</v>
      </c>
      <c r="G44">
        <f>VLOOKUP($C44,'Marcel Hitting'!$F$4:$P$1900,7,FALSE)</f>
        <v>14</v>
      </c>
      <c r="H44">
        <f>VLOOKUP($C44,'Marcel Hitting'!$F$4:$P$1900,8,FALSE)</f>
        <v>73</v>
      </c>
      <c r="I44">
        <f>VLOOKUP($C44,'Marcel Hitting'!$F$4:$P$1900,9,FALSE)</f>
        <v>16</v>
      </c>
      <c r="J44" s="8">
        <f>K44/E44</f>
        <v>0.2859960552268245</v>
      </c>
      <c r="K44">
        <f>VLOOKUP($C44,'Marcel Hitting'!$F$4:$P$1900,11,FALSE)</f>
        <v>145</v>
      </c>
      <c r="O44" s="9"/>
      <c r="P44" s="9"/>
      <c r="S44" s="10"/>
    </row>
    <row r="45" spans="1:19" ht="15">
      <c r="A45" t="s">
        <v>131</v>
      </c>
      <c r="B45">
        <v>4.44</v>
      </c>
      <c r="C45" t="s">
        <v>2931</v>
      </c>
      <c r="D45" t="s">
        <v>123</v>
      </c>
      <c r="E45">
        <f>VLOOKUP($C45,'Marcel Hitting'!$F$4:$P$1900,5,FALSE)</f>
        <v>594</v>
      </c>
      <c r="F45">
        <f>VLOOKUP($C45,'Marcel Hitting'!$F$4:$P$1900,6,FALSE)</f>
        <v>88</v>
      </c>
      <c r="G45">
        <f>VLOOKUP($C45,'Marcel Hitting'!$F$4:$P$1900,7,FALSE)</f>
        <v>7</v>
      </c>
      <c r="H45">
        <f>VLOOKUP($C45,'Marcel Hitting'!$F$4:$P$1900,8,FALSE)</f>
        <v>47</v>
      </c>
      <c r="I45">
        <f>VLOOKUP($C45,'Marcel Hitting'!$F$4:$P$1900,9,FALSE)</f>
        <v>32</v>
      </c>
      <c r="J45" s="8">
        <f>K45/E45</f>
        <v>0.30976430976430974</v>
      </c>
      <c r="K45">
        <f>VLOOKUP($C45,'Marcel Hitting'!$F$4:$P$1900,11,FALSE)</f>
        <v>184</v>
      </c>
      <c r="O45" s="9"/>
      <c r="P45" s="9"/>
      <c r="S45" s="10"/>
    </row>
    <row r="46" spans="1:21" ht="15">
      <c r="A46" t="s">
        <v>129</v>
      </c>
      <c r="B46">
        <v>4.45</v>
      </c>
      <c r="C46" t="s">
        <v>2932</v>
      </c>
      <c r="D46" t="s">
        <v>135</v>
      </c>
      <c r="J46" s="8"/>
      <c r="M46">
        <f>VLOOKUP($C46,'Marcel Pitching '!$D$4:$O$3001,3,FALSE)</f>
        <v>3</v>
      </c>
      <c r="N46">
        <f>VLOOKUP($C46,'Marcel Pitching '!$D$4:$O$3001,4,FALSE)</f>
        <v>38</v>
      </c>
      <c r="O46" s="9">
        <f>VLOOKUP($C46,'Marcel Pitching '!$D$4:$O$3001,5,FALSE)</f>
        <v>3.27</v>
      </c>
      <c r="P46" s="9">
        <f>VLOOKUP($C46,'Marcel Pitching '!$D$4:$O$3001,6,FALSE)</f>
        <v>1.2878787878787878</v>
      </c>
      <c r="Q46">
        <f>VLOOKUP($C46,'Marcel Pitching '!$D$4:$O$3001,7,FALSE)</f>
        <v>70</v>
      </c>
      <c r="R46">
        <f>VLOOKUP($C46,'Marcel Pitching '!$D$4:$O$3001,9,FALSE)</f>
        <v>66</v>
      </c>
      <c r="S46" s="10">
        <f>VLOOKUP($C46,'Marcel Pitching '!$D$4:$O$3001,10,FALSE)</f>
        <v>23.98</v>
      </c>
      <c r="T46">
        <f>VLOOKUP($C46,'Marcel Pitching '!$D$4:$O$3001,11,FALSE)</f>
        <v>56</v>
      </c>
      <c r="U46">
        <f>VLOOKUP($C46,'Marcel Pitching '!$D$4:$O$3001,12,FALSE)</f>
        <v>29</v>
      </c>
    </row>
    <row r="47" spans="1:19" ht="15">
      <c r="A47" t="s">
        <v>128</v>
      </c>
      <c r="B47">
        <v>4.46</v>
      </c>
      <c r="C47" t="s">
        <v>2933</v>
      </c>
      <c r="D47" t="s">
        <v>130</v>
      </c>
      <c r="E47">
        <f>VLOOKUP($C47,'Marcel Hitting'!$F$4:$P$1900,5,FALSE)</f>
        <v>420</v>
      </c>
      <c r="F47">
        <f>VLOOKUP($C47,'Marcel Hitting'!$F$4:$P$1900,6,FALSE)</f>
        <v>58</v>
      </c>
      <c r="G47">
        <f>VLOOKUP($C47,'Marcel Hitting'!$F$4:$P$1900,7,FALSE)</f>
        <v>17</v>
      </c>
      <c r="H47">
        <f>VLOOKUP($C47,'Marcel Hitting'!$F$4:$P$1900,8,FALSE)</f>
        <v>64</v>
      </c>
      <c r="I47">
        <f>VLOOKUP($C47,'Marcel Hitting'!$F$4:$P$1900,9,FALSE)</f>
        <v>10</v>
      </c>
      <c r="J47" s="8">
        <f aca="true" t="shared" si="3" ref="J47:J52">K47/E47</f>
        <v>0.2857142857142857</v>
      </c>
      <c r="K47">
        <f>VLOOKUP($C47,'Marcel Hitting'!$F$4:$P$1900,11,FALSE)</f>
        <v>120</v>
      </c>
      <c r="O47" s="9"/>
      <c r="P47" s="9"/>
      <c r="S47" s="10"/>
    </row>
    <row r="48" spans="1:19" ht="15">
      <c r="A48" t="s">
        <v>127</v>
      </c>
      <c r="B48">
        <v>4.47</v>
      </c>
      <c r="C48" t="s">
        <v>2934</v>
      </c>
      <c r="D48" t="s">
        <v>123</v>
      </c>
      <c r="E48">
        <f>VLOOKUP($C48,'Marcel Hitting'!$F$4:$P$1900,5,FALSE)</f>
        <v>506</v>
      </c>
      <c r="F48">
        <f>VLOOKUP($C48,'Marcel Hitting'!$F$4:$P$1900,6,FALSE)</f>
        <v>75</v>
      </c>
      <c r="G48">
        <f>VLOOKUP($C48,'Marcel Hitting'!$F$4:$P$1900,7,FALSE)</f>
        <v>23</v>
      </c>
      <c r="H48">
        <f>VLOOKUP($C48,'Marcel Hitting'!$F$4:$P$1900,8,FALSE)</f>
        <v>90</v>
      </c>
      <c r="I48">
        <f>VLOOKUP($C48,'Marcel Hitting'!$F$4:$P$1900,9,FALSE)</f>
        <v>6</v>
      </c>
      <c r="J48" s="8">
        <f t="shared" si="3"/>
        <v>0.30237154150197626</v>
      </c>
      <c r="K48">
        <f>VLOOKUP($C48,'Marcel Hitting'!$F$4:$P$1900,11,FALSE)</f>
        <v>153</v>
      </c>
      <c r="O48" s="9"/>
      <c r="P48" s="9"/>
      <c r="S48" s="10"/>
    </row>
    <row r="49" spans="1:19" ht="15">
      <c r="A49" t="s">
        <v>126</v>
      </c>
      <c r="B49">
        <v>4.48</v>
      </c>
      <c r="C49" t="s">
        <v>2935</v>
      </c>
      <c r="D49" t="s">
        <v>134</v>
      </c>
      <c r="E49">
        <f>VLOOKUP($C49,'Marcel Hitting'!$F$4:$P$1900,5,FALSE)</f>
        <v>485</v>
      </c>
      <c r="F49">
        <f>VLOOKUP($C49,'Marcel Hitting'!$F$4:$P$1900,6,FALSE)</f>
        <v>62</v>
      </c>
      <c r="G49">
        <f>VLOOKUP($C49,'Marcel Hitting'!$F$4:$P$1900,7,FALSE)</f>
        <v>20</v>
      </c>
      <c r="H49">
        <f>VLOOKUP($C49,'Marcel Hitting'!$F$4:$P$1900,8,FALSE)</f>
        <v>86</v>
      </c>
      <c r="I49">
        <f>VLOOKUP($C49,'Marcel Hitting'!$F$4:$P$1900,9,FALSE)</f>
        <v>4</v>
      </c>
      <c r="J49" s="8">
        <f t="shared" si="3"/>
        <v>0.29690721649484536</v>
      </c>
      <c r="K49">
        <f>VLOOKUP($C49,'Marcel Hitting'!$F$4:$P$1900,11,FALSE)</f>
        <v>144</v>
      </c>
      <c r="O49" s="9"/>
      <c r="P49" s="9"/>
      <c r="S49" s="10"/>
    </row>
    <row r="50" spans="1:19" ht="15">
      <c r="A50" t="s">
        <v>125</v>
      </c>
      <c r="B50">
        <v>4.49</v>
      </c>
      <c r="C50" t="s">
        <v>2936</v>
      </c>
      <c r="D50" t="s">
        <v>123</v>
      </c>
      <c r="E50">
        <f>VLOOKUP($C50,'Marcel Hitting'!$F$4:$P$1900,5,FALSE)</f>
        <v>520</v>
      </c>
      <c r="F50">
        <f>VLOOKUP($C50,'Marcel Hitting'!$F$4:$P$1900,6,FALSE)</f>
        <v>76</v>
      </c>
      <c r="G50">
        <f>VLOOKUP($C50,'Marcel Hitting'!$F$4:$P$1900,7,FALSE)</f>
        <v>20</v>
      </c>
      <c r="H50">
        <f>VLOOKUP($C50,'Marcel Hitting'!$F$4:$P$1900,8,FALSE)</f>
        <v>95</v>
      </c>
      <c r="I50">
        <f>VLOOKUP($C50,'Marcel Hitting'!$F$4:$P$1900,9,FALSE)</f>
        <v>3</v>
      </c>
      <c r="J50" s="8">
        <f t="shared" si="3"/>
        <v>0.3096153846153846</v>
      </c>
      <c r="K50">
        <f>VLOOKUP($C50,'Marcel Hitting'!$F$4:$P$1900,11,FALSE)</f>
        <v>161</v>
      </c>
      <c r="O50" s="9"/>
      <c r="P50" s="9"/>
      <c r="S50" s="10"/>
    </row>
    <row r="51" spans="1:19" ht="15">
      <c r="A51" t="s">
        <v>124</v>
      </c>
      <c r="B51">
        <v>4.5</v>
      </c>
      <c r="C51" t="s">
        <v>2937</v>
      </c>
      <c r="D51" t="s">
        <v>136</v>
      </c>
      <c r="E51">
        <f>VLOOKUP($C51,'Marcel Hitting'!$F$4:$P$1900,5,FALSE)</f>
        <v>428</v>
      </c>
      <c r="F51">
        <f>VLOOKUP($C51,'Marcel Hitting'!$F$4:$P$1900,6,FALSE)</f>
        <v>78</v>
      </c>
      <c r="G51">
        <f>VLOOKUP($C51,'Marcel Hitting'!$F$4:$P$1900,7,FALSE)</f>
        <v>26</v>
      </c>
      <c r="H51">
        <f>VLOOKUP($C51,'Marcel Hitting'!$F$4:$P$1900,8,FALSE)</f>
        <v>86</v>
      </c>
      <c r="I51">
        <f>VLOOKUP($C51,'Marcel Hitting'!$F$4:$P$1900,9,FALSE)</f>
        <v>2</v>
      </c>
      <c r="J51" s="8">
        <f t="shared" si="3"/>
        <v>0.2850467289719626</v>
      </c>
      <c r="K51">
        <f>VLOOKUP($C51,'Marcel Hitting'!$F$4:$P$1900,11,FALSE)</f>
        <v>122</v>
      </c>
      <c r="O51" s="9"/>
      <c r="P51" s="9"/>
      <c r="S51" s="10"/>
    </row>
    <row r="52" spans="1:19" ht="15">
      <c r="A52" t="s">
        <v>122</v>
      </c>
      <c r="B52">
        <v>4.51</v>
      </c>
      <c r="C52" t="s">
        <v>2938</v>
      </c>
      <c r="D52" t="s">
        <v>123</v>
      </c>
      <c r="E52">
        <f>VLOOKUP($C52,'Marcel Hitting'!$F$4:$P$1900,5,FALSE)</f>
        <v>483</v>
      </c>
      <c r="F52">
        <f>VLOOKUP($C52,'Marcel Hitting'!$F$4:$P$1900,6,FALSE)</f>
        <v>79</v>
      </c>
      <c r="G52">
        <f>VLOOKUP($C52,'Marcel Hitting'!$F$4:$P$1900,7,FALSE)</f>
        <v>32</v>
      </c>
      <c r="H52">
        <f>VLOOKUP($C52,'Marcel Hitting'!$F$4:$P$1900,8,FALSE)</f>
        <v>86</v>
      </c>
      <c r="I52">
        <f>VLOOKUP($C52,'Marcel Hitting'!$F$4:$P$1900,9,FALSE)</f>
        <v>6</v>
      </c>
      <c r="J52" s="8">
        <f t="shared" si="3"/>
        <v>0.2463768115942029</v>
      </c>
      <c r="K52">
        <f>VLOOKUP($C52,'Marcel Hitting'!$F$4:$P$1900,11,FALSE)</f>
        <v>119</v>
      </c>
      <c r="O52" s="9"/>
      <c r="P52" s="9"/>
      <c r="S52" s="10"/>
    </row>
    <row r="53" spans="1:21" ht="15">
      <c r="A53" t="s">
        <v>121</v>
      </c>
      <c r="B53">
        <v>4.52</v>
      </c>
      <c r="C53" t="s">
        <v>2939</v>
      </c>
      <c r="D53" t="s">
        <v>133</v>
      </c>
      <c r="J53" s="8"/>
      <c r="M53">
        <f>VLOOKUP($C53,'Marcel Pitching '!$D$4:$O$3001,3,FALSE)</f>
        <v>8</v>
      </c>
      <c r="N53">
        <f>VLOOKUP($C53,'Marcel Pitching '!$D$4:$O$3001,4,FALSE)</f>
        <v>0</v>
      </c>
      <c r="O53" s="9">
        <f>VLOOKUP($C53,'Marcel Pitching '!$D$4:$O$3001,5,FALSE)</f>
        <v>2.99</v>
      </c>
      <c r="P53" s="9">
        <f>VLOOKUP($C53,'Marcel Pitching '!$D$4:$O$3001,6,FALSE)</f>
        <v>1.1791044776119404</v>
      </c>
      <c r="Q53">
        <f>VLOOKUP($C53,'Marcel Pitching '!$D$4:$O$3001,7,FALSE)</f>
        <v>146</v>
      </c>
      <c r="R53">
        <f>VLOOKUP($C53,'Marcel Pitching '!$D$4:$O$3001,9,FALSE)</f>
        <v>134</v>
      </c>
      <c r="S53" s="10">
        <f>VLOOKUP($C53,'Marcel Pitching '!$D$4:$O$3001,10,FALSE)</f>
        <v>44.51777777777778</v>
      </c>
      <c r="T53">
        <f>VLOOKUP($C53,'Marcel Pitching '!$D$4:$O$3001,11,FALSE)</f>
        <v>102</v>
      </c>
      <c r="U53">
        <f>VLOOKUP($C53,'Marcel Pitching '!$D$4:$O$3001,12,FALSE)</f>
        <v>56</v>
      </c>
    </row>
    <row r="54" spans="1:19" ht="15">
      <c r="A54" t="s">
        <v>120</v>
      </c>
      <c r="B54">
        <v>4.53</v>
      </c>
      <c r="C54" t="s">
        <v>2940</v>
      </c>
      <c r="D54" t="s">
        <v>123</v>
      </c>
      <c r="E54">
        <f>VLOOKUP($C54,'Marcel Hitting'!$F$4:$P$1900,5,FALSE)</f>
        <v>463</v>
      </c>
      <c r="F54">
        <f>VLOOKUP($C54,'Marcel Hitting'!$F$4:$P$1900,6,FALSE)</f>
        <v>70</v>
      </c>
      <c r="G54">
        <f>VLOOKUP($C54,'Marcel Hitting'!$F$4:$P$1900,7,FALSE)</f>
        <v>10</v>
      </c>
      <c r="H54">
        <f>VLOOKUP($C54,'Marcel Hitting'!$F$4:$P$1900,8,FALSE)</f>
        <v>60</v>
      </c>
      <c r="I54">
        <f>VLOOKUP($C54,'Marcel Hitting'!$F$4:$P$1900,9,FALSE)</f>
        <v>32</v>
      </c>
      <c r="J54" s="8">
        <f aca="true" t="shared" si="4" ref="J54:J60">K54/E54</f>
        <v>0.2915766738660907</v>
      </c>
      <c r="K54">
        <f>VLOOKUP($C54,'Marcel Hitting'!$F$4:$P$1900,11,FALSE)</f>
        <v>135</v>
      </c>
      <c r="O54" s="9"/>
      <c r="P54" s="9"/>
      <c r="S54" s="10"/>
    </row>
    <row r="55" spans="1:19" ht="15">
      <c r="A55" t="s">
        <v>113</v>
      </c>
      <c r="B55">
        <v>4.54</v>
      </c>
      <c r="C55" t="s">
        <v>2941</v>
      </c>
      <c r="D55" t="s">
        <v>123</v>
      </c>
      <c r="E55">
        <f>VLOOKUP($C55,'Marcel Hitting'!$F$4:$P$1900,5,FALSE)</f>
        <v>532</v>
      </c>
      <c r="F55">
        <f>VLOOKUP($C55,'Marcel Hitting'!$F$4:$P$1900,6,FALSE)</f>
        <v>75</v>
      </c>
      <c r="G55">
        <f>VLOOKUP($C55,'Marcel Hitting'!$F$4:$P$1900,7,FALSE)</f>
        <v>20</v>
      </c>
      <c r="H55">
        <f>VLOOKUP($C55,'Marcel Hitting'!$F$4:$P$1900,8,FALSE)</f>
        <v>79</v>
      </c>
      <c r="I55">
        <f>VLOOKUP($C55,'Marcel Hitting'!$F$4:$P$1900,9,FALSE)</f>
        <v>19</v>
      </c>
      <c r="J55" s="8">
        <f t="shared" si="4"/>
        <v>0.2800751879699248</v>
      </c>
      <c r="K55">
        <f>VLOOKUP($C55,'Marcel Hitting'!$F$4:$P$1900,11,FALSE)</f>
        <v>149</v>
      </c>
      <c r="O55" s="9"/>
      <c r="P55" s="9"/>
      <c r="S55" s="10"/>
    </row>
    <row r="56" spans="1:19" ht="15">
      <c r="A56" t="s">
        <v>117</v>
      </c>
      <c r="B56">
        <v>4.55</v>
      </c>
      <c r="C56" t="s">
        <v>2942</v>
      </c>
      <c r="D56" t="s">
        <v>123</v>
      </c>
      <c r="E56">
        <f>VLOOKUP($C56,'Marcel Hitting'!$F$4:$P$1900,5,FALSE)</f>
        <v>515</v>
      </c>
      <c r="F56">
        <f>VLOOKUP($C56,'Marcel Hitting'!$F$4:$P$1900,6,FALSE)</f>
        <v>93</v>
      </c>
      <c r="G56">
        <f>VLOOKUP($C56,'Marcel Hitting'!$F$4:$P$1900,7,FALSE)</f>
        <v>18</v>
      </c>
      <c r="H56">
        <f>VLOOKUP($C56,'Marcel Hitting'!$F$4:$P$1900,8,FALSE)</f>
        <v>61</v>
      </c>
      <c r="I56">
        <f>VLOOKUP($C56,'Marcel Hitting'!$F$4:$P$1900,9,FALSE)</f>
        <v>13</v>
      </c>
      <c r="J56" s="8">
        <f t="shared" si="4"/>
        <v>0.2796116504854369</v>
      </c>
      <c r="K56">
        <f>VLOOKUP($C56,'Marcel Hitting'!$F$4:$P$1900,11,FALSE)</f>
        <v>144</v>
      </c>
      <c r="O56" s="9"/>
      <c r="P56" s="9"/>
      <c r="S56" s="10"/>
    </row>
    <row r="57" spans="1:19" ht="15">
      <c r="A57" t="s">
        <v>115</v>
      </c>
      <c r="B57">
        <v>4.56</v>
      </c>
      <c r="C57" t="s">
        <v>2943</v>
      </c>
      <c r="D57" t="s">
        <v>123</v>
      </c>
      <c r="E57">
        <f>VLOOKUP($C57,'Marcel Hitting'!$F$4:$P$1900,5,FALSE)</f>
        <v>467</v>
      </c>
      <c r="F57">
        <f>VLOOKUP($C57,'Marcel Hitting'!$F$4:$P$1900,6,FALSE)</f>
        <v>79</v>
      </c>
      <c r="G57">
        <f>VLOOKUP($C57,'Marcel Hitting'!$F$4:$P$1900,7,FALSE)</f>
        <v>10</v>
      </c>
      <c r="H57">
        <f>VLOOKUP($C57,'Marcel Hitting'!$F$4:$P$1900,8,FALSE)</f>
        <v>49</v>
      </c>
      <c r="I57">
        <f>VLOOKUP($C57,'Marcel Hitting'!$F$4:$P$1900,9,FALSE)</f>
        <v>34</v>
      </c>
      <c r="J57" s="8">
        <f t="shared" si="4"/>
        <v>0.2890792291220557</v>
      </c>
      <c r="K57">
        <f>VLOOKUP($C57,'Marcel Hitting'!$F$4:$P$1900,11,FALSE)</f>
        <v>135</v>
      </c>
      <c r="O57" s="9"/>
      <c r="P57" s="9"/>
      <c r="S57" s="10"/>
    </row>
    <row r="58" spans="1:19" ht="15">
      <c r="A58" t="s">
        <v>115</v>
      </c>
      <c r="B58">
        <v>5.57</v>
      </c>
      <c r="C58" t="s">
        <v>2944</v>
      </c>
      <c r="D58" t="s">
        <v>123</v>
      </c>
      <c r="E58">
        <f>VLOOKUP($C58,'Marcel Hitting'!$F$4:$P$1900,5,FALSE)</f>
        <v>509</v>
      </c>
      <c r="F58">
        <f>VLOOKUP($C58,'Marcel Hitting'!$F$4:$P$1900,6,FALSE)</f>
        <v>84</v>
      </c>
      <c r="G58">
        <f>VLOOKUP($C58,'Marcel Hitting'!$F$4:$P$1900,7,FALSE)</f>
        <v>12</v>
      </c>
      <c r="H58">
        <f>VLOOKUP($C58,'Marcel Hitting'!$F$4:$P$1900,8,FALSE)</f>
        <v>54</v>
      </c>
      <c r="I58">
        <f>VLOOKUP($C58,'Marcel Hitting'!$F$4:$P$1900,9,FALSE)</f>
        <v>26</v>
      </c>
      <c r="J58" s="8">
        <f t="shared" si="4"/>
        <v>0.28094302554027506</v>
      </c>
      <c r="K58">
        <f>VLOOKUP($C58,'Marcel Hitting'!$F$4:$P$1900,11,FALSE)</f>
        <v>143</v>
      </c>
      <c r="O58" s="9"/>
      <c r="P58" s="9"/>
      <c r="S58" s="10"/>
    </row>
    <row r="59" spans="1:19" ht="15">
      <c r="A59" t="s">
        <v>117</v>
      </c>
      <c r="B59">
        <v>5.58</v>
      </c>
      <c r="C59" t="s">
        <v>2945</v>
      </c>
      <c r="D59" t="s">
        <v>130</v>
      </c>
      <c r="E59">
        <f>VLOOKUP($C59,'Marcel Hitting'!$F$4:$P$1900,5,FALSE)</f>
        <v>507</v>
      </c>
      <c r="F59">
        <f>VLOOKUP($C59,'Marcel Hitting'!$F$4:$P$1900,6,FALSE)</f>
        <v>86</v>
      </c>
      <c r="G59">
        <f>VLOOKUP($C59,'Marcel Hitting'!$F$4:$P$1900,7,FALSE)</f>
        <v>24</v>
      </c>
      <c r="H59">
        <f>VLOOKUP($C59,'Marcel Hitting'!$F$4:$P$1900,8,FALSE)</f>
        <v>75</v>
      </c>
      <c r="I59">
        <f>VLOOKUP($C59,'Marcel Hitting'!$F$4:$P$1900,9,FALSE)</f>
        <v>4</v>
      </c>
      <c r="J59" s="8">
        <f t="shared" si="4"/>
        <v>0.2583826429980276</v>
      </c>
      <c r="K59">
        <f>VLOOKUP($C59,'Marcel Hitting'!$F$4:$P$1900,11,FALSE)</f>
        <v>131</v>
      </c>
      <c r="O59" s="9"/>
      <c r="P59" s="9"/>
      <c r="S59" s="10"/>
    </row>
    <row r="60" spans="1:19" ht="15">
      <c r="A60" t="s">
        <v>113</v>
      </c>
      <c r="B60">
        <v>5.59</v>
      </c>
      <c r="C60" t="s">
        <v>2946</v>
      </c>
      <c r="D60" t="s">
        <v>134</v>
      </c>
      <c r="E60">
        <f>VLOOKUP($C60,'Marcel Hitting'!$F$4:$P$1900,5,FALSE)</f>
        <v>430</v>
      </c>
      <c r="F60">
        <f>VLOOKUP($C60,'Marcel Hitting'!$F$4:$P$1900,6,FALSE)</f>
        <v>60</v>
      </c>
      <c r="G60">
        <f>VLOOKUP($C60,'Marcel Hitting'!$F$4:$P$1900,7,FALSE)</f>
        <v>18</v>
      </c>
      <c r="H60">
        <f>VLOOKUP($C60,'Marcel Hitting'!$F$4:$P$1900,8,FALSE)</f>
        <v>70</v>
      </c>
      <c r="I60">
        <f>VLOOKUP($C60,'Marcel Hitting'!$F$4:$P$1900,9,FALSE)</f>
        <v>2</v>
      </c>
      <c r="J60" s="8">
        <f t="shared" si="4"/>
        <v>0.29069767441860467</v>
      </c>
      <c r="K60">
        <f>VLOOKUP($C60,'Marcel Hitting'!$F$4:$P$1900,11,FALSE)</f>
        <v>125</v>
      </c>
      <c r="O60" s="9"/>
      <c r="P60" s="9"/>
      <c r="S60" s="10"/>
    </row>
    <row r="61" spans="1:21" ht="15">
      <c r="A61" t="s">
        <v>120</v>
      </c>
      <c r="B61">
        <v>5.6</v>
      </c>
      <c r="C61" t="s">
        <v>2947</v>
      </c>
      <c r="D61" t="s">
        <v>133</v>
      </c>
      <c r="J61" s="8"/>
      <c r="M61">
        <f>VLOOKUP($C61,'Marcel Pitching '!$D$4:$O$3001,3,FALSE)</f>
        <v>14</v>
      </c>
      <c r="N61">
        <f>VLOOKUP($C61,'Marcel Pitching '!$D$4:$O$3001,4,FALSE)</f>
        <v>0</v>
      </c>
      <c r="O61" s="9">
        <f>VLOOKUP($C61,'Marcel Pitching '!$D$4:$O$3001,5,FALSE)</f>
        <v>3.8</v>
      </c>
      <c r="P61" s="9">
        <f>VLOOKUP($C61,'Marcel Pitching '!$D$4:$O$3001,6,FALSE)</f>
        <v>1.2666666666666666</v>
      </c>
      <c r="Q61">
        <f>VLOOKUP($C61,'Marcel Pitching '!$D$4:$O$3001,7,FALSE)</f>
        <v>130</v>
      </c>
      <c r="R61">
        <f>VLOOKUP($C61,'Marcel Pitching '!$D$4:$O$3001,9,FALSE)</f>
        <v>180</v>
      </c>
      <c r="S61" s="10">
        <f>VLOOKUP($C61,'Marcel Pitching '!$D$4:$O$3001,10,FALSE)</f>
        <v>76</v>
      </c>
      <c r="T61">
        <f>VLOOKUP($C61,'Marcel Pitching '!$D$4:$O$3001,11,FALSE)</f>
        <v>183</v>
      </c>
      <c r="U61">
        <f>VLOOKUP($C61,'Marcel Pitching '!$D$4:$O$3001,12,FALSE)</f>
        <v>45</v>
      </c>
    </row>
    <row r="62" spans="1:19" ht="15">
      <c r="A62" t="s">
        <v>121</v>
      </c>
      <c r="B62">
        <v>5.61</v>
      </c>
      <c r="C62" t="s">
        <v>2948</v>
      </c>
      <c r="D62" t="s">
        <v>134</v>
      </c>
      <c r="E62">
        <f>VLOOKUP($C62,'Marcel Hitting'!$F$4:$P$1900,5,FALSE)</f>
        <v>483</v>
      </c>
      <c r="F62">
        <f>VLOOKUP($C62,'Marcel Hitting'!$F$4:$P$1900,6,FALSE)</f>
        <v>80</v>
      </c>
      <c r="G62">
        <f>VLOOKUP($C62,'Marcel Hitting'!$F$4:$P$1900,7,FALSE)</f>
        <v>10</v>
      </c>
      <c r="H62">
        <f>VLOOKUP($C62,'Marcel Hitting'!$F$4:$P$1900,8,FALSE)</f>
        <v>74</v>
      </c>
      <c r="I62">
        <f>VLOOKUP($C62,'Marcel Hitting'!$F$4:$P$1900,9,FALSE)</f>
        <v>5</v>
      </c>
      <c r="J62" s="8">
        <f aca="true" t="shared" si="5" ref="J62:J69">K62/E62</f>
        <v>0.3188405797101449</v>
      </c>
      <c r="K62">
        <f>VLOOKUP($C62,'Marcel Hitting'!$F$4:$P$1900,11,FALSE)</f>
        <v>154</v>
      </c>
      <c r="O62" s="9"/>
      <c r="P62" s="9"/>
      <c r="S62" s="10"/>
    </row>
    <row r="63" spans="1:19" ht="15">
      <c r="A63" t="s">
        <v>122</v>
      </c>
      <c r="B63">
        <v>5.62</v>
      </c>
      <c r="C63" t="s">
        <v>2949</v>
      </c>
      <c r="D63" t="s">
        <v>123</v>
      </c>
      <c r="E63">
        <f>VLOOKUP($C63,'Marcel Hitting'!$F$4:$P$1900,5,FALSE)</f>
        <v>509</v>
      </c>
      <c r="F63">
        <f>VLOOKUP($C63,'Marcel Hitting'!$F$4:$P$1900,6,FALSE)</f>
        <v>91</v>
      </c>
      <c r="G63">
        <f>VLOOKUP($C63,'Marcel Hitting'!$F$4:$P$1900,7,FALSE)</f>
        <v>19</v>
      </c>
      <c r="H63">
        <f>VLOOKUP($C63,'Marcel Hitting'!$F$4:$P$1900,8,FALSE)</f>
        <v>66</v>
      </c>
      <c r="I63">
        <f>VLOOKUP($C63,'Marcel Hitting'!$F$4:$P$1900,9,FALSE)</f>
        <v>21</v>
      </c>
      <c r="J63" s="8">
        <f t="shared" si="5"/>
        <v>0.26522593320235754</v>
      </c>
      <c r="K63">
        <f>VLOOKUP($C63,'Marcel Hitting'!$F$4:$P$1900,11,FALSE)</f>
        <v>135</v>
      </c>
      <c r="O63" s="9"/>
      <c r="P63" s="9"/>
      <c r="S63" s="10"/>
    </row>
    <row r="64" spans="1:19" ht="15">
      <c r="A64" t="s">
        <v>124</v>
      </c>
      <c r="B64">
        <v>5.63</v>
      </c>
      <c r="C64" t="s">
        <v>2950</v>
      </c>
      <c r="D64" t="s">
        <v>118</v>
      </c>
      <c r="E64">
        <f>VLOOKUP($C64,'Marcel Hitting'!$F$4:$P$1900,5,FALSE)</f>
        <v>491</v>
      </c>
      <c r="F64">
        <f>VLOOKUP($C64,'Marcel Hitting'!$F$4:$P$1900,6,FALSE)</f>
        <v>79</v>
      </c>
      <c r="G64">
        <f>VLOOKUP($C64,'Marcel Hitting'!$F$4:$P$1900,7,FALSE)</f>
        <v>18</v>
      </c>
      <c r="H64">
        <f>VLOOKUP($C64,'Marcel Hitting'!$F$4:$P$1900,8,FALSE)</f>
        <v>80</v>
      </c>
      <c r="I64">
        <f>VLOOKUP($C64,'Marcel Hitting'!$F$4:$P$1900,9,FALSE)</f>
        <v>4</v>
      </c>
      <c r="J64" s="8">
        <f t="shared" si="5"/>
        <v>0.28716904276985744</v>
      </c>
      <c r="K64">
        <f>VLOOKUP($C64,'Marcel Hitting'!$F$4:$P$1900,11,FALSE)</f>
        <v>141</v>
      </c>
      <c r="O64" s="9"/>
      <c r="P64" s="9"/>
      <c r="S64" s="10"/>
    </row>
    <row r="65" spans="1:19" ht="15">
      <c r="A65" t="s">
        <v>125</v>
      </c>
      <c r="B65">
        <v>5.64</v>
      </c>
      <c r="C65" t="s">
        <v>2951</v>
      </c>
      <c r="D65" t="s">
        <v>116</v>
      </c>
      <c r="E65">
        <f>VLOOKUP($C65,'Marcel Hitting'!$F$4:$P$1900,5,FALSE)</f>
        <v>450</v>
      </c>
      <c r="F65">
        <f>VLOOKUP($C65,'Marcel Hitting'!$F$4:$P$1900,6,FALSE)</f>
        <v>82</v>
      </c>
      <c r="G65">
        <f>VLOOKUP($C65,'Marcel Hitting'!$F$4:$P$1900,7,FALSE)</f>
        <v>22</v>
      </c>
      <c r="H65">
        <f>VLOOKUP($C65,'Marcel Hitting'!$F$4:$P$1900,8,FALSE)</f>
        <v>78</v>
      </c>
      <c r="I65">
        <f>VLOOKUP($C65,'Marcel Hitting'!$F$4:$P$1900,9,FALSE)</f>
        <v>5</v>
      </c>
      <c r="J65" s="8">
        <f t="shared" si="5"/>
        <v>0.32</v>
      </c>
      <c r="K65">
        <f>VLOOKUP($C65,'Marcel Hitting'!$F$4:$P$1900,11,FALSE)</f>
        <v>144</v>
      </c>
      <c r="O65" s="9"/>
      <c r="P65" s="9"/>
      <c r="S65" s="10"/>
    </row>
    <row r="66" spans="1:19" ht="15">
      <c r="A66" t="s">
        <v>126</v>
      </c>
      <c r="B66">
        <v>5.65</v>
      </c>
      <c r="C66" t="s">
        <v>2952</v>
      </c>
      <c r="D66" t="s">
        <v>118</v>
      </c>
      <c r="E66">
        <f>VLOOKUP($C66,'Marcel Hitting'!$F$4:$P$1900,5,FALSE)</f>
        <v>464</v>
      </c>
      <c r="F66">
        <f>VLOOKUP($C66,'Marcel Hitting'!$F$4:$P$1900,6,FALSE)</f>
        <v>76</v>
      </c>
      <c r="G66">
        <f>VLOOKUP($C66,'Marcel Hitting'!$F$4:$P$1900,7,FALSE)</f>
        <v>31</v>
      </c>
      <c r="H66">
        <f>VLOOKUP($C66,'Marcel Hitting'!$F$4:$P$1900,8,FALSE)</f>
        <v>93</v>
      </c>
      <c r="I66">
        <f>VLOOKUP($C66,'Marcel Hitting'!$F$4:$P$1900,9,FALSE)</f>
        <v>2</v>
      </c>
      <c r="J66" s="8">
        <f t="shared" si="5"/>
        <v>0.2607758620689655</v>
      </c>
      <c r="K66">
        <f>VLOOKUP($C66,'Marcel Hitting'!$F$4:$P$1900,11,FALSE)</f>
        <v>121</v>
      </c>
      <c r="O66" s="9"/>
      <c r="P66" s="9"/>
      <c r="S66" s="10"/>
    </row>
    <row r="67" spans="1:19" ht="15">
      <c r="A67" t="s">
        <v>127</v>
      </c>
      <c r="B67">
        <v>5.66</v>
      </c>
      <c r="C67" t="s">
        <v>2953</v>
      </c>
      <c r="D67" t="s">
        <v>123</v>
      </c>
      <c r="E67">
        <f>VLOOKUP($C67,'Marcel Hitting'!$F$4:$P$1900,5,FALSE)</f>
        <v>478</v>
      </c>
      <c r="F67">
        <f>VLOOKUP($C67,'Marcel Hitting'!$F$4:$P$1900,6,FALSE)</f>
        <v>79</v>
      </c>
      <c r="G67">
        <f>VLOOKUP($C67,'Marcel Hitting'!$F$4:$P$1900,7,FALSE)</f>
        <v>26</v>
      </c>
      <c r="H67">
        <f>VLOOKUP($C67,'Marcel Hitting'!$F$4:$P$1900,8,FALSE)</f>
        <v>87</v>
      </c>
      <c r="I67">
        <f>VLOOKUP($C67,'Marcel Hitting'!$F$4:$P$1900,9,FALSE)</f>
        <v>5</v>
      </c>
      <c r="J67" s="8">
        <f t="shared" si="5"/>
        <v>0.2824267782426778</v>
      </c>
      <c r="K67">
        <f>VLOOKUP($C67,'Marcel Hitting'!$F$4:$P$1900,11,FALSE)</f>
        <v>135</v>
      </c>
      <c r="O67" s="9"/>
      <c r="P67" s="9"/>
      <c r="S67" s="10"/>
    </row>
    <row r="68" spans="1:19" ht="15">
      <c r="A68" t="s">
        <v>128</v>
      </c>
      <c r="B68">
        <v>5.67</v>
      </c>
      <c r="C68" t="s">
        <v>2954</v>
      </c>
      <c r="D68" t="s">
        <v>123</v>
      </c>
      <c r="E68">
        <f>VLOOKUP($C68,'Marcel Hitting'!$F$4:$P$1900,5,FALSE)</f>
        <v>529</v>
      </c>
      <c r="F68">
        <f>VLOOKUP($C68,'Marcel Hitting'!$F$4:$P$1900,6,FALSE)</f>
        <v>89</v>
      </c>
      <c r="G68">
        <f>VLOOKUP($C68,'Marcel Hitting'!$F$4:$P$1900,7,FALSE)</f>
        <v>15</v>
      </c>
      <c r="H68">
        <f>VLOOKUP($C68,'Marcel Hitting'!$F$4:$P$1900,8,FALSE)</f>
        <v>85</v>
      </c>
      <c r="I68">
        <f>VLOOKUP($C68,'Marcel Hitting'!$F$4:$P$1900,9,FALSE)</f>
        <v>20</v>
      </c>
      <c r="J68" s="8">
        <f t="shared" si="5"/>
        <v>0.27977315689981097</v>
      </c>
      <c r="K68">
        <f>VLOOKUP($C68,'Marcel Hitting'!$F$4:$P$1900,11,FALSE)</f>
        <v>148</v>
      </c>
      <c r="O68" s="9"/>
      <c r="P68" s="9"/>
      <c r="S68" s="10"/>
    </row>
    <row r="69" spans="1:19" ht="15">
      <c r="A69" t="s">
        <v>129</v>
      </c>
      <c r="B69">
        <v>5.68</v>
      </c>
      <c r="C69" t="s">
        <v>2955</v>
      </c>
      <c r="D69" t="s">
        <v>130</v>
      </c>
      <c r="E69">
        <f>VLOOKUP($C69,'Marcel Hitting'!$F$4:$P$1900,5,FALSE)</f>
        <v>543</v>
      </c>
      <c r="F69">
        <f>VLOOKUP($C69,'Marcel Hitting'!$F$4:$P$1900,6,FALSE)</f>
        <v>72</v>
      </c>
      <c r="G69">
        <f>VLOOKUP($C69,'Marcel Hitting'!$F$4:$P$1900,7,FALSE)</f>
        <v>15</v>
      </c>
      <c r="H69">
        <f>VLOOKUP($C69,'Marcel Hitting'!$F$4:$P$1900,8,FALSE)</f>
        <v>76</v>
      </c>
      <c r="I69">
        <f>VLOOKUP($C69,'Marcel Hitting'!$F$4:$P$1900,9,FALSE)</f>
        <v>4</v>
      </c>
      <c r="J69" s="8">
        <f t="shared" si="5"/>
        <v>0.2946593001841621</v>
      </c>
      <c r="K69">
        <f>VLOOKUP($C69,'Marcel Hitting'!$F$4:$P$1900,11,FALSE)</f>
        <v>160</v>
      </c>
      <c r="O69" s="9"/>
      <c r="P69" s="9"/>
      <c r="S69" s="10"/>
    </row>
    <row r="70" spans="1:21" ht="15">
      <c r="A70" t="s">
        <v>131</v>
      </c>
      <c r="B70">
        <v>5.69</v>
      </c>
      <c r="C70" t="s">
        <v>2956</v>
      </c>
      <c r="D70" t="s">
        <v>135</v>
      </c>
      <c r="J70" s="8"/>
      <c r="M70">
        <f>VLOOKUP($C70,'Marcel Pitching '!$D$4:$O$3001,3,FALSE)</f>
        <v>4</v>
      </c>
      <c r="N70">
        <f>VLOOKUP($C70,'Marcel Pitching '!$D$4:$O$3001,4,FALSE)</f>
        <v>29</v>
      </c>
      <c r="O70" s="9">
        <f>VLOOKUP($C70,'Marcel Pitching '!$D$4:$O$3001,5,FALSE)</f>
        <v>2.91</v>
      </c>
      <c r="P70" s="9">
        <f>VLOOKUP($C70,'Marcel Pitching '!$D$4:$O$3001,6,FALSE)</f>
        <v>1.0769230769230769</v>
      </c>
      <c r="Q70">
        <f>VLOOKUP($C70,'Marcel Pitching '!$D$4:$O$3001,7,FALSE)</f>
        <v>67</v>
      </c>
      <c r="R70">
        <f>VLOOKUP($C70,'Marcel Pitching '!$D$4:$O$3001,9,FALSE)</f>
        <v>65</v>
      </c>
      <c r="S70" s="10">
        <f>VLOOKUP($C70,'Marcel Pitching '!$D$4:$O$3001,10,FALSE)</f>
        <v>21.016666666666666</v>
      </c>
      <c r="T70">
        <f>VLOOKUP($C70,'Marcel Pitching '!$D$4:$O$3001,11,FALSE)</f>
        <v>54</v>
      </c>
      <c r="U70">
        <f>VLOOKUP($C70,'Marcel Pitching '!$D$4:$O$3001,12,FALSE)</f>
        <v>16</v>
      </c>
    </row>
    <row r="71" spans="1:19" ht="15">
      <c r="A71" t="s">
        <v>132</v>
      </c>
      <c r="B71">
        <v>5.7</v>
      </c>
      <c r="C71" t="s">
        <v>2957</v>
      </c>
      <c r="D71" t="s">
        <v>119</v>
      </c>
      <c r="E71">
        <f>VLOOKUP($C71,'Marcel Hitting'!$F$4:$P$1900,5,FALSE)</f>
        <v>534</v>
      </c>
      <c r="F71">
        <f>VLOOKUP($C71,'Marcel Hitting'!$F$4:$P$1900,6,FALSE)</f>
        <v>72</v>
      </c>
      <c r="G71">
        <f>VLOOKUP($C71,'Marcel Hitting'!$F$4:$P$1900,7,FALSE)</f>
        <v>16</v>
      </c>
      <c r="H71">
        <f>VLOOKUP($C71,'Marcel Hitting'!$F$4:$P$1900,8,FALSE)</f>
        <v>61</v>
      </c>
      <c r="I71">
        <f>VLOOKUP($C71,'Marcel Hitting'!$F$4:$P$1900,9,FALSE)</f>
        <v>6</v>
      </c>
      <c r="J71" s="8">
        <f>K71/E71</f>
        <v>0.27715355805243447</v>
      </c>
      <c r="K71">
        <f>VLOOKUP($C71,'Marcel Hitting'!$F$4:$P$1900,11,FALSE)</f>
        <v>148</v>
      </c>
      <c r="O71" s="9"/>
      <c r="P71" s="9"/>
      <c r="S71" s="10"/>
    </row>
    <row r="72" spans="1:19" ht="15">
      <c r="A72" t="s">
        <v>132</v>
      </c>
      <c r="B72">
        <v>6.71</v>
      </c>
      <c r="C72" t="s">
        <v>2958</v>
      </c>
      <c r="D72" t="s">
        <v>118</v>
      </c>
      <c r="E72">
        <f>VLOOKUP($C72,'Marcel Hitting'!$F$4:$P$1900,5,FALSE)</f>
        <v>543</v>
      </c>
      <c r="F72">
        <f>VLOOKUP($C72,'Marcel Hitting'!$F$4:$P$1900,6,FALSE)</f>
        <v>81</v>
      </c>
      <c r="G72">
        <f>VLOOKUP($C72,'Marcel Hitting'!$F$4:$P$1900,7,FALSE)</f>
        <v>18</v>
      </c>
      <c r="H72">
        <f>VLOOKUP($C72,'Marcel Hitting'!$F$4:$P$1900,8,FALSE)</f>
        <v>76</v>
      </c>
      <c r="I72">
        <f>VLOOKUP($C72,'Marcel Hitting'!$F$4:$P$1900,9,FALSE)</f>
        <v>8</v>
      </c>
      <c r="J72" s="8">
        <f>K72/E72</f>
        <v>0.289134438305709</v>
      </c>
      <c r="K72">
        <f>VLOOKUP($C72,'Marcel Hitting'!$F$4:$P$1900,11,FALSE)</f>
        <v>157</v>
      </c>
      <c r="O72" s="9"/>
      <c r="P72" s="9"/>
      <c r="S72" s="10"/>
    </row>
    <row r="73" spans="1:19" ht="15">
      <c r="A73" t="s">
        <v>131</v>
      </c>
      <c r="B73">
        <v>6.72</v>
      </c>
      <c r="C73" t="s">
        <v>2959</v>
      </c>
      <c r="D73" t="s">
        <v>123</v>
      </c>
      <c r="E73">
        <f>VLOOKUP($C73,'Marcel Hitting'!$F$4:$P$1900,5,FALSE)</f>
        <v>523</v>
      </c>
      <c r="F73">
        <f>VLOOKUP($C73,'Marcel Hitting'!$F$4:$P$1900,6,FALSE)</f>
        <v>80</v>
      </c>
      <c r="G73">
        <f>VLOOKUP($C73,'Marcel Hitting'!$F$4:$P$1900,7,FALSE)</f>
        <v>29</v>
      </c>
      <c r="H73">
        <f>VLOOKUP($C73,'Marcel Hitting'!$F$4:$P$1900,8,FALSE)</f>
        <v>85</v>
      </c>
      <c r="I73">
        <f>VLOOKUP($C73,'Marcel Hitting'!$F$4:$P$1900,9,FALSE)</f>
        <v>4</v>
      </c>
      <c r="J73" s="8">
        <f>K73/E73</f>
        <v>0.27533460803059273</v>
      </c>
      <c r="K73">
        <f>VLOOKUP($C73,'Marcel Hitting'!$F$4:$P$1900,11,FALSE)</f>
        <v>144</v>
      </c>
      <c r="O73" s="9"/>
      <c r="P73" s="9"/>
      <c r="S73" s="10"/>
    </row>
    <row r="74" spans="1:19" ht="15">
      <c r="A74" t="s">
        <v>129</v>
      </c>
      <c r="B74">
        <v>6.73</v>
      </c>
      <c r="C74" t="s">
        <v>2960</v>
      </c>
      <c r="D74" t="s">
        <v>116</v>
      </c>
      <c r="E74">
        <f>VLOOKUP($C74,'Marcel Hitting'!$F$4:$P$1900,5,FALSE)</f>
        <v>449</v>
      </c>
      <c r="F74">
        <f>VLOOKUP($C74,'Marcel Hitting'!$F$4:$P$1900,6,FALSE)</f>
        <v>70</v>
      </c>
      <c r="G74">
        <f>VLOOKUP($C74,'Marcel Hitting'!$F$4:$P$1900,7,FALSE)</f>
        <v>5</v>
      </c>
      <c r="H74">
        <f>VLOOKUP($C74,'Marcel Hitting'!$F$4:$P$1900,8,FALSE)</f>
        <v>42</v>
      </c>
      <c r="I74">
        <f>VLOOKUP($C74,'Marcel Hitting'!$F$4:$P$1900,9,FALSE)</f>
        <v>33</v>
      </c>
      <c r="J74" s="8">
        <f>K74/E74</f>
        <v>0.2806236080178174</v>
      </c>
      <c r="K74">
        <f>VLOOKUP($C74,'Marcel Hitting'!$F$4:$P$1900,11,FALSE)</f>
        <v>126</v>
      </c>
      <c r="O74" s="9"/>
      <c r="P74" s="9"/>
      <c r="S74" s="10"/>
    </row>
    <row r="75" spans="1:21" ht="15">
      <c r="A75" t="s">
        <v>128</v>
      </c>
      <c r="B75">
        <v>6.74</v>
      </c>
      <c r="C75" t="s">
        <v>2961</v>
      </c>
      <c r="D75" t="s">
        <v>133</v>
      </c>
      <c r="J75" s="8"/>
      <c r="M75">
        <f>VLOOKUP($C75,'Marcel Pitching '!$D$4:$O$3001,3,FALSE)</f>
        <v>13</v>
      </c>
      <c r="N75">
        <f>VLOOKUP($C75,'Marcel Pitching '!$D$4:$O$3001,4,FALSE)</f>
        <v>0</v>
      </c>
      <c r="O75" s="9">
        <f>VLOOKUP($C75,'Marcel Pitching '!$D$4:$O$3001,5,FALSE)</f>
        <v>3.85</v>
      </c>
      <c r="P75" s="9">
        <f>VLOOKUP($C75,'Marcel Pitching '!$D$4:$O$3001,6,FALSE)</f>
        <v>1.221556886227545</v>
      </c>
      <c r="Q75">
        <f>VLOOKUP($C75,'Marcel Pitching '!$D$4:$O$3001,7,FALSE)</f>
        <v>152</v>
      </c>
      <c r="R75">
        <f>VLOOKUP($C75,'Marcel Pitching '!$D$4:$O$3001,9,FALSE)</f>
        <v>167</v>
      </c>
      <c r="S75" s="10">
        <f>VLOOKUP($C75,'Marcel Pitching '!$D$4:$O$3001,10,FALSE)</f>
        <v>71.4388888888889</v>
      </c>
      <c r="T75">
        <f>VLOOKUP($C75,'Marcel Pitching '!$D$4:$O$3001,11,FALSE)</f>
        <v>161</v>
      </c>
      <c r="U75">
        <f>VLOOKUP($C75,'Marcel Pitching '!$D$4:$O$3001,12,FALSE)</f>
        <v>43</v>
      </c>
    </row>
    <row r="76" spans="1:21" ht="15">
      <c r="A76" t="s">
        <v>127</v>
      </c>
      <c r="B76">
        <v>6.75</v>
      </c>
      <c r="C76" t="s">
        <v>2962</v>
      </c>
      <c r="D76" t="s">
        <v>133</v>
      </c>
      <c r="J76" s="8"/>
      <c r="M76">
        <f>VLOOKUP($C76,'Marcel Pitching '!$D$4:$O$3001,3,FALSE)</f>
        <v>11</v>
      </c>
      <c r="N76">
        <f>VLOOKUP($C76,'Marcel Pitching '!$D$4:$O$3001,4,FALSE)</f>
        <v>0</v>
      </c>
      <c r="O76" s="9">
        <f>VLOOKUP($C76,'Marcel Pitching '!$D$4:$O$3001,5,FALSE)</f>
        <v>3.81</v>
      </c>
      <c r="P76" s="9">
        <f>VLOOKUP($C76,'Marcel Pitching '!$D$4:$O$3001,6,FALSE)</f>
        <v>1.1904761904761905</v>
      </c>
      <c r="Q76">
        <f>VLOOKUP($C76,'Marcel Pitching '!$D$4:$O$3001,7,FALSE)</f>
        <v>149</v>
      </c>
      <c r="R76">
        <f>VLOOKUP($C76,'Marcel Pitching '!$D$4:$O$3001,9,FALSE)</f>
        <v>189</v>
      </c>
      <c r="S76" s="10">
        <f>VLOOKUP($C76,'Marcel Pitching '!$D$4:$O$3001,10,FALSE)</f>
        <v>80.01</v>
      </c>
      <c r="T76">
        <f>VLOOKUP($C76,'Marcel Pitching '!$D$4:$O$3001,11,FALSE)</f>
        <v>183</v>
      </c>
      <c r="U76">
        <f>VLOOKUP($C76,'Marcel Pitching '!$D$4:$O$3001,12,FALSE)</f>
        <v>42</v>
      </c>
    </row>
    <row r="77" spans="1:19" ht="15">
      <c r="A77" t="s">
        <v>126</v>
      </c>
      <c r="B77">
        <v>6.76</v>
      </c>
      <c r="C77" t="s">
        <v>2963</v>
      </c>
      <c r="D77" t="s">
        <v>123</v>
      </c>
      <c r="E77">
        <f>VLOOKUP($C77,'Marcel Hitting'!$F$4:$P$1900,5,FALSE)</f>
        <v>525</v>
      </c>
      <c r="F77">
        <f>VLOOKUP($C77,'Marcel Hitting'!$F$4:$P$1900,6,FALSE)</f>
        <v>69</v>
      </c>
      <c r="G77">
        <f>VLOOKUP($C77,'Marcel Hitting'!$F$4:$P$1900,7,FALSE)</f>
        <v>20</v>
      </c>
      <c r="H77">
        <f>VLOOKUP($C77,'Marcel Hitting'!$F$4:$P$1900,8,FALSE)</f>
        <v>75</v>
      </c>
      <c r="I77">
        <f>VLOOKUP($C77,'Marcel Hitting'!$F$4:$P$1900,9,FALSE)</f>
        <v>11</v>
      </c>
      <c r="J77" s="8">
        <f>K77/E77</f>
        <v>0.2895238095238095</v>
      </c>
      <c r="K77">
        <f>VLOOKUP($C77,'Marcel Hitting'!$F$4:$P$1900,11,FALSE)</f>
        <v>152</v>
      </c>
      <c r="O77" s="9"/>
      <c r="P77" s="9"/>
      <c r="S77" s="10"/>
    </row>
    <row r="78" spans="1:21" ht="15">
      <c r="A78" t="s">
        <v>125</v>
      </c>
      <c r="B78">
        <v>6.77</v>
      </c>
      <c r="C78" t="s">
        <v>2964</v>
      </c>
      <c r="D78" t="s">
        <v>133</v>
      </c>
      <c r="J78" s="8"/>
      <c r="M78">
        <f>VLOOKUP($C78,'Marcel Pitching '!$D$4:$O$3001,3,FALSE)</f>
        <v>13</v>
      </c>
      <c r="N78">
        <f>VLOOKUP($C78,'Marcel Pitching '!$D$4:$O$3001,4,FALSE)</f>
        <v>0</v>
      </c>
      <c r="O78" s="9">
        <f>VLOOKUP($C78,'Marcel Pitching '!$D$4:$O$3001,5,FALSE)</f>
        <v>3.6</v>
      </c>
      <c r="P78" s="9">
        <f>VLOOKUP($C78,'Marcel Pitching '!$D$4:$O$3001,6,FALSE)</f>
        <v>1.3393939393939394</v>
      </c>
      <c r="Q78">
        <f>VLOOKUP($C78,'Marcel Pitching '!$D$4:$O$3001,7,FALSE)</f>
        <v>158</v>
      </c>
      <c r="R78">
        <f>VLOOKUP($C78,'Marcel Pitching '!$D$4:$O$3001,9,FALSE)</f>
        <v>165</v>
      </c>
      <c r="S78" s="10">
        <f>VLOOKUP($C78,'Marcel Pitching '!$D$4:$O$3001,10,FALSE)</f>
        <v>66</v>
      </c>
      <c r="T78">
        <f>VLOOKUP($C78,'Marcel Pitching '!$D$4:$O$3001,11,FALSE)</f>
        <v>152</v>
      </c>
      <c r="U78">
        <f>VLOOKUP($C78,'Marcel Pitching '!$D$4:$O$3001,12,FALSE)</f>
        <v>69</v>
      </c>
    </row>
    <row r="79" spans="1:21" ht="15">
      <c r="A79" t="s">
        <v>124</v>
      </c>
      <c r="B79">
        <v>6.78</v>
      </c>
      <c r="C79" t="s">
        <v>3098</v>
      </c>
      <c r="D79" t="s">
        <v>133</v>
      </c>
      <c r="J79" s="8"/>
      <c r="M79">
        <f>VLOOKUP($C79,'Marcel Pitching '!$D$4:$O$3001,3,FALSE)</f>
        <v>12</v>
      </c>
      <c r="N79">
        <f>VLOOKUP($C79,'Marcel Pitching '!$D$4:$O$3001,4,FALSE)</f>
        <v>0</v>
      </c>
      <c r="O79" s="9">
        <f>VLOOKUP($C79,'Marcel Pitching '!$D$4:$O$3001,5,FALSE)</f>
        <v>3.76</v>
      </c>
      <c r="P79" s="9">
        <f>VLOOKUP($C79,'Marcel Pitching '!$D$4:$O$3001,6,FALSE)</f>
        <v>1.3157894736842106</v>
      </c>
      <c r="Q79">
        <f>VLOOKUP($C79,'Marcel Pitching '!$D$4:$O$3001,7,FALSE)</f>
        <v>129</v>
      </c>
      <c r="R79">
        <f>VLOOKUP($C79,'Marcel Pitching '!$D$4:$O$3001,9,FALSE)</f>
        <v>171</v>
      </c>
      <c r="S79" s="10">
        <f>VLOOKUP($C79,'Marcel Pitching '!$D$4:$O$3001,10,FALSE)</f>
        <v>71.44</v>
      </c>
      <c r="T79">
        <f>VLOOKUP($C79,'Marcel Pitching '!$D$4:$O$3001,11,FALSE)</f>
        <v>164</v>
      </c>
      <c r="U79">
        <f>VLOOKUP($C79,'Marcel Pitching '!$D$4:$O$3001,12,FALSE)</f>
        <v>61</v>
      </c>
    </row>
    <row r="80" spans="1:21" ht="15">
      <c r="A80" t="s">
        <v>122</v>
      </c>
      <c r="B80">
        <v>6.79</v>
      </c>
      <c r="C80" t="s">
        <v>2965</v>
      </c>
      <c r="D80" t="s">
        <v>133</v>
      </c>
      <c r="J80" s="8"/>
      <c r="M80">
        <f>VLOOKUP($C80,'Marcel Pitching '!$D$4:$O$3001,3,FALSE)</f>
        <v>7</v>
      </c>
      <c r="N80">
        <f>VLOOKUP($C80,'Marcel Pitching '!$D$4:$O$3001,4,FALSE)</f>
        <v>0</v>
      </c>
      <c r="O80" s="9">
        <f>VLOOKUP($C80,'Marcel Pitching '!$D$4:$O$3001,5,FALSE)</f>
        <v>3.72</v>
      </c>
      <c r="P80" s="9">
        <f>VLOOKUP($C80,'Marcel Pitching '!$D$4:$O$3001,6,FALSE)</f>
        <v>1.2934782608695652</v>
      </c>
      <c r="Q80">
        <f>VLOOKUP($C80,'Marcel Pitching '!$D$4:$O$3001,7,FALSE)</f>
        <v>83</v>
      </c>
      <c r="R80">
        <f>VLOOKUP($C80,'Marcel Pitching '!$D$4:$O$3001,9,FALSE)</f>
        <v>92</v>
      </c>
      <c r="S80" s="10">
        <f>VLOOKUP($C80,'Marcel Pitching '!$D$4:$O$3001,10,FALSE)</f>
        <v>38.02666666666667</v>
      </c>
      <c r="T80">
        <f>VLOOKUP($C80,'Marcel Pitching '!$D$4:$O$3001,11,FALSE)</f>
        <v>85</v>
      </c>
      <c r="U80">
        <f>VLOOKUP($C80,'Marcel Pitching '!$D$4:$O$3001,12,FALSE)</f>
        <v>34</v>
      </c>
    </row>
    <row r="81" spans="1:21" ht="15">
      <c r="A81" t="s">
        <v>121</v>
      </c>
      <c r="B81">
        <v>6.8</v>
      </c>
      <c r="C81" t="s">
        <v>2991</v>
      </c>
      <c r="D81" t="s">
        <v>133</v>
      </c>
      <c r="J81" s="8"/>
      <c r="M81">
        <f>VLOOKUP($C81,'Marcel Pitching '!$D$4:$O$3001,3,FALSE)</f>
        <v>14</v>
      </c>
      <c r="N81">
        <f>VLOOKUP($C81,'Marcel Pitching '!$D$4:$O$3001,4,FALSE)</f>
        <v>0</v>
      </c>
      <c r="O81" s="9">
        <f>VLOOKUP($C81,'Marcel Pitching '!$D$4:$O$3001,5,FALSE)</f>
        <v>3.79</v>
      </c>
      <c r="P81" s="9">
        <f>VLOOKUP($C81,'Marcel Pitching '!$D$4:$O$3001,6,FALSE)</f>
        <v>1.3353658536585367</v>
      </c>
      <c r="Q81">
        <f>VLOOKUP($C81,'Marcel Pitching '!$D$4:$O$3001,7,FALSE)</f>
        <v>148</v>
      </c>
      <c r="R81">
        <f>VLOOKUP($C81,'Marcel Pitching '!$D$4:$O$3001,9,FALSE)</f>
        <v>164</v>
      </c>
      <c r="S81" s="10">
        <f>VLOOKUP($C81,'Marcel Pitching '!$D$4:$O$3001,10,FALSE)</f>
        <v>69.06222222222223</v>
      </c>
      <c r="T81">
        <f>VLOOKUP($C81,'Marcel Pitching '!$D$4:$O$3001,11,FALSE)</f>
        <v>144</v>
      </c>
      <c r="U81">
        <f>VLOOKUP($C81,'Marcel Pitching '!$D$4:$O$3001,12,FALSE)</f>
        <v>75</v>
      </c>
    </row>
    <row r="82" spans="1:21" ht="15">
      <c r="A82" t="s">
        <v>120</v>
      </c>
      <c r="B82">
        <v>6.81</v>
      </c>
      <c r="C82" t="s">
        <v>2992</v>
      </c>
      <c r="D82" t="s">
        <v>133</v>
      </c>
      <c r="J82" s="8"/>
      <c r="M82">
        <f>VLOOKUP($C82,'Marcel Pitching '!$D$4:$O$3001,3,FALSE)</f>
        <v>13</v>
      </c>
      <c r="N82">
        <f>VLOOKUP($C82,'Marcel Pitching '!$D$4:$O$3001,4,FALSE)</f>
        <v>0</v>
      </c>
      <c r="O82" s="9">
        <f>VLOOKUP($C82,'Marcel Pitching '!$D$4:$O$3001,5,FALSE)</f>
        <v>3.62</v>
      </c>
      <c r="P82" s="9">
        <f>VLOOKUP($C82,'Marcel Pitching '!$D$4:$O$3001,6,FALSE)</f>
        <v>1.2594594594594595</v>
      </c>
      <c r="Q82">
        <f>VLOOKUP($C82,'Marcel Pitching '!$D$4:$O$3001,7,FALSE)</f>
        <v>143</v>
      </c>
      <c r="R82">
        <f>VLOOKUP($C82,'Marcel Pitching '!$D$4:$O$3001,9,FALSE)</f>
        <v>185</v>
      </c>
      <c r="S82" s="10">
        <f>VLOOKUP($C82,'Marcel Pitching '!$D$4:$O$3001,10,FALSE)</f>
        <v>74.41111111111111</v>
      </c>
      <c r="T82">
        <f>VLOOKUP($C82,'Marcel Pitching '!$D$4:$O$3001,11,FALSE)</f>
        <v>184</v>
      </c>
      <c r="U82">
        <f>VLOOKUP($C82,'Marcel Pitching '!$D$4:$O$3001,12,FALSE)</f>
        <v>49</v>
      </c>
    </row>
    <row r="83" spans="1:21" ht="15">
      <c r="A83" t="s">
        <v>113</v>
      </c>
      <c r="B83">
        <v>6.82</v>
      </c>
      <c r="C83" t="s">
        <v>2993</v>
      </c>
      <c r="D83" t="s">
        <v>133</v>
      </c>
      <c r="J83" s="8"/>
      <c r="M83">
        <f>VLOOKUP($C83,'Marcel Pitching '!$D$4:$O$3001,3,FALSE)</f>
        <v>12</v>
      </c>
      <c r="N83">
        <f>VLOOKUP($C83,'Marcel Pitching '!$D$4:$O$3001,4,FALSE)</f>
        <v>0</v>
      </c>
      <c r="O83" s="9">
        <f>VLOOKUP($C83,'Marcel Pitching '!$D$4:$O$3001,5,FALSE)</f>
        <v>3.77</v>
      </c>
      <c r="P83" s="9">
        <f>VLOOKUP($C83,'Marcel Pitching '!$D$4:$O$3001,6,FALSE)</f>
        <v>1.3478260869565217</v>
      </c>
      <c r="Q83">
        <f>VLOOKUP($C83,'Marcel Pitching '!$D$4:$O$3001,7,FALSE)</f>
        <v>155</v>
      </c>
      <c r="R83">
        <f>VLOOKUP($C83,'Marcel Pitching '!$D$4:$O$3001,9,FALSE)</f>
        <v>161</v>
      </c>
      <c r="S83" s="10">
        <f>VLOOKUP($C83,'Marcel Pitching '!$D$4:$O$3001,10,FALSE)</f>
        <v>67.44111111111111</v>
      </c>
      <c r="T83">
        <f>VLOOKUP($C83,'Marcel Pitching '!$D$4:$O$3001,11,FALSE)</f>
        <v>146</v>
      </c>
      <c r="U83">
        <f>VLOOKUP($C83,'Marcel Pitching '!$D$4:$O$3001,12,FALSE)</f>
        <v>71</v>
      </c>
    </row>
    <row r="84" spans="1:19" ht="15">
      <c r="A84" t="s">
        <v>117</v>
      </c>
      <c r="B84">
        <v>6.83</v>
      </c>
      <c r="C84" t="s">
        <v>2994</v>
      </c>
      <c r="D84" t="s">
        <v>119</v>
      </c>
      <c r="E84">
        <f>VLOOKUP($C84,'Marcel Hitting'!$F$4:$P$1900,5,FALSE)</f>
        <v>426</v>
      </c>
      <c r="F84">
        <f>VLOOKUP($C84,'Marcel Hitting'!$F$4:$P$1900,6,FALSE)</f>
        <v>65</v>
      </c>
      <c r="G84">
        <f>VLOOKUP($C84,'Marcel Hitting'!$F$4:$P$1900,7,FALSE)</f>
        <v>13</v>
      </c>
      <c r="H84">
        <f>VLOOKUP($C84,'Marcel Hitting'!$F$4:$P$1900,8,FALSE)</f>
        <v>60</v>
      </c>
      <c r="I84">
        <f>VLOOKUP($C84,'Marcel Hitting'!$F$4:$P$1900,9,FALSE)</f>
        <v>5</v>
      </c>
      <c r="J84" s="8">
        <f>K84/E84</f>
        <v>0.2793427230046948</v>
      </c>
      <c r="K84">
        <f>VLOOKUP($C84,'Marcel Hitting'!$F$4:$P$1900,11,FALSE)</f>
        <v>119</v>
      </c>
      <c r="O84" s="9"/>
      <c r="P84" s="9"/>
      <c r="S84" s="10"/>
    </row>
    <row r="85" spans="1:21" ht="15">
      <c r="A85" t="s">
        <v>115</v>
      </c>
      <c r="B85">
        <v>6.84</v>
      </c>
      <c r="C85" t="s">
        <v>2995</v>
      </c>
      <c r="D85" t="s">
        <v>133</v>
      </c>
      <c r="J85" s="8"/>
      <c r="M85">
        <f>VLOOKUP($C85,'Marcel Pitching '!$D$4:$O$3001,3,FALSE)</f>
        <v>12</v>
      </c>
      <c r="N85">
        <f>VLOOKUP($C85,'Marcel Pitching '!$D$4:$O$3001,4,FALSE)</f>
        <v>0</v>
      </c>
      <c r="O85" s="9">
        <f>VLOOKUP($C85,'Marcel Pitching '!$D$4:$O$3001,5,FALSE)</f>
        <v>3.76</v>
      </c>
      <c r="P85" s="9">
        <f>VLOOKUP($C85,'Marcel Pitching '!$D$4:$O$3001,6,FALSE)</f>
        <v>1.2560975609756098</v>
      </c>
      <c r="Q85">
        <f>VLOOKUP($C85,'Marcel Pitching '!$D$4:$O$3001,7,FALSE)</f>
        <v>131</v>
      </c>
      <c r="R85">
        <f>VLOOKUP($C85,'Marcel Pitching '!$D$4:$O$3001,9,FALSE)</f>
        <v>164</v>
      </c>
      <c r="S85" s="10">
        <f>VLOOKUP($C85,'Marcel Pitching '!$D$4:$O$3001,10,FALSE)</f>
        <v>68.51555555555555</v>
      </c>
      <c r="T85">
        <f>VLOOKUP($C85,'Marcel Pitching '!$D$4:$O$3001,11,FALSE)</f>
        <v>160</v>
      </c>
      <c r="U85">
        <f>VLOOKUP($C85,'Marcel Pitching '!$D$4:$O$3001,12,FALSE)</f>
        <v>46</v>
      </c>
    </row>
    <row r="86" spans="1:19" ht="15">
      <c r="A86" t="s">
        <v>115</v>
      </c>
      <c r="B86">
        <v>7.85</v>
      </c>
      <c r="C86" t="s">
        <v>2996</v>
      </c>
      <c r="D86" t="s">
        <v>118</v>
      </c>
      <c r="E86">
        <f>VLOOKUP($C86,'Marcel Hitting'!$F$4:$P$1900,5,FALSE)</f>
        <v>450</v>
      </c>
      <c r="F86">
        <f>VLOOKUP($C86,'Marcel Hitting'!$F$4:$P$1900,6,FALSE)</f>
        <v>61</v>
      </c>
      <c r="G86">
        <f>VLOOKUP($C86,'Marcel Hitting'!$F$4:$P$1900,7,FALSE)</f>
        <v>19</v>
      </c>
      <c r="H86">
        <f>VLOOKUP($C86,'Marcel Hitting'!$F$4:$P$1900,8,FALSE)</f>
        <v>71</v>
      </c>
      <c r="I86">
        <f>VLOOKUP($C86,'Marcel Hitting'!$F$4:$P$1900,9,FALSE)</f>
        <v>7</v>
      </c>
      <c r="J86" s="8">
        <f>K86/E86</f>
        <v>0.29555555555555557</v>
      </c>
      <c r="K86">
        <f>VLOOKUP($C86,'Marcel Hitting'!$F$4:$P$1900,11,FALSE)</f>
        <v>133</v>
      </c>
      <c r="O86" s="9"/>
      <c r="P86" s="9"/>
      <c r="S86" s="10"/>
    </row>
    <row r="87" spans="1:21" ht="15">
      <c r="A87" t="s">
        <v>117</v>
      </c>
      <c r="B87">
        <v>7.86</v>
      </c>
      <c r="C87" t="s">
        <v>2997</v>
      </c>
      <c r="D87" t="s">
        <v>133</v>
      </c>
      <c r="J87" s="8"/>
      <c r="M87">
        <f>VLOOKUP($C87,'Marcel Pitching '!$D$4:$O$3001,3,FALSE)</f>
        <v>12</v>
      </c>
      <c r="N87">
        <f>VLOOKUP($C87,'Marcel Pitching '!$D$4:$O$3001,4,FALSE)</f>
        <v>0</v>
      </c>
      <c r="O87" s="9">
        <f>VLOOKUP($C87,'Marcel Pitching '!$D$4:$O$3001,5,FALSE)</f>
        <v>4.01</v>
      </c>
      <c r="P87" s="9">
        <f>VLOOKUP($C87,'Marcel Pitching '!$D$4:$O$3001,6,FALSE)</f>
        <v>1.2445652173913044</v>
      </c>
      <c r="Q87">
        <f>VLOOKUP($C87,'Marcel Pitching '!$D$4:$O$3001,7,FALSE)</f>
        <v>162</v>
      </c>
      <c r="R87">
        <f>VLOOKUP($C87,'Marcel Pitching '!$D$4:$O$3001,9,FALSE)</f>
        <v>184</v>
      </c>
      <c r="S87" s="10">
        <f>VLOOKUP($C87,'Marcel Pitching '!$D$4:$O$3001,10,FALSE)</f>
        <v>81.98222222222222</v>
      </c>
      <c r="T87">
        <f>VLOOKUP($C87,'Marcel Pitching '!$D$4:$O$3001,11,FALSE)</f>
        <v>175</v>
      </c>
      <c r="U87">
        <f>VLOOKUP($C87,'Marcel Pitching '!$D$4:$O$3001,12,FALSE)</f>
        <v>54</v>
      </c>
    </row>
    <row r="88" spans="1:19" ht="15">
      <c r="A88" t="s">
        <v>113</v>
      </c>
      <c r="B88">
        <v>7.87</v>
      </c>
      <c r="C88" t="s">
        <v>2998</v>
      </c>
      <c r="D88" t="s">
        <v>123</v>
      </c>
      <c r="E88">
        <f>VLOOKUP($C88,'Marcel Hitting'!$F$4:$P$1900,5,FALSE)</f>
        <v>384</v>
      </c>
      <c r="F88">
        <f>VLOOKUP($C88,'Marcel Hitting'!$F$4:$P$1900,6,FALSE)</f>
        <v>59</v>
      </c>
      <c r="G88">
        <f>VLOOKUP($C88,'Marcel Hitting'!$F$4:$P$1900,7,FALSE)</f>
        <v>18</v>
      </c>
      <c r="H88">
        <f>VLOOKUP($C88,'Marcel Hitting'!$F$4:$P$1900,8,FALSE)</f>
        <v>51</v>
      </c>
      <c r="I88">
        <f>VLOOKUP($C88,'Marcel Hitting'!$F$4:$P$1900,9,FALSE)</f>
        <v>5</v>
      </c>
      <c r="J88" s="8">
        <f>K88/E88</f>
        <v>0.2708333333333333</v>
      </c>
      <c r="K88">
        <f>VLOOKUP($C88,'Marcel Hitting'!$F$4:$P$1900,11,FALSE)</f>
        <v>104</v>
      </c>
      <c r="O88" s="9"/>
      <c r="P88" s="9"/>
      <c r="S88" s="10"/>
    </row>
    <row r="89" spans="1:21" ht="15">
      <c r="A89" t="s">
        <v>120</v>
      </c>
      <c r="B89">
        <v>7.88</v>
      </c>
      <c r="C89" t="s">
        <v>2999</v>
      </c>
      <c r="D89" t="s">
        <v>133</v>
      </c>
      <c r="J89" s="8"/>
      <c r="M89">
        <f>VLOOKUP($C89,'Marcel Pitching '!$D$4:$O$3001,3,FALSE)</f>
        <v>13</v>
      </c>
      <c r="N89">
        <f>VLOOKUP($C89,'Marcel Pitching '!$D$4:$O$3001,4,FALSE)</f>
        <v>0</v>
      </c>
      <c r="O89" s="9">
        <f>VLOOKUP($C89,'Marcel Pitching '!$D$4:$O$3001,5,FALSE)</f>
        <v>3.78</v>
      </c>
      <c r="P89" s="9">
        <f>VLOOKUP($C89,'Marcel Pitching '!$D$4:$O$3001,6,FALSE)</f>
        <v>1.3125</v>
      </c>
      <c r="Q89">
        <f>VLOOKUP($C89,'Marcel Pitching '!$D$4:$O$3001,7,FALSE)</f>
        <v>141</v>
      </c>
      <c r="R89">
        <f>VLOOKUP($C89,'Marcel Pitching '!$D$4:$O$3001,9,FALSE)</f>
        <v>176</v>
      </c>
      <c r="S89" s="10">
        <f>VLOOKUP($C89,'Marcel Pitching '!$D$4:$O$3001,10,FALSE)</f>
        <v>73.92</v>
      </c>
      <c r="T89">
        <f>VLOOKUP($C89,'Marcel Pitching '!$D$4:$O$3001,11,FALSE)</f>
        <v>155</v>
      </c>
      <c r="U89">
        <f>VLOOKUP($C89,'Marcel Pitching '!$D$4:$O$3001,12,FALSE)</f>
        <v>76</v>
      </c>
    </row>
    <row r="90" spans="1:19" ht="15">
      <c r="A90" t="s">
        <v>121</v>
      </c>
      <c r="B90">
        <v>7.89</v>
      </c>
      <c r="C90" t="s">
        <v>3000</v>
      </c>
      <c r="D90" t="s">
        <v>123</v>
      </c>
      <c r="E90">
        <f>VLOOKUP($C90,'Marcel Hitting'!$F$4:$P$1900,5,FALSE)</f>
        <v>555</v>
      </c>
      <c r="F90">
        <f>VLOOKUP($C90,'Marcel Hitting'!$F$4:$P$1900,6,FALSE)</f>
        <v>76</v>
      </c>
      <c r="G90">
        <f>VLOOKUP($C90,'Marcel Hitting'!$F$4:$P$1900,7,FALSE)</f>
        <v>21</v>
      </c>
      <c r="H90">
        <f>VLOOKUP($C90,'Marcel Hitting'!$F$4:$P$1900,8,FALSE)</f>
        <v>93</v>
      </c>
      <c r="I90">
        <f>VLOOKUP($C90,'Marcel Hitting'!$F$4:$P$1900,9,FALSE)</f>
        <v>2</v>
      </c>
      <c r="J90" s="8">
        <f>K90/E90</f>
        <v>0.2774774774774775</v>
      </c>
      <c r="K90">
        <f>VLOOKUP($C90,'Marcel Hitting'!$F$4:$P$1900,11,FALSE)</f>
        <v>154</v>
      </c>
      <c r="O90" s="9"/>
      <c r="P90" s="9"/>
      <c r="S90" s="10"/>
    </row>
    <row r="91" spans="1:19" ht="15">
      <c r="A91" t="s">
        <v>122</v>
      </c>
      <c r="B91">
        <v>7.9</v>
      </c>
      <c r="C91" t="s">
        <v>3001</v>
      </c>
      <c r="D91" t="s">
        <v>118</v>
      </c>
      <c r="E91">
        <f>VLOOKUP($C91,'Marcel Hitting'!$F$4:$P$1900,5,FALSE)</f>
        <v>326</v>
      </c>
      <c r="F91">
        <f>VLOOKUP($C91,'Marcel Hitting'!$F$4:$P$1900,6,FALSE)</f>
        <v>54</v>
      </c>
      <c r="G91">
        <f>VLOOKUP($C91,'Marcel Hitting'!$F$4:$P$1900,7,FALSE)</f>
        <v>16</v>
      </c>
      <c r="H91">
        <f>VLOOKUP($C91,'Marcel Hitting'!$F$4:$P$1900,8,FALSE)</f>
        <v>55</v>
      </c>
      <c r="I91">
        <f>VLOOKUP($C91,'Marcel Hitting'!$F$4:$P$1900,9,FALSE)</f>
        <v>3</v>
      </c>
      <c r="J91" s="8">
        <f>K91/E91</f>
        <v>0.2883435582822086</v>
      </c>
      <c r="K91">
        <f>VLOOKUP($C91,'Marcel Hitting'!$F$4:$P$1900,11,FALSE)</f>
        <v>94</v>
      </c>
      <c r="O91" s="9"/>
      <c r="P91" s="9"/>
      <c r="S91" s="10"/>
    </row>
    <row r="92" spans="1:21" ht="15">
      <c r="A92" t="s">
        <v>124</v>
      </c>
      <c r="B92">
        <v>7.91</v>
      </c>
      <c r="C92" t="s">
        <v>3002</v>
      </c>
      <c r="D92" t="s">
        <v>133</v>
      </c>
      <c r="J92" s="8"/>
      <c r="M92">
        <f>VLOOKUP($C92,'Marcel Pitching '!$D$4:$O$3001,3,FALSE)</f>
        <v>10</v>
      </c>
      <c r="N92">
        <f>VLOOKUP($C92,'Marcel Pitching '!$D$4:$O$3001,4,FALSE)</f>
        <v>0</v>
      </c>
      <c r="O92" s="9">
        <f>VLOOKUP($C92,'Marcel Pitching '!$D$4:$O$3001,5,FALSE)</f>
        <v>3.94</v>
      </c>
      <c r="P92" s="9">
        <f>VLOOKUP($C92,'Marcel Pitching '!$D$4:$O$3001,6,FALSE)</f>
        <v>1.31875</v>
      </c>
      <c r="Q92">
        <f>VLOOKUP($C92,'Marcel Pitching '!$D$4:$O$3001,7,FALSE)</f>
        <v>118</v>
      </c>
      <c r="R92">
        <f>VLOOKUP($C92,'Marcel Pitching '!$D$4:$O$3001,9,FALSE)</f>
        <v>160</v>
      </c>
      <c r="S92" s="10">
        <f>VLOOKUP($C92,'Marcel Pitching '!$D$4:$O$3001,10,FALSE)</f>
        <v>70.04444444444444</v>
      </c>
      <c r="T92">
        <f>VLOOKUP($C92,'Marcel Pitching '!$D$4:$O$3001,11,FALSE)</f>
        <v>156</v>
      </c>
      <c r="U92">
        <f>VLOOKUP($C92,'Marcel Pitching '!$D$4:$O$3001,12,FALSE)</f>
        <v>55</v>
      </c>
    </row>
    <row r="93" spans="1:21" ht="15">
      <c r="A93" t="s">
        <v>125</v>
      </c>
      <c r="B93">
        <v>7.92</v>
      </c>
      <c r="C93" t="s">
        <v>3003</v>
      </c>
      <c r="D93" t="s">
        <v>133</v>
      </c>
      <c r="J93" s="8"/>
      <c r="M93">
        <f>VLOOKUP($C93,'Marcel Pitching '!$D$4:$O$3001,3,FALSE)</f>
        <v>11</v>
      </c>
      <c r="N93">
        <f>VLOOKUP($C93,'Marcel Pitching '!$D$4:$O$3001,4,FALSE)</f>
        <v>0</v>
      </c>
      <c r="O93" s="9">
        <f>VLOOKUP($C93,'Marcel Pitching '!$D$4:$O$3001,5,FALSE)</f>
        <v>3.67</v>
      </c>
      <c r="P93" s="9">
        <f>VLOOKUP($C93,'Marcel Pitching '!$D$4:$O$3001,6,FALSE)</f>
        <v>1.2929936305732483</v>
      </c>
      <c r="Q93">
        <f>VLOOKUP($C93,'Marcel Pitching '!$D$4:$O$3001,7,FALSE)</f>
        <v>168</v>
      </c>
      <c r="R93">
        <f>VLOOKUP($C93,'Marcel Pitching '!$D$4:$O$3001,9,FALSE)</f>
        <v>157</v>
      </c>
      <c r="S93" s="10">
        <f>VLOOKUP($C93,'Marcel Pitching '!$D$4:$O$3001,10,FALSE)</f>
        <v>64.02111111111111</v>
      </c>
      <c r="T93">
        <f>VLOOKUP($C93,'Marcel Pitching '!$D$4:$O$3001,11,FALSE)</f>
        <v>138</v>
      </c>
      <c r="U93">
        <f>VLOOKUP($C93,'Marcel Pitching '!$D$4:$O$3001,12,FALSE)</f>
        <v>65</v>
      </c>
    </row>
    <row r="94" spans="1:21" ht="15">
      <c r="A94" t="s">
        <v>126</v>
      </c>
      <c r="B94">
        <v>7.93</v>
      </c>
      <c r="C94" t="s">
        <v>3004</v>
      </c>
      <c r="D94" t="s">
        <v>135</v>
      </c>
      <c r="J94" s="8"/>
      <c r="M94">
        <f>VLOOKUP($C94,'Marcel Pitching '!$D$4:$O$3001,3,FALSE)</f>
        <v>3</v>
      </c>
      <c r="N94">
        <f>VLOOKUP($C94,'Marcel Pitching '!$D$4:$O$3001,4,FALSE)</f>
        <v>27</v>
      </c>
      <c r="O94" s="9">
        <f>VLOOKUP($C94,'Marcel Pitching '!$D$4:$O$3001,5,FALSE)</f>
        <v>2.86</v>
      </c>
      <c r="P94" s="9">
        <f>VLOOKUP($C94,'Marcel Pitching '!$D$4:$O$3001,6,FALSE)</f>
        <v>1.121212121212121</v>
      </c>
      <c r="Q94">
        <f>VLOOKUP($C94,'Marcel Pitching '!$D$4:$O$3001,7,FALSE)</f>
        <v>64</v>
      </c>
      <c r="R94">
        <f>VLOOKUP($C94,'Marcel Pitching '!$D$4:$O$3001,9,FALSE)</f>
        <v>66</v>
      </c>
      <c r="S94" s="10">
        <f>VLOOKUP($C94,'Marcel Pitching '!$D$4:$O$3001,10,FALSE)</f>
        <v>20.973333333333333</v>
      </c>
      <c r="T94">
        <f>VLOOKUP($C94,'Marcel Pitching '!$D$4:$O$3001,11,FALSE)</f>
        <v>54</v>
      </c>
      <c r="U94">
        <f>VLOOKUP($C94,'Marcel Pitching '!$D$4:$O$3001,12,FALSE)</f>
        <v>20</v>
      </c>
    </row>
    <row r="95" spans="1:19" ht="15">
      <c r="A95" t="s">
        <v>127</v>
      </c>
      <c r="B95">
        <v>7.94</v>
      </c>
      <c r="C95" t="s">
        <v>3005</v>
      </c>
      <c r="D95" t="s">
        <v>119</v>
      </c>
      <c r="E95">
        <f>VLOOKUP($C95,'Marcel Hitting'!$F$4:$P$1900,5,FALSE)</f>
        <v>310</v>
      </c>
      <c r="F95">
        <f>VLOOKUP($C95,'Marcel Hitting'!$F$4:$P$1900,6,FALSE)</f>
        <v>49</v>
      </c>
      <c r="G95">
        <f>VLOOKUP($C95,'Marcel Hitting'!$F$4:$P$1900,7,FALSE)</f>
        <v>6</v>
      </c>
      <c r="H95">
        <f>VLOOKUP($C95,'Marcel Hitting'!$F$4:$P$1900,8,FALSE)</f>
        <v>29</v>
      </c>
      <c r="I95">
        <f>VLOOKUP($C95,'Marcel Hitting'!$F$4:$P$1900,9,FALSE)</f>
        <v>13</v>
      </c>
      <c r="J95" s="8">
        <f>K95/E95</f>
        <v>0.2806451612903226</v>
      </c>
      <c r="K95">
        <f>VLOOKUP($C95,'Marcel Hitting'!$F$4:$P$1900,11,FALSE)</f>
        <v>87</v>
      </c>
      <c r="O95" s="9"/>
      <c r="P95" s="9"/>
      <c r="S95" s="10"/>
    </row>
    <row r="96" spans="1:19" ht="15">
      <c r="A96" t="s">
        <v>128</v>
      </c>
      <c r="B96">
        <v>7.95</v>
      </c>
      <c r="C96" t="s">
        <v>3006</v>
      </c>
      <c r="D96" t="s">
        <v>116</v>
      </c>
      <c r="E96">
        <f>VLOOKUP($C96,'Marcel Hitting'!$F$4:$P$1900,5,FALSE)</f>
        <v>536</v>
      </c>
      <c r="F96">
        <f>VLOOKUP($C96,'Marcel Hitting'!$F$4:$P$1900,6,FALSE)</f>
        <v>79</v>
      </c>
      <c r="G96">
        <f>VLOOKUP($C96,'Marcel Hitting'!$F$4:$P$1900,7,FALSE)</f>
        <v>20</v>
      </c>
      <c r="H96">
        <f>VLOOKUP($C96,'Marcel Hitting'!$F$4:$P$1900,8,FALSE)</f>
        <v>91</v>
      </c>
      <c r="I96">
        <f>VLOOKUP($C96,'Marcel Hitting'!$F$4:$P$1900,9,FALSE)</f>
        <v>3</v>
      </c>
      <c r="J96" s="8">
        <f>K96/E96</f>
        <v>0.292910447761194</v>
      </c>
      <c r="K96">
        <f>VLOOKUP($C96,'Marcel Hitting'!$F$4:$P$1900,11,FALSE)</f>
        <v>157</v>
      </c>
      <c r="O96" s="9"/>
      <c r="P96" s="9"/>
      <c r="S96" s="10"/>
    </row>
    <row r="97" spans="1:21" ht="15">
      <c r="A97" t="s">
        <v>129</v>
      </c>
      <c r="B97">
        <v>7.96</v>
      </c>
      <c r="C97" t="s">
        <v>3007</v>
      </c>
      <c r="D97" t="s">
        <v>133</v>
      </c>
      <c r="J97" s="8"/>
      <c r="M97">
        <f>VLOOKUP($C97,'Marcel Pitching '!$D$4:$O$3001,3,FALSE)</f>
        <v>13</v>
      </c>
      <c r="N97">
        <f>VLOOKUP($C97,'Marcel Pitching '!$D$4:$O$3001,4,FALSE)</f>
        <v>0</v>
      </c>
      <c r="O97" s="9">
        <f>VLOOKUP($C97,'Marcel Pitching '!$D$4:$O$3001,5,FALSE)</f>
        <v>3.97</v>
      </c>
      <c r="P97" s="9">
        <f>VLOOKUP($C97,'Marcel Pitching '!$D$4:$O$3001,6,FALSE)</f>
        <v>1.3101604278074865</v>
      </c>
      <c r="Q97">
        <f>VLOOKUP($C97,'Marcel Pitching '!$D$4:$O$3001,7,FALSE)</f>
        <v>181</v>
      </c>
      <c r="R97">
        <f>VLOOKUP($C97,'Marcel Pitching '!$D$4:$O$3001,9,FALSE)</f>
        <v>187</v>
      </c>
      <c r="S97" s="10">
        <f>VLOOKUP($C97,'Marcel Pitching '!$D$4:$O$3001,10,FALSE)</f>
        <v>82.48777777777778</v>
      </c>
      <c r="T97">
        <f>VLOOKUP($C97,'Marcel Pitching '!$D$4:$O$3001,11,FALSE)</f>
        <v>174</v>
      </c>
      <c r="U97">
        <f>VLOOKUP($C97,'Marcel Pitching '!$D$4:$O$3001,12,FALSE)</f>
        <v>71</v>
      </c>
    </row>
    <row r="98" spans="1:19" ht="15">
      <c r="A98" t="s">
        <v>131</v>
      </c>
      <c r="B98">
        <v>7.97</v>
      </c>
      <c r="C98" t="s">
        <v>3008</v>
      </c>
      <c r="D98" t="s">
        <v>119</v>
      </c>
      <c r="E98">
        <f>VLOOKUP($C98,'Marcel Hitting'!$F$4:$P$1900,5,FALSE)</f>
        <v>538</v>
      </c>
      <c r="F98">
        <f>VLOOKUP($C98,'Marcel Hitting'!$F$4:$P$1900,6,FALSE)</f>
        <v>83</v>
      </c>
      <c r="G98">
        <f>VLOOKUP($C98,'Marcel Hitting'!$F$4:$P$1900,7,FALSE)</f>
        <v>11</v>
      </c>
      <c r="H98">
        <f>VLOOKUP($C98,'Marcel Hitting'!$F$4:$P$1900,8,FALSE)</f>
        <v>65</v>
      </c>
      <c r="I98">
        <f>VLOOKUP($C98,'Marcel Hitting'!$F$4:$P$1900,9,FALSE)</f>
        <v>15</v>
      </c>
      <c r="J98" s="8">
        <f>K98/E98</f>
        <v>0.30297397769516726</v>
      </c>
      <c r="K98">
        <f>VLOOKUP($C98,'Marcel Hitting'!$F$4:$P$1900,11,FALSE)</f>
        <v>163</v>
      </c>
      <c r="O98" s="9"/>
      <c r="P98" s="9"/>
      <c r="S98" s="10"/>
    </row>
    <row r="99" spans="1:19" ht="15">
      <c r="A99" t="s">
        <v>132</v>
      </c>
      <c r="B99">
        <v>7.98</v>
      </c>
      <c r="C99" t="s">
        <v>3009</v>
      </c>
      <c r="D99" t="s">
        <v>123</v>
      </c>
      <c r="E99">
        <f>VLOOKUP($C99,'Marcel Hitting'!$F$4:$P$1900,5,FALSE)</f>
        <v>518</v>
      </c>
      <c r="F99">
        <f>VLOOKUP($C99,'Marcel Hitting'!$F$4:$P$1900,6,FALSE)</f>
        <v>77</v>
      </c>
      <c r="G99">
        <f>VLOOKUP($C99,'Marcel Hitting'!$F$4:$P$1900,7,FALSE)</f>
        <v>22</v>
      </c>
      <c r="H99">
        <f>VLOOKUP($C99,'Marcel Hitting'!$F$4:$P$1900,8,FALSE)</f>
        <v>80</v>
      </c>
      <c r="I99">
        <f>VLOOKUP($C99,'Marcel Hitting'!$F$4:$P$1900,9,FALSE)</f>
        <v>14</v>
      </c>
      <c r="J99" s="8">
        <f>K99/E99</f>
        <v>0.2722007722007722</v>
      </c>
      <c r="K99">
        <f>VLOOKUP($C99,'Marcel Hitting'!$F$4:$P$1900,11,FALSE)</f>
        <v>141</v>
      </c>
      <c r="O99" s="9"/>
      <c r="P99" s="9"/>
      <c r="S99" s="10"/>
    </row>
    <row r="100" spans="1:21" ht="15">
      <c r="A100" t="s">
        <v>131</v>
      </c>
      <c r="B100">
        <v>8.1</v>
      </c>
      <c r="C100" t="s">
        <v>3011</v>
      </c>
      <c r="D100" t="s">
        <v>133</v>
      </c>
      <c r="J100" s="8"/>
      <c r="M100">
        <f>VLOOKUP($C100,'Marcel Pitching '!$D$4:$O$3001,3,FALSE)</f>
        <v>11</v>
      </c>
      <c r="N100">
        <f>VLOOKUP($C100,'Marcel Pitching '!$D$4:$O$3001,4,FALSE)</f>
        <v>0</v>
      </c>
      <c r="O100" s="9">
        <f>VLOOKUP($C100,'Marcel Pitching '!$D$4:$O$3001,5,FALSE)</f>
        <v>3.87</v>
      </c>
      <c r="P100" s="9">
        <f>VLOOKUP($C100,'Marcel Pitching '!$D$4:$O$3001,6,FALSE)</f>
        <v>1.324022346368715</v>
      </c>
      <c r="Q100">
        <f>VLOOKUP($C100,'Marcel Pitching '!$D$4:$O$3001,7,FALSE)</f>
        <v>159</v>
      </c>
      <c r="R100">
        <f>VLOOKUP($C100,'Marcel Pitching '!$D$4:$O$3001,9,FALSE)</f>
        <v>179</v>
      </c>
      <c r="S100" s="10">
        <f>VLOOKUP($C100,'Marcel Pitching '!$D$4:$O$3001,10,FALSE)</f>
        <v>76.97</v>
      </c>
      <c r="T100">
        <f>VLOOKUP($C100,'Marcel Pitching '!$D$4:$O$3001,11,FALSE)</f>
        <v>176</v>
      </c>
      <c r="U100">
        <f>VLOOKUP($C100,'Marcel Pitching '!$D$4:$O$3001,12,FALSE)</f>
        <v>61</v>
      </c>
    </row>
    <row r="101" spans="1:19" ht="15">
      <c r="A101" t="s">
        <v>129</v>
      </c>
      <c r="B101">
        <v>8.101</v>
      </c>
      <c r="C101" t="s">
        <v>3012</v>
      </c>
      <c r="D101" t="s">
        <v>123</v>
      </c>
      <c r="E101">
        <f>VLOOKUP($C101,'Marcel Hitting'!$F$4:$P$1900,5,FALSE)</f>
        <v>507</v>
      </c>
      <c r="F101">
        <f>VLOOKUP($C101,'Marcel Hitting'!$F$4:$P$1900,6,FALSE)</f>
        <v>84</v>
      </c>
      <c r="G101">
        <f>VLOOKUP($C101,'Marcel Hitting'!$F$4:$P$1900,7,FALSE)</f>
        <v>15</v>
      </c>
      <c r="H101">
        <f>VLOOKUP($C101,'Marcel Hitting'!$F$4:$P$1900,8,FALSE)</f>
        <v>62</v>
      </c>
      <c r="I101">
        <f>VLOOKUP($C101,'Marcel Hitting'!$F$4:$P$1900,9,FALSE)</f>
        <v>22</v>
      </c>
      <c r="J101" s="8">
        <f>K101/E101</f>
        <v>0.27613412228796846</v>
      </c>
      <c r="K101">
        <f>VLOOKUP($C101,'Marcel Hitting'!$F$4:$P$1900,11,FALSE)</f>
        <v>140</v>
      </c>
      <c r="O101" s="9"/>
      <c r="P101" s="9"/>
      <c r="S101" s="10"/>
    </row>
    <row r="102" spans="1:21" ht="15">
      <c r="A102" t="s">
        <v>128</v>
      </c>
      <c r="B102">
        <v>8.102</v>
      </c>
      <c r="C102" t="s">
        <v>3013</v>
      </c>
      <c r="D102" t="s">
        <v>135</v>
      </c>
      <c r="J102" s="8"/>
      <c r="M102">
        <f>VLOOKUP($C102,'Marcel Pitching '!$D$4:$O$3001,3,FALSE)</f>
        <v>3</v>
      </c>
      <c r="N102">
        <f>VLOOKUP($C102,'Marcel Pitching '!$D$4:$O$3001,4,FALSE)</f>
        <v>23</v>
      </c>
      <c r="O102" s="9">
        <f>VLOOKUP($C102,'Marcel Pitching '!$D$4:$O$3001,5,FALSE)</f>
        <v>3.68</v>
      </c>
      <c r="P102" s="9">
        <f>VLOOKUP($C102,'Marcel Pitching '!$D$4:$O$3001,6,FALSE)</f>
        <v>1.3333333333333333</v>
      </c>
      <c r="Q102">
        <f>VLOOKUP($C102,'Marcel Pitching '!$D$4:$O$3001,7,FALSE)</f>
        <v>74</v>
      </c>
      <c r="R102">
        <f>VLOOKUP($C102,'Marcel Pitching '!$D$4:$O$3001,9,FALSE)</f>
        <v>66</v>
      </c>
      <c r="S102" s="10">
        <f>VLOOKUP($C102,'Marcel Pitching '!$D$4:$O$3001,10,FALSE)</f>
        <v>26.986666666666668</v>
      </c>
      <c r="T102">
        <f>VLOOKUP($C102,'Marcel Pitching '!$D$4:$O$3001,11,FALSE)</f>
        <v>58</v>
      </c>
      <c r="U102">
        <f>VLOOKUP($C102,'Marcel Pitching '!$D$4:$O$3001,12,FALSE)</f>
        <v>30</v>
      </c>
    </row>
    <row r="103" spans="1:21" ht="15">
      <c r="A103" t="s">
        <v>127</v>
      </c>
      <c r="B103">
        <v>8.103</v>
      </c>
      <c r="C103" t="s">
        <v>3014</v>
      </c>
      <c r="D103" t="s">
        <v>133</v>
      </c>
      <c r="J103" s="8"/>
      <c r="M103">
        <f>VLOOKUP($C103,'Marcel Pitching '!$D$4:$O$3001,3,FALSE)</f>
        <v>2</v>
      </c>
      <c r="N103">
        <f>VLOOKUP($C103,'Marcel Pitching '!$D$4:$O$3001,4,FALSE)</f>
        <v>0</v>
      </c>
      <c r="O103" s="9">
        <f>VLOOKUP($C103,'Marcel Pitching '!$D$4:$O$3001,5,FALSE)</f>
        <v>3.92</v>
      </c>
      <c r="P103" s="9">
        <f>VLOOKUP($C103,'Marcel Pitching '!$D$4:$O$3001,6,FALSE)</f>
        <v>1.3076923076923077</v>
      </c>
      <c r="Q103">
        <f>VLOOKUP($C103,'Marcel Pitching '!$D$4:$O$3001,7,FALSE)</f>
        <v>30</v>
      </c>
      <c r="R103">
        <f>VLOOKUP($C103,'Marcel Pitching '!$D$4:$O$3001,9,FALSE)</f>
        <v>39</v>
      </c>
      <c r="S103" s="10">
        <f>VLOOKUP($C103,'Marcel Pitching '!$D$4:$O$3001,10,FALSE)</f>
        <v>16.986666666666665</v>
      </c>
      <c r="T103">
        <f>VLOOKUP($C103,'Marcel Pitching '!$D$4:$O$3001,11,FALSE)</f>
        <v>37</v>
      </c>
      <c r="U103">
        <f>VLOOKUP($C103,'Marcel Pitching '!$D$4:$O$3001,12,FALSE)</f>
        <v>14</v>
      </c>
    </row>
    <row r="104" spans="1:21" ht="15">
      <c r="A104" t="s">
        <v>126</v>
      </c>
      <c r="B104">
        <v>8.104</v>
      </c>
      <c r="C104" t="s">
        <v>3015</v>
      </c>
      <c r="D104" t="s">
        <v>133</v>
      </c>
      <c r="J104" s="8"/>
      <c r="M104">
        <f>VLOOKUP($C104,'Marcel Pitching '!$D$4:$O$3001,3,FALSE)</f>
        <v>5</v>
      </c>
      <c r="N104">
        <f>VLOOKUP($C104,'Marcel Pitching '!$D$4:$O$3001,4,FALSE)</f>
        <v>0</v>
      </c>
      <c r="O104" s="9">
        <f>VLOOKUP($C104,'Marcel Pitching '!$D$4:$O$3001,5,FALSE)</f>
        <v>3.59</v>
      </c>
      <c r="P104" s="9">
        <f>VLOOKUP($C104,'Marcel Pitching '!$D$4:$O$3001,6,FALSE)</f>
        <v>1.2784810126582278</v>
      </c>
      <c r="Q104">
        <f>VLOOKUP($C104,'Marcel Pitching '!$D$4:$O$3001,7,FALSE)</f>
        <v>70</v>
      </c>
      <c r="R104">
        <f>VLOOKUP($C104,'Marcel Pitching '!$D$4:$O$3001,9,FALSE)</f>
        <v>79</v>
      </c>
      <c r="S104" s="10">
        <f>VLOOKUP($C104,'Marcel Pitching '!$D$4:$O$3001,10,FALSE)</f>
        <v>31.512222222222224</v>
      </c>
      <c r="T104">
        <f>VLOOKUP($C104,'Marcel Pitching '!$D$4:$O$3001,11,FALSE)</f>
        <v>73</v>
      </c>
      <c r="U104">
        <f>VLOOKUP($C104,'Marcel Pitching '!$D$4:$O$3001,12,FALSE)</f>
        <v>28</v>
      </c>
    </row>
    <row r="105" spans="1:21" ht="15">
      <c r="A105" t="s">
        <v>125</v>
      </c>
      <c r="B105">
        <v>8.105</v>
      </c>
      <c r="C105" t="s">
        <v>3016</v>
      </c>
      <c r="D105" t="s">
        <v>135</v>
      </c>
      <c r="J105" s="8"/>
      <c r="M105">
        <f>VLOOKUP($C105,'Marcel Pitching '!$D$4:$O$3001,3,FALSE)</f>
        <v>3</v>
      </c>
      <c r="N105">
        <f>VLOOKUP($C105,'Marcel Pitching '!$D$4:$O$3001,4,FALSE)</f>
        <v>23</v>
      </c>
      <c r="O105" s="9">
        <f>VLOOKUP($C105,'Marcel Pitching '!$D$4:$O$3001,5,FALSE)</f>
        <v>2.86</v>
      </c>
      <c r="P105" s="9">
        <f>VLOOKUP($C105,'Marcel Pitching '!$D$4:$O$3001,6,FALSE)</f>
        <v>1.0757575757575757</v>
      </c>
      <c r="Q105">
        <f>VLOOKUP($C105,'Marcel Pitching '!$D$4:$O$3001,7,FALSE)</f>
        <v>60</v>
      </c>
      <c r="R105">
        <f>VLOOKUP($C105,'Marcel Pitching '!$D$4:$O$3001,9,FALSE)</f>
        <v>66</v>
      </c>
      <c r="S105" s="10">
        <f>VLOOKUP($C105,'Marcel Pitching '!$D$4:$O$3001,10,FALSE)</f>
        <v>20.973333333333333</v>
      </c>
      <c r="T105">
        <f>VLOOKUP($C105,'Marcel Pitching '!$D$4:$O$3001,11,FALSE)</f>
        <v>51</v>
      </c>
      <c r="U105">
        <f>VLOOKUP($C105,'Marcel Pitching '!$D$4:$O$3001,12,FALSE)</f>
        <v>20</v>
      </c>
    </row>
    <row r="106" spans="1:19" ht="15">
      <c r="A106" t="s">
        <v>124</v>
      </c>
      <c r="B106">
        <v>8.106</v>
      </c>
      <c r="C106" t="s">
        <v>3017</v>
      </c>
      <c r="D106" t="s">
        <v>123</v>
      </c>
      <c r="E106">
        <f>VLOOKUP($C106,'Marcel Hitting'!$F$4:$P$1900,5,FALSE)</f>
        <v>450</v>
      </c>
      <c r="F106">
        <f>VLOOKUP($C106,'Marcel Hitting'!$F$4:$P$1900,6,FALSE)</f>
        <v>64</v>
      </c>
      <c r="G106">
        <f>VLOOKUP($C106,'Marcel Hitting'!$F$4:$P$1900,7,FALSE)</f>
        <v>17</v>
      </c>
      <c r="H106">
        <f>VLOOKUP($C106,'Marcel Hitting'!$F$4:$P$1900,8,FALSE)</f>
        <v>70</v>
      </c>
      <c r="I106">
        <f>VLOOKUP($C106,'Marcel Hitting'!$F$4:$P$1900,9,FALSE)</f>
        <v>8</v>
      </c>
      <c r="J106" s="8">
        <f>K106/E106</f>
        <v>0.2733333333333333</v>
      </c>
      <c r="K106">
        <f>VLOOKUP($C106,'Marcel Hitting'!$F$4:$P$1900,11,FALSE)</f>
        <v>123</v>
      </c>
      <c r="O106" s="9"/>
      <c r="P106" s="9"/>
      <c r="S106" s="10"/>
    </row>
    <row r="107" spans="1:21" ht="15">
      <c r="A107" t="s">
        <v>122</v>
      </c>
      <c r="B107">
        <v>8.107</v>
      </c>
      <c r="C107" t="s">
        <v>3018</v>
      </c>
      <c r="D107" t="s">
        <v>133</v>
      </c>
      <c r="J107" s="8"/>
      <c r="M107">
        <f>VLOOKUP($C107,'Marcel Pitching '!$D$4:$O$3001,3,FALSE)</f>
        <v>9</v>
      </c>
      <c r="N107">
        <f>VLOOKUP($C107,'Marcel Pitching '!$D$4:$O$3001,4,FALSE)</f>
        <v>0</v>
      </c>
      <c r="O107" s="9">
        <f>VLOOKUP($C107,'Marcel Pitching '!$D$4:$O$3001,5,FALSE)</f>
        <v>3.67</v>
      </c>
      <c r="P107" s="9">
        <f>VLOOKUP($C107,'Marcel Pitching '!$D$4:$O$3001,6,FALSE)</f>
        <v>1.288888888888889</v>
      </c>
      <c r="Q107">
        <f>VLOOKUP($C107,'Marcel Pitching '!$D$4:$O$3001,7,FALSE)</f>
        <v>99</v>
      </c>
      <c r="R107">
        <f>VLOOKUP($C107,'Marcel Pitching '!$D$4:$O$3001,9,FALSE)</f>
        <v>135</v>
      </c>
      <c r="S107" s="10">
        <f>VLOOKUP($C107,'Marcel Pitching '!$D$4:$O$3001,10,FALSE)</f>
        <v>55.05</v>
      </c>
      <c r="T107">
        <f>VLOOKUP($C107,'Marcel Pitching '!$D$4:$O$3001,11,FALSE)</f>
        <v>131</v>
      </c>
      <c r="U107">
        <f>VLOOKUP($C107,'Marcel Pitching '!$D$4:$O$3001,12,FALSE)</f>
        <v>43</v>
      </c>
    </row>
    <row r="108" spans="1:19" ht="15">
      <c r="A108" t="s">
        <v>121</v>
      </c>
      <c r="B108">
        <v>8.108</v>
      </c>
      <c r="C108" t="s">
        <v>3019</v>
      </c>
      <c r="D108" t="s">
        <v>119</v>
      </c>
      <c r="E108">
        <f>VLOOKUP($C108,'Marcel Hitting'!$F$4:$P$1900,5,FALSE)</f>
        <v>570</v>
      </c>
      <c r="F108">
        <f>VLOOKUP($C108,'Marcel Hitting'!$F$4:$P$1900,6,FALSE)</f>
        <v>78</v>
      </c>
      <c r="G108">
        <f>VLOOKUP($C108,'Marcel Hitting'!$F$4:$P$1900,7,FALSE)</f>
        <v>10</v>
      </c>
      <c r="H108">
        <f>VLOOKUP($C108,'Marcel Hitting'!$F$4:$P$1900,8,FALSE)</f>
        <v>77</v>
      </c>
      <c r="I108">
        <f>VLOOKUP($C108,'Marcel Hitting'!$F$4:$P$1900,9,FALSE)</f>
        <v>9</v>
      </c>
      <c r="J108" s="8">
        <f>K108/E108</f>
        <v>0.2912280701754386</v>
      </c>
      <c r="K108">
        <f>VLOOKUP($C108,'Marcel Hitting'!$F$4:$P$1900,11,FALSE)</f>
        <v>166</v>
      </c>
      <c r="O108" s="9"/>
      <c r="P108" s="9"/>
      <c r="S108" s="10"/>
    </row>
    <row r="109" spans="1:19" ht="15">
      <c r="A109" t="s">
        <v>120</v>
      </c>
      <c r="B109">
        <v>8.109</v>
      </c>
      <c r="C109" t="s">
        <v>3020</v>
      </c>
      <c r="D109" t="s">
        <v>123</v>
      </c>
      <c r="E109">
        <f>VLOOKUP($C109,'Marcel Hitting'!$F$4:$P$1900,5,FALSE)</f>
        <v>470</v>
      </c>
      <c r="F109">
        <f>VLOOKUP($C109,'Marcel Hitting'!$F$4:$P$1900,6,FALSE)</f>
        <v>66</v>
      </c>
      <c r="G109">
        <f>VLOOKUP($C109,'Marcel Hitting'!$F$4:$P$1900,7,FALSE)</f>
        <v>22</v>
      </c>
      <c r="H109">
        <f>VLOOKUP($C109,'Marcel Hitting'!$F$4:$P$1900,8,FALSE)</f>
        <v>83</v>
      </c>
      <c r="I109">
        <f>VLOOKUP($C109,'Marcel Hitting'!$F$4:$P$1900,9,FALSE)</f>
        <v>3</v>
      </c>
      <c r="J109" s="8">
        <f>K109/E109</f>
        <v>0.28085106382978725</v>
      </c>
      <c r="K109">
        <f>VLOOKUP($C109,'Marcel Hitting'!$F$4:$P$1900,11,FALSE)</f>
        <v>132</v>
      </c>
      <c r="O109" s="9"/>
      <c r="P109" s="9"/>
      <c r="S109" s="10"/>
    </row>
    <row r="110" spans="1:19" ht="15">
      <c r="A110" t="s">
        <v>113</v>
      </c>
      <c r="B110">
        <v>8.11</v>
      </c>
      <c r="C110" t="s">
        <v>3021</v>
      </c>
      <c r="D110" t="s">
        <v>123</v>
      </c>
      <c r="E110">
        <f>VLOOKUP($C110,'Marcel Hitting'!$F$4:$P$1900,5,FALSE)</f>
        <v>485</v>
      </c>
      <c r="F110">
        <f>VLOOKUP($C110,'Marcel Hitting'!$F$4:$P$1900,6,FALSE)</f>
        <v>69</v>
      </c>
      <c r="G110">
        <f>VLOOKUP($C110,'Marcel Hitting'!$F$4:$P$1900,7,FALSE)</f>
        <v>16</v>
      </c>
      <c r="H110">
        <f>VLOOKUP($C110,'Marcel Hitting'!$F$4:$P$1900,8,FALSE)</f>
        <v>69</v>
      </c>
      <c r="I110">
        <f>VLOOKUP($C110,'Marcel Hitting'!$F$4:$P$1900,9,FALSE)</f>
        <v>5</v>
      </c>
      <c r="J110" s="8">
        <f>K110/E110</f>
        <v>0.2948453608247423</v>
      </c>
      <c r="K110">
        <f>VLOOKUP($C110,'Marcel Hitting'!$F$4:$P$1900,11,FALSE)</f>
        <v>143</v>
      </c>
      <c r="O110" s="9"/>
      <c r="P110" s="9"/>
      <c r="S110" s="10"/>
    </row>
    <row r="111" spans="1:19" ht="15">
      <c r="A111" t="s">
        <v>117</v>
      </c>
      <c r="B111">
        <v>8.111</v>
      </c>
      <c r="C111" t="s">
        <v>3022</v>
      </c>
      <c r="D111" t="s">
        <v>134</v>
      </c>
      <c r="E111">
        <f>VLOOKUP($C111,'Marcel Hitting'!$F$4:$P$1900,5,FALSE)</f>
        <v>415</v>
      </c>
      <c r="F111">
        <f>VLOOKUP($C111,'Marcel Hitting'!$F$4:$P$1900,6,FALSE)</f>
        <v>60</v>
      </c>
      <c r="G111">
        <f>VLOOKUP($C111,'Marcel Hitting'!$F$4:$P$1900,7,FALSE)</f>
        <v>14</v>
      </c>
      <c r="H111">
        <f>VLOOKUP($C111,'Marcel Hitting'!$F$4:$P$1900,8,FALSE)</f>
        <v>59</v>
      </c>
      <c r="I111">
        <f>VLOOKUP($C111,'Marcel Hitting'!$F$4:$P$1900,9,FALSE)</f>
        <v>3</v>
      </c>
      <c r="J111" s="8">
        <f>K111/E111</f>
        <v>0.28674698795180725</v>
      </c>
      <c r="K111">
        <f>VLOOKUP($C111,'Marcel Hitting'!$F$4:$P$1900,11,FALSE)</f>
        <v>119</v>
      </c>
      <c r="O111" s="9"/>
      <c r="P111" s="9"/>
      <c r="S111" s="10"/>
    </row>
    <row r="112" spans="1:21" ht="15">
      <c r="A112" t="s">
        <v>115</v>
      </c>
      <c r="B112">
        <v>8.112</v>
      </c>
      <c r="C112" t="s">
        <v>3023</v>
      </c>
      <c r="D112" t="s">
        <v>133</v>
      </c>
      <c r="J112" s="8"/>
      <c r="M112">
        <f>VLOOKUP($C112,'Marcel Pitching '!$D$4:$O$3001,3,FALSE)</f>
        <v>10</v>
      </c>
      <c r="N112">
        <f>VLOOKUP($C112,'Marcel Pitching '!$D$4:$O$3001,4,FALSE)</f>
        <v>0</v>
      </c>
      <c r="O112" s="9">
        <f>VLOOKUP($C112,'Marcel Pitching '!$D$4:$O$3001,5,FALSE)</f>
        <v>3.8</v>
      </c>
      <c r="P112" s="9">
        <f>VLOOKUP($C112,'Marcel Pitching '!$D$4:$O$3001,6,FALSE)</f>
        <v>1.28125</v>
      </c>
      <c r="Q112">
        <f>VLOOKUP($C112,'Marcel Pitching '!$D$4:$O$3001,7,FALSE)</f>
        <v>139</v>
      </c>
      <c r="R112">
        <f>VLOOKUP($C112,'Marcel Pitching '!$D$4:$O$3001,9,FALSE)</f>
        <v>160</v>
      </c>
      <c r="S112" s="10">
        <f>VLOOKUP($C112,'Marcel Pitching '!$D$4:$O$3001,10,FALSE)</f>
        <v>67.55555555555556</v>
      </c>
      <c r="T112">
        <f>VLOOKUP($C112,'Marcel Pitching '!$D$4:$O$3001,11,FALSE)</f>
        <v>157</v>
      </c>
      <c r="U112">
        <f>VLOOKUP($C112,'Marcel Pitching '!$D$4:$O$3001,12,FALSE)</f>
        <v>48</v>
      </c>
    </row>
    <row r="113" spans="1:21" ht="15">
      <c r="A113" t="s">
        <v>132</v>
      </c>
      <c r="B113">
        <v>8.99</v>
      </c>
      <c r="C113" t="s">
        <v>3010</v>
      </c>
      <c r="D113" t="s">
        <v>135</v>
      </c>
      <c r="J113" s="8"/>
      <c r="M113">
        <f>VLOOKUP($C113,'Marcel Pitching '!$D$4:$O$3001,3,FALSE)</f>
        <v>4</v>
      </c>
      <c r="N113">
        <f>VLOOKUP($C113,'Marcel Pitching '!$D$4:$O$3001,4,FALSE)</f>
        <v>24</v>
      </c>
      <c r="O113" s="9">
        <f>VLOOKUP($C113,'Marcel Pitching '!$D$4:$O$3001,5,FALSE)</f>
        <v>3.09</v>
      </c>
      <c r="P113" s="9">
        <f>VLOOKUP($C113,'Marcel Pitching '!$D$4:$O$3001,6,FALSE)</f>
        <v>1.1044776119402986</v>
      </c>
      <c r="Q113">
        <f>VLOOKUP($C113,'Marcel Pitching '!$D$4:$O$3001,7,FALSE)</f>
        <v>59</v>
      </c>
      <c r="R113">
        <f>VLOOKUP($C113,'Marcel Pitching '!$D$4:$O$3001,9,FALSE)</f>
        <v>67</v>
      </c>
      <c r="S113" s="10">
        <f>VLOOKUP($C113,'Marcel Pitching '!$D$4:$O$3001,10,FALSE)</f>
        <v>23.003333333333334</v>
      </c>
      <c r="T113">
        <f>VLOOKUP($C113,'Marcel Pitching '!$D$4:$O$3001,11,FALSE)</f>
        <v>59</v>
      </c>
      <c r="U113">
        <f>VLOOKUP($C113,'Marcel Pitching '!$D$4:$O$3001,12,FALSE)</f>
        <v>15</v>
      </c>
    </row>
    <row r="114" spans="1:21" ht="15">
      <c r="A114" t="s">
        <v>115</v>
      </c>
      <c r="B114">
        <v>9.113</v>
      </c>
      <c r="C114" t="s">
        <v>3024</v>
      </c>
      <c r="D114" t="s">
        <v>133</v>
      </c>
      <c r="J114" s="8"/>
      <c r="M114">
        <f>VLOOKUP($C114,'Marcel Pitching '!$D$4:$O$3001,3,FALSE)</f>
        <v>11</v>
      </c>
      <c r="N114">
        <f>VLOOKUP($C114,'Marcel Pitching '!$D$4:$O$3001,4,FALSE)</f>
        <v>0</v>
      </c>
      <c r="O114" s="9">
        <f>VLOOKUP($C114,'Marcel Pitching '!$D$4:$O$3001,5,FALSE)</f>
        <v>3.89</v>
      </c>
      <c r="P114" s="9">
        <f>VLOOKUP($C114,'Marcel Pitching '!$D$4:$O$3001,6,FALSE)</f>
        <v>1.2208588957055215</v>
      </c>
      <c r="Q114">
        <f>VLOOKUP($C114,'Marcel Pitching '!$D$4:$O$3001,7,FALSE)</f>
        <v>136</v>
      </c>
      <c r="R114">
        <f>VLOOKUP($C114,'Marcel Pitching '!$D$4:$O$3001,9,FALSE)</f>
        <v>163</v>
      </c>
      <c r="S114" s="10">
        <f>VLOOKUP($C114,'Marcel Pitching '!$D$4:$O$3001,10,FALSE)</f>
        <v>70.45222222222223</v>
      </c>
      <c r="T114">
        <f>VLOOKUP($C114,'Marcel Pitching '!$D$4:$O$3001,11,FALSE)</f>
        <v>156</v>
      </c>
      <c r="U114">
        <f>VLOOKUP($C114,'Marcel Pitching '!$D$4:$O$3001,12,FALSE)</f>
        <v>43</v>
      </c>
    </row>
    <row r="115" spans="1:19" ht="15">
      <c r="A115" t="s">
        <v>117</v>
      </c>
      <c r="B115">
        <v>9.114</v>
      </c>
      <c r="C115" t="s">
        <v>3025</v>
      </c>
      <c r="D115" t="s">
        <v>123</v>
      </c>
      <c r="E115">
        <f>VLOOKUP($C115,'Marcel Hitting'!$F$4:$P$1900,5,FALSE)</f>
        <v>549</v>
      </c>
      <c r="F115">
        <f>VLOOKUP($C115,'Marcel Hitting'!$F$4:$P$1900,6,FALSE)</f>
        <v>78</v>
      </c>
      <c r="G115">
        <f>VLOOKUP($C115,'Marcel Hitting'!$F$4:$P$1900,7,FALSE)</f>
        <v>23</v>
      </c>
      <c r="H115">
        <f>VLOOKUP($C115,'Marcel Hitting'!$F$4:$P$1900,8,FALSE)</f>
        <v>72</v>
      </c>
      <c r="I115">
        <f>VLOOKUP($C115,'Marcel Hitting'!$F$4:$P$1900,9,FALSE)</f>
        <v>17</v>
      </c>
      <c r="J115" s="8">
        <f aca="true" t="shared" si="6" ref="J115:J120">K115/E115</f>
        <v>0.25136612021857924</v>
      </c>
      <c r="K115">
        <f>VLOOKUP($C115,'Marcel Hitting'!$F$4:$P$1900,11,FALSE)</f>
        <v>138</v>
      </c>
      <c r="O115" s="9"/>
      <c r="P115" s="9"/>
      <c r="S115" s="10"/>
    </row>
    <row r="116" spans="1:19" ht="15">
      <c r="A116" t="s">
        <v>113</v>
      </c>
      <c r="B116">
        <v>9.115</v>
      </c>
      <c r="C116" t="s">
        <v>3026</v>
      </c>
      <c r="D116" t="s">
        <v>118</v>
      </c>
      <c r="E116">
        <f>VLOOKUP($C116,'Marcel Hitting'!$F$4:$P$1900,5,FALSE)</f>
        <v>529</v>
      </c>
      <c r="F116">
        <f>VLOOKUP($C116,'Marcel Hitting'!$F$4:$P$1900,6,FALSE)</f>
        <v>77</v>
      </c>
      <c r="G116">
        <f>VLOOKUP($C116,'Marcel Hitting'!$F$4:$P$1900,7,FALSE)</f>
        <v>28</v>
      </c>
      <c r="H116">
        <f>VLOOKUP($C116,'Marcel Hitting'!$F$4:$P$1900,8,FALSE)</f>
        <v>91</v>
      </c>
      <c r="I116">
        <f>VLOOKUP($C116,'Marcel Hitting'!$F$4:$P$1900,9,FALSE)</f>
        <v>3</v>
      </c>
      <c r="J116" s="8">
        <f t="shared" si="6"/>
        <v>0.2570888468809074</v>
      </c>
      <c r="K116">
        <f>VLOOKUP($C116,'Marcel Hitting'!$F$4:$P$1900,11,FALSE)</f>
        <v>136</v>
      </c>
      <c r="O116" s="9"/>
      <c r="P116" s="9"/>
      <c r="S116" s="10"/>
    </row>
    <row r="117" spans="1:19" ht="15">
      <c r="A117" t="s">
        <v>120</v>
      </c>
      <c r="B117">
        <v>9.116</v>
      </c>
      <c r="C117" t="s">
        <v>3027</v>
      </c>
      <c r="D117" t="s">
        <v>130</v>
      </c>
      <c r="E117">
        <f>VLOOKUP($C117,'Marcel Hitting'!$F$4:$P$1900,5,FALSE)</f>
        <v>485</v>
      </c>
      <c r="F117">
        <f>VLOOKUP($C117,'Marcel Hitting'!$F$4:$P$1900,6,FALSE)</f>
        <v>76</v>
      </c>
      <c r="G117">
        <f>VLOOKUP($C117,'Marcel Hitting'!$F$4:$P$1900,7,FALSE)</f>
        <v>14</v>
      </c>
      <c r="H117">
        <f>VLOOKUP($C117,'Marcel Hitting'!$F$4:$P$1900,8,FALSE)</f>
        <v>71</v>
      </c>
      <c r="I117">
        <f>VLOOKUP($C117,'Marcel Hitting'!$F$4:$P$1900,9,FALSE)</f>
        <v>4</v>
      </c>
      <c r="J117" s="8">
        <f t="shared" si="6"/>
        <v>0.2804123711340206</v>
      </c>
      <c r="K117">
        <f>VLOOKUP($C117,'Marcel Hitting'!$F$4:$P$1900,11,FALSE)</f>
        <v>136</v>
      </c>
      <c r="O117" s="9"/>
      <c r="P117" s="9"/>
      <c r="S117" s="10"/>
    </row>
    <row r="118" spans="1:19" ht="15">
      <c r="A118" t="s">
        <v>121</v>
      </c>
      <c r="B118">
        <v>9.117</v>
      </c>
      <c r="C118" t="s">
        <v>3028</v>
      </c>
      <c r="D118" t="s">
        <v>123</v>
      </c>
      <c r="E118">
        <f>VLOOKUP($C118,'Marcel Hitting'!$F$4:$P$1900,5,FALSE)</f>
        <v>480</v>
      </c>
      <c r="F118">
        <f>VLOOKUP($C118,'Marcel Hitting'!$F$4:$P$1900,6,FALSE)</f>
        <v>71</v>
      </c>
      <c r="G118">
        <f>VLOOKUP($C118,'Marcel Hitting'!$F$4:$P$1900,7,FALSE)</f>
        <v>27</v>
      </c>
      <c r="H118">
        <f>VLOOKUP($C118,'Marcel Hitting'!$F$4:$P$1900,8,FALSE)</f>
        <v>83</v>
      </c>
      <c r="I118">
        <f>VLOOKUP($C118,'Marcel Hitting'!$F$4:$P$1900,9,FALSE)</f>
        <v>1</v>
      </c>
      <c r="J118" s="8">
        <f t="shared" si="6"/>
        <v>0.25</v>
      </c>
      <c r="K118">
        <f>VLOOKUP($C118,'Marcel Hitting'!$F$4:$P$1900,11,FALSE)</f>
        <v>120</v>
      </c>
      <c r="O118" s="9"/>
      <c r="P118" s="9"/>
      <c r="S118" s="10"/>
    </row>
    <row r="119" spans="1:19" ht="15">
      <c r="A119" t="s">
        <v>122</v>
      </c>
      <c r="B119">
        <v>9.118</v>
      </c>
      <c r="C119" t="s">
        <v>3029</v>
      </c>
      <c r="D119" t="s">
        <v>123</v>
      </c>
      <c r="E119">
        <f>VLOOKUP($C119,'Marcel Hitting'!$F$4:$P$1900,5,FALSE)</f>
        <v>501</v>
      </c>
      <c r="F119">
        <f>VLOOKUP($C119,'Marcel Hitting'!$F$4:$P$1900,6,FALSE)</f>
        <v>65</v>
      </c>
      <c r="G119">
        <f>VLOOKUP($C119,'Marcel Hitting'!$F$4:$P$1900,7,FALSE)</f>
        <v>20</v>
      </c>
      <c r="H119">
        <f>VLOOKUP($C119,'Marcel Hitting'!$F$4:$P$1900,8,FALSE)</f>
        <v>78</v>
      </c>
      <c r="I119">
        <f>VLOOKUP($C119,'Marcel Hitting'!$F$4:$P$1900,9,FALSE)</f>
        <v>4</v>
      </c>
      <c r="J119" s="8">
        <f t="shared" si="6"/>
        <v>0.2834331337325349</v>
      </c>
      <c r="K119">
        <f>VLOOKUP($C119,'Marcel Hitting'!$F$4:$P$1900,11,FALSE)</f>
        <v>142</v>
      </c>
      <c r="O119" s="9"/>
      <c r="P119" s="9"/>
      <c r="S119" s="10"/>
    </row>
    <row r="120" spans="1:19" ht="15">
      <c r="A120" t="s">
        <v>124</v>
      </c>
      <c r="B120">
        <v>9.119</v>
      </c>
      <c r="C120" t="s">
        <v>3030</v>
      </c>
      <c r="D120" t="s">
        <v>119</v>
      </c>
      <c r="E120">
        <f>VLOOKUP($C120,'Marcel Hitting'!$F$4:$P$1900,5,FALSE)</f>
        <v>390</v>
      </c>
      <c r="F120">
        <f>VLOOKUP($C120,'Marcel Hitting'!$F$4:$P$1900,6,FALSE)</f>
        <v>60</v>
      </c>
      <c r="G120">
        <f>VLOOKUP($C120,'Marcel Hitting'!$F$4:$P$1900,7,FALSE)</f>
        <v>10</v>
      </c>
      <c r="H120">
        <f>VLOOKUP($C120,'Marcel Hitting'!$F$4:$P$1900,8,FALSE)</f>
        <v>49</v>
      </c>
      <c r="I120">
        <f>VLOOKUP($C120,'Marcel Hitting'!$F$4:$P$1900,9,FALSE)</f>
        <v>7</v>
      </c>
      <c r="J120" s="8">
        <f t="shared" si="6"/>
        <v>0.3076923076923077</v>
      </c>
      <c r="K120">
        <f>VLOOKUP($C120,'Marcel Hitting'!$F$4:$P$1900,11,FALSE)</f>
        <v>120</v>
      </c>
      <c r="O120" s="9"/>
      <c r="P120" s="9"/>
      <c r="S120" s="10"/>
    </row>
    <row r="121" spans="1:21" ht="15">
      <c r="A121" t="s">
        <v>125</v>
      </c>
      <c r="B121">
        <v>9.12</v>
      </c>
      <c r="C121" t="s">
        <v>3031</v>
      </c>
      <c r="D121" t="s">
        <v>133</v>
      </c>
      <c r="J121" s="8"/>
      <c r="M121">
        <f>VLOOKUP($C121,'Marcel Pitching '!$D$4:$O$3001,3,FALSE)</f>
        <v>4</v>
      </c>
      <c r="N121">
        <f>VLOOKUP($C121,'Marcel Pitching '!$D$4:$O$3001,4,FALSE)</f>
        <v>0</v>
      </c>
      <c r="O121" s="9">
        <f>VLOOKUP($C121,'Marcel Pitching '!$D$4:$O$3001,5,FALSE)</f>
        <v>3.23</v>
      </c>
      <c r="P121" s="9">
        <f>VLOOKUP($C121,'Marcel Pitching '!$D$4:$O$3001,6,FALSE)</f>
        <v>1.2470588235294118</v>
      </c>
      <c r="Q121">
        <f>VLOOKUP($C121,'Marcel Pitching '!$D$4:$O$3001,7,FALSE)</f>
        <v>88</v>
      </c>
      <c r="R121">
        <f>VLOOKUP($C121,'Marcel Pitching '!$D$4:$O$3001,9,FALSE)</f>
        <v>85</v>
      </c>
      <c r="S121" s="10">
        <f>VLOOKUP($C121,'Marcel Pitching '!$D$4:$O$3001,10,FALSE)</f>
        <v>30.505555555555556</v>
      </c>
      <c r="T121">
        <f>VLOOKUP($C121,'Marcel Pitching '!$D$4:$O$3001,11,FALSE)</f>
        <v>75</v>
      </c>
      <c r="U121">
        <f>VLOOKUP($C121,'Marcel Pitching '!$D$4:$O$3001,12,FALSE)</f>
        <v>31</v>
      </c>
    </row>
    <row r="122" spans="1:19" ht="15">
      <c r="A122" t="s">
        <v>126</v>
      </c>
      <c r="B122">
        <v>9.121</v>
      </c>
      <c r="C122" t="s">
        <v>3032</v>
      </c>
      <c r="D122" t="s">
        <v>118</v>
      </c>
      <c r="E122">
        <f>VLOOKUP($C122,'Marcel Hitting'!$F$4:$P$1900,5,FALSE)</f>
        <v>533</v>
      </c>
      <c r="F122">
        <f>VLOOKUP($C122,'Marcel Hitting'!$F$4:$P$1900,6,FALSE)</f>
        <v>73</v>
      </c>
      <c r="G122">
        <f>VLOOKUP($C122,'Marcel Hitting'!$F$4:$P$1900,7,FALSE)</f>
        <v>21</v>
      </c>
      <c r="H122">
        <f>VLOOKUP($C122,'Marcel Hitting'!$F$4:$P$1900,8,FALSE)</f>
        <v>79</v>
      </c>
      <c r="I122">
        <f>VLOOKUP($C122,'Marcel Hitting'!$F$4:$P$1900,9,FALSE)</f>
        <v>3</v>
      </c>
      <c r="J122" s="8">
        <f>K122/E122</f>
        <v>0.2795497185741088</v>
      </c>
      <c r="K122">
        <f>VLOOKUP($C122,'Marcel Hitting'!$F$4:$P$1900,11,FALSE)</f>
        <v>149</v>
      </c>
      <c r="O122" s="9"/>
      <c r="P122" s="9"/>
      <c r="S122" s="10"/>
    </row>
    <row r="123" spans="1:21" ht="15">
      <c r="A123" t="s">
        <v>127</v>
      </c>
      <c r="B123">
        <v>9.122</v>
      </c>
      <c r="C123" t="s">
        <v>3033</v>
      </c>
      <c r="D123" t="s">
        <v>133</v>
      </c>
      <c r="J123" s="8"/>
      <c r="M123">
        <f>VLOOKUP($C123,'Marcel Pitching '!$D$4:$O$3001,3,FALSE)</f>
        <v>12</v>
      </c>
      <c r="N123">
        <f>VLOOKUP($C123,'Marcel Pitching '!$D$4:$O$3001,4,FALSE)</f>
        <v>0</v>
      </c>
      <c r="O123" s="9">
        <f>VLOOKUP($C123,'Marcel Pitching '!$D$4:$O$3001,5,FALSE)</f>
        <v>3.59</v>
      </c>
      <c r="P123" s="9">
        <f>VLOOKUP($C123,'Marcel Pitching '!$D$4:$O$3001,6,FALSE)</f>
        <v>1.2196531791907514</v>
      </c>
      <c r="Q123">
        <f>VLOOKUP($C123,'Marcel Pitching '!$D$4:$O$3001,7,FALSE)</f>
        <v>141</v>
      </c>
      <c r="R123">
        <f>VLOOKUP($C123,'Marcel Pitching '!$D$4:$O$3001,9,FALSE)</f>
        <v>173</v>
      </c>
      <c r="S123" s="10">
        <f>VLOOKUP($C123,'Marcel Pitching '!$D$4:$O$3001,10,FALSE)</f>
        <v>69.00777777777778</v>
      </c>
      <c r="T123">
        <f>VLOOKUP($C123,'Marcel Pitching '!$D$4:$O$3001,11,FALSE)</f>
        <v>165</v>
      </c>
      <c r="U123">
        <f>VLOOKUP($C123,'Marcel Pitching '!$D$4:$O$3001,12,FALSE)</f>
        <v>46</v>
      </c>
    </row>
    <row r="124" spans="1:19" ht="15">
      <c r="A124" t="s">
        <v>128</v>
      </c>
      <c r="B124">
        <v>9.123</v>
      </c>
      <c r="C124" t="s">
        <v>3034</v>
      </c>
      <c r="D124" t="s">
        <v>134</v>
      </c>
      <c r="E124">
        <f>VLOOKUP($C124,'Marcel Hitting'!$F$4:$P$1900,5,FALSE)</f>
        <v>363</v>
      </c>
      <c r="F124">
        <f>VLOOKUP($C124,'Marcel Hitting'!$F$4:$P$1900,6,FALSE)</f>
        <v>48</v>
      </c>
      <c r="G124">
        <f>VLOOKUP($C124,'Marcel Hitting'!$F$4:$P$1900,7,FALSE)</f>
        <v>10</v>
      </c>
      <c r="H124">
        <f>VLOOKUP($C124,'Marcel Hitting'!$F$4:$P$1900,8,FALSE)</f>
        <v>58</v>
      </c>
      <c r="I124">
        <f>VLOOKUP($C124,'Marcel Hitting'!$F$4:$P$1900,9,FALSE)</f>
        <v>1</v>
      </c>
      <c r="J124" s="8">
        <f>K124/E124</f>
        <v>0.2892561983471074</v>
      </c>
      <c r="K124">
        <f>VLOOKUP($C124,'Marcel Hitting'!$F$4:$P$1900,11,FALSE)</f>
        <v>105</v>
      </c>
      <c r="O124" s="9"/>
      <c r="P124" s="9"/>
      <c r="S124" s="10"/>
    </row>
    <row r="125" spans="1:21" ht="15">
      <c r="A125" t="s">
        <v>129</v>
      </c>
      <c r="B125">
        <v>9.124</v>
      </c>
      <c r="C125" t="s">
        <v>3035</v>
      </c>
      <c r="D125" t="s">
        <v>133</v>
      </c>
      <c r="J125" s="8"/>
      <c r="M125">
        <f>VLOOKUP($C125,'Marcel Pitching '!$D$4:$O$3001,3,FALSE)</f>
        <v>13</v>
      </c>
      <c r="N125">
        <f>VLOOKUP($C125,'Marcel Pitching '!$D$4:$O$3001,4,FALSE)</f>
        <v>0</v>
      </c>
      <c r="O125" s="9">
        <f>VLOOKUP($C125,'Marcel Pitching '!$D$4:$O$3001,5,FALSE)</f>
        <v>4.06</v>
      </c>
      <c r="P125" s="9">
        <f>VLOOKUP($C125,'Marcel Pitching '!$D$4:$O$3001,6,FALSE)</f>
        <v>1.2677595628415301</v>
      </c>
      <c r="Q125">
        <f>VLOOKUP($C125,'Marcel Pitching '!$D$4:$O$3001,7,FALSE)</f>
        <v>159</v>
      </c>
      <c r="R125">
        <f>VLOOKUP($C125,'Marcel Pitching '!$D$4:$O$3001,9,FALSE)</f>
        <v>183</v>
      </c>
      <c r="S125" s="10">
        <f>VLOOKUP($C125,'Marcel Pitching '!$D$4:$O$3001,10,FALSE)</f>
        <v>82.55333333333333</v>
      </c>
      <c r="T125">
        <f>VLOOKUP($C125,'Marcel Pitching '!$D$4:$O$3001,11,FALSE)</f>
        <v>170</v>
      </c>
      <c r="U125">
        <f>VLOOKUP($C125,'Marcel Pitching '!$D$4:$O$3001,12,FALSE)</f>
        <v>62</v>
      </c>
    </row>
    <row r="126" spans="1:19" ht="15">
      <c r="A126" t="s">
        <v>131</v>
      </c>
      <c r="B126">
        <v>9.125</v>
      </c>
      <c r="C126" t="s">
        <v>3036</v>
      </c>
      <c r="D126" t="s">
        <v>116</v>
      </c>
      <c r="E126">
        <f>VLOOKUP($C126,'Marcel Hitting'!$F$4:$P$1900,5,FALSE)</f>
        <v>454</v>
      </c>
      <c r="F126">
        <f>VLOOKUP($C126,'Marcel Hitting'!$F$4:$P$1900,6,FALSE)</f>
        <v>63</v>
      </c>
      <c r="G126">
        <f>VLOOKUP($C126,'Marcel Hitting'!$F$4:$P$1900,7,FALSE)</f>
        <v>15</v>
      </c>
      <c r="H126">
        <f>VLOOKUP($C126,'Marcel Hitting'!$F$4:$P$1900,8,FALSE)</f>
        <v>65</v>
      </c>
      <c r="I126">
        <f>VLOOKUP($C126,'Marcel Hitting'!$F$4:$P$1900,9,FALSE)</f>
        <v>4</v>
      </c>
      <c r="J126" s="8">
        <f>K126/E126</f>
        <v>0.28193832599118945</v>
      </c>
      <c r="K126">
        <f>VLOOKUP($C126,'Marcel Hitting'!$F$4:$P$1900,11,FALSE)</f>
        <v>128</v>
      </c>
      <c r="O126" s="9"/>
      <c r="P126" s="9"/>
      <c r="S126" s="10"/>
    </row>
    <row r="127" spans="1:19" ht="15">
      <c r="A127" t="s">
        <v>132</v>
      </c>
      <c r="B127">
        <v>9.126</v>
      </c>
      <c r="C127" t="s">
        <v>3037</v>
      </c>
      <c r="D127" t="s">
        <v>123</v>
      </c>
      <c r="E127">
        <f>VLOOKUP($C127,'Marcel Hitting'!$F$4:$P$1900,5,FALSE)</f>
        <v>406</v>
      </c>
      <c r="F127">
        <f>VLOOKUP($C127,'Marcel Hitting'!$F$4:$P$1900,6,FALSE)</f>
        <v>67</v>
      </c>
      <c r="G127">
        <f>VLOOKUP($C127,'Marcel Hitting'!$F$4:$P$1900,7,FALSE)</f>
        <v>19</v>
      </c>
      <c r="H127">
        <f>VLOOKUP($C127,'Marcel Hitting'!$F$4:$P$1900,8,FALSE)</f>
        <v>66</v>
      </c>
      <c r="I127">
        <f>VLOOKUP($C127,'Marcel Hitting'!$F$4:$P$1900,9,FALSE)</f>
        <v>7</v>
      </c>
      <c r="J127" s="8">
        <f>K127/E127</f>
        <v>0.29310344827586204</v>
      </c>
      <c r="K127">
        <f>VLOOKUP($C127,'Marcel Hitting'!$F$4:$P$1900,11,FALSE)</f>
        <v>119</v>
      </c>
      <c r="O127" s="9"/>
      <c r="P127" s="9"/>
      <c r="S127" s="10"/>
    </row>
    <row r="128" spans="1:19" ht="15">
      <c r="A128" t="s">
        <v>132</v>
      </c>
      <c r="B128">
        <v>10.127</v>
      </c>
      <c r="C128" t="s">
        <v>3038</v>
      </c>
      <c r="D128" t="s">
        <v>119</v>
      </c>
      <c r="E128">
        <f>VLOOKUP($C128,'Marcel Hitting'!$F$4:$P$1900,5,FALSE)</f>
        <v>525</v>
      </c>
      <c r="F128">
        <f>VLOOKUP($C128,'Marcel Hitting'!$F$4:$P$1900,6,FALSE)</f>
        <v>74</v>
      </c>
      <c r="G128">
        <f>VLOOKUP($C128,'Marcel Hitting'!$F$4:$P$1900,7,FALSE)</f>
        <v>21</v>
      </c>
      <c r="H128">
        <f>VLOOKUP($C128,'Marcel Hitting'!$F$4:$P$1900,8,FALSE)</f>
        <v>69</v>
      </c>
      <c r="I128">
        <f>VLOOKUP($C128,'Marcel Hitting'!$F$4:$P$1900,9,FALSE)</f>
        <v>3</v>
      </c>
      <c r="J128" s="8">
        <f>K128/E128</f>
        <v>0.2780952380952381</v>
      </c>
      <c r="K128">
        <f>VLOOKUP($C128,'Marcel Hitting'!$F$4:$P$1900,11,FALSE)</f>
        <v>146</v>
      </c>
      <c r="O128" s="9"/>
      <c r="P128" s="9"/>
      <c r="S128" s="10"/>
    </row>
    <row r="129" spans="1:21" ht="15">
      <c r="A129" t="s">
        <v>131</v>
      </c>
      <c r="B129">
        <v>10.128</v>
      </c>
      <c r="C129" t="s">
        <v>3039</v>
      </c>
      <c r="D129" t="s">
        <v>133</v>
      </c>
      <c r="J129" s="8"/>
      <c r="M129">
        <f>VLOOKUP($C129,'Marcel Pitching '!$D$4:$O$3001,3,FALSE)</f>
        <v>9</v>
      </c>
      <c r="N129">
        <f>VLOOKUP($C129,'Marcel Pitching '!$D$4:$O$3001,4,FALSE)</f>
        <v>12</v>
      </c>
      <c r="O129" s="9">
        <f>VLOOKUP($C129,'Marcel Pitching '!$D$4:$O$3001,5,FALSE)</f>
        <v>3.67</v>
      </c>
      <c r="P129" s="9">
        <f>VLOOKUP($C129,'Marcel Pitching '!$D$4:$O$3001,6,FALSE)</f>
        <v>1.3013698630136987</v>
      </c>
      <c r="Q129">
        <f>VLOOKUP($C129,'Marcel Pitching '!$D$4:$O$3001,7,FALSE)</f>
        <v>126</v>
      </c>
      <c r="R129">
        <f>VLOOKUP($C129,'Marcel Pitching '!$D$4:$O$3001,9,FALSE)</f>
        <v>146</v>
      </c>
      <c r="S129" s="10">
        <f>VLOOKUP($C129,'Marcel Pitching '!$D$4:$O$3001,10,FALSE)</f>
        <v>59.53555555555555</v>
      </c>
      <c r="T129">
        <f>VLOOKUP($C129,'Marcel Pitching '!$D$4:$O$3001,11,FALSE)</f>
        <v>132</v>
      </c>
      <c r="U129">
        <f>VLOOKUP($C129,'Marcel Pitching '!$D$4:$O$3001,12,FALSE)</f>
        <v>58</v>
      </c>
    </row>
    <row r="130" spans="1:21" ht="15">
      <c r="A130" t="s">
        <v>129</v>
      </c>
      <c r="B130">
        <v>10.129</v>
      </c>
      <c r="C130" t="s">
        <v>3040</v>
      </c>
      <c r="D130" t="s">
        <v>133</v>
      </c>
      <c r="J130" s="8"/>
      <c r="M130">
        <f>VLOOKUP($C130,'Marcel Pitching '!$D$4:$O$3001,3,FALSE)</f>
        <v>13</v>
      </c>
      <c r="N130">
        <f>VLOOKUP($C130,'Marcel Pitching '!$D$4:$O$3001,4,FALSE)</f>
        <v>0</v>
      </c>
      <c r="O130" s="9">
        <f>VLOOKUP($C130,'Marcel Pitching '!$D$4:$O$3001,5,FALSE)</f>
        <v>4.05</v>
      </c>
      <c r="P130" s="9">
        <f>VLOOKUP($C130,'Marcel Pitching '!$D$4:$O$3001,6,FALSE)</f>
        <v>1.3093922651933703</v>
      </c>
      <c r="Q130">
        <f>VLOOKUP($C130,'Marcel Pitching '!$D$4:$O$3001,7,FALSE)</f>
        <v>149</v>
      </c>
      <c r="R130">
        <f>VLOOKUP($C130,'Marcel Pitching '!$D$4:$O$3001,9,FALSE)</f>
        <v>181</v>
      </c>
      <c r="S130" s="10">
        <f>VLOOKUP($C130,'Marcel Pitching '!$D$4:$O$3001,10,FALSE)</f>
        <v>81.45</v>
      </c>
      <c r="T130">
        <f>VLOOKUP($C130,'Marcel Pitching '!$D$4:$O$3001,11,FALSE)</f>
        <v>169</v>
      </c>
      <c r="U130">
        <f>VLOOKUP($C130,'Marcel Pitching '!$D$4:$O$3001,12,FALSE)</f>
        <v>68</v>
      </c>
    </row>
    <row r="131" spans="1:19" ht="15">
      <c r="A131" t="s">
        <v>128</v>
      </c>
      <c r="B131">
        <v>10.13</v>
      </c>
      <c r="C131" t="s">
        <v>3041</v>
      </c>
      <c r="D131" t="s">
        <v>119</v>
      </c>
      <c r="E131">
        <f>VLOOKUP($C131,'Marcel Hitting'!$F$4:$P$1900,5,FALSE)</f>
        <v>543</v>
      </c>
      <c r="F131">
        <f>VLOOKUP($C131,'Marcel Hitting'!$F$4:$P$1900,6,FALSE)</f>
        <v>76</v>
      </c>
      <c r="G131">
        <f>VLOOKUP($C131,'Marcel Hitting'!$F$4:$P$1900,7,FALSE)</f>
        <v>15</v>
      </c>
      <c r="H131">
        <f>VLOOKUP($C131,'Marcel Hitting'!$F$4:$P$1900,8,FALSE)</f>
        <v>70</v>
      </c>
      <c r="I131">
        <f>VLOOKUP($C131,'Marcel Hitting'!$F$4:$P$1900,9,FALSE)</f>
        <v>5</v>
      </c>
      <c r="J131" s="8">
        <f>K131/E131</f>
        <v>0.287292817679558</v>
      </c>
      <c r="K131">
        <f>VLOOKUP($C131,'Marcel Hitting'!$F$4:$P$1900,11,FALSE)</f>
        <v>156</v>
      </c>
      <c r="O131" s="9"/>
      <c r="P131" s="9"/>
      <c r="S131" s="10"/>
    </row>
    <row r="132" spans="1:21" ht="15">
      <c r="A132" t="s">
        <v>127</v>
      </c>
      <c r="B132">
        <v>10.131</v>
      </c>
      <c r="C132" t="s">
        <v>3042</v>
      </c>
      <c r="D132" t="s">
        <v>135</v>
      </c>
      <c r="J132" s="8"/>
      <c r="M132">
        <f>VLOOKUP($C132,'Marcel Pitching '!$D$4:$O$3001,3,FALSE)</f>
        <v>4</v>
      </c>
      <c r="N132">
        <f>VLOOKUP($C132,'Marcel Pitching '!$D$4:$O$3001,4,FALSE)</f>
        <v>31</v>
      </c>
      <c r="O132" s="9">
        <f>VLOOKUP($C132,'Marcel Pitching '!$D$4:$O$3001,5,FALSE)</f>
        <v>3.83</v>
      </c>
      <c r="P132" s="9">
        <f>VLOOKUP($C132,'Marcel Pitching '!$D$4:$O$3001,6,FALSE)</f>
        <v>1.2835820895522387</v>
      </c>
      <c r="Q132">
        <f>VLOOKUP($C132,'Marcel Pitching '!$D$4:$O$3001,7,FALSE)</f>
        <v>70</v>
      </c>
      <c r="R132">
        <f>VLOOKUP($C132,'Marcel Pitching '!$D$4:$O$3001,9,FALSE)</f>
        <v>67</v>
      </c>
      <c r="S132" s="10">
        <f>VLOOKUP($C132,'Marcel Pitching '!$D$4:$O$3001,10,FALSE)</f>
        <v>28.512222222222224</v>
      </c>
      <c r="T132">
        <f>VLOOKUP($C132,'Marcel Pitching '!$D$4:$O$3001,11,FALSE)</f>
        <v>61</v>
      </c>
      <c r="U132">
        <f>VLOOKUP($C132,'Marcel Pitching '!$D$4:$O$3001,12,FALSE)</f>
        <v>25</v>
      </c>
    </row>
    <row r="133" spans="1:19" ht="15">
      <c r="A133" t="s">
        <v>126</v>
      </c>
      <c r="B133">
        <v>10.132</v>
      </c>
      <c r="C133" t="s">
        <v>3043</v>
      </c>
      <c r="D133" t="s">
        <v>119</v>
      </c>
      <c r="E133">
        <f>VLOOKUP($C133,'Marcel Hitting'!$F$4:$P$1900,5,FALSE)</f>
        <v>536</v>
      </c>
      <c r="F133">
        <f>VLOOKUP($C133,'Marcel Hitting'!$F$4:$P$1900,6,FALSE)</f>
        <v>84</v>
      </c>
      <c r="G133">
        <f>VLOOKUP($C133,'Marcel Hitting'!$F$4:$P$1900,7,FALSE)</f>
        <v>18</v>
      </c>
      <c r="H133">
        <f>VLOOKUP($C133,'Marcel Hitting'!$F$4:$P$1900,8,FALSE)</f>
        <v>71</v>
      </c>
      <c r="I133">
        <f>VLOOKUP($C133,'Marcel Hitting'!$F$4:$P$1900,9,FALSE)</f>
        <v>3</v>
      </c>
      <c r="J133" s="8">
        <f>K133/E133</f>
        <v>0.27052238805970147</v>
      </c>
      <c r="K133">
        <f>VLOOKUP($C133,'Marcel Hitting'!$F$4:$P$1900,11,FALSE)</f>
        <v>145</v>
      </c>
      <c r="O133" s="9"/>
      <c r="P133" s="9"/>
      <c r="S133" s="10"/>
    </row>
    <row r="134" spans="1:19" ht="15">
      <c r="A134" t="s">
        <v>125</v>
      </c>
      <c r="B134">
        <v>10.133</v>
      </c>
      <c r="C134" t="s">
        <v>3044</v>
      </c>
      <c r="D134" t="s">
        <v>118</v>
      </c>
      <c r="E134">
        <f>VLOOKUP($C134,'Marcel Hitting'!$F$4:$P$1900,5,FALSE)</f>
        <v>504</v>
      </c>
      <c r="F134">
        <f>VLOOKUP($C134,'Marcel Hitting'!$F$4:$P$1900,6,FALSE)</f>
        <v>66</v>
      </c>
      <c r="G134">
        <f>VLOOKUP($C134,'Marcel Hitting'!$F$4:$P$1900,7,FALSE)</f>
        <v>19</v>
      </c>
      <c r="H134">
        <f>VLOOKUP($C134,'Marcel Hitting'!$F$4:$P$1900,8,FALSE)</f>
        <v>73</v>
      </c>
      <c r="I134">
        <f>VLOOKUP($C134,'Marcel Hitting'!$F$4:$P$1900,9,FALSE)</f>
        <v>4</v>
      </c>
      <c r="J134" s="8">
        <f>K134/E134</f>
        <v>0.2698412698412698</v>
      </c>
      <c r="K134">
        <f>VLOOKUP($C134,'Marcel Hitting'!$F$4:$P$1900,11,FALSE)</f>
        <v>136</v>
      </c>
      <c r="O134" s="9"/>
      <c r="P134" s="9"/>
      <c r="S134" s="10"/>
    </row>
    <row r="135" spans="1:19" ht="15">
      <c r="A135" t="s">
        <v>124</v>
      </c>
      <c r="B135">
        <v>10.134</v>
      </c>
      <c r="C135" t="s">
        <v>3045</v>
      </c>
      <c r="D135" t="s">
        <v>118</v>
      </c>
      <c r="E135">
        <f>VLOOKUP($C135,'Marcel Hitting'!$F$4:$P$1900,5,FALSE)</f>
        <v>511</v>
      </c>
      <c r="F135">
        <f>VLOOKUP($C135,'Marcel Hitting'!$F$4:$P$1900,6,FALSE)</f>
        <v>64</v>
      </c>
      <c r="G135">
        <f>VLOOKUP($C135,'Marcel Hitting'!$F$4:$P$1900,7,FALSE)</f>
        <v>15</v>
      </c>
      <c r="H135">
        <f>VLOOKUP($C135,'Marcel Hitting'!$F$4:$P$1900,8,FALSE)</f>
        <v>83</v>
      </c>
      <c r="I135">
        <f>VLOOKUP($C135,'Marcel Hitting'!$F$4:$P$1900,9,FALSE)</f>
        <v>5</v>
      </c>
      <c r="J135" s="8">
        <f>K135/E135</f>
        <v>0.3013698630136986</v>
      </c>
      <c r="K135">
        <f>VLOOKUP($C135,'Marcel Hitting'!$F$4:$P$1900,11,FALSE)</f>
        <v>154</v>
      </c>
      <c r="O135" s="9"/>
      <c r="P135" s="9"/>
      <c r="S135" s="10"/>
    </row>
    <row r="136" spans="1:19" ht="15">
      <c r="A136" t="s">
        <v>122</v>
      </c>
      <c r="B136">
        <v>10.135</v>
      </c>
      <c r="C136" t="s">
        <v>3046</v>
      </c>
      <c r="D136" t="s">
        <v>119</v>
      </c>
      <c r="E136">
        <f>VLOOKUP($C136,'Marcel Hitting'!$F$4:$P$1900,5,FALSE)</f>
        <v>521</v>
      </c>
      <c r="F136">
        <f>VLOOKUP($C136,'Marcel Hitting'!$F$4:$P$1900,6,FALSE)</f>
        <v>78</v>
      </c>
      <c r="G136">
        <f>VLOOKUP($C136,'Marcel Hitting'!$F$4:$P$1900,7,FALSE)</f>
        <v>5</v>
      </c>
      <c r="H136">
        <f>VLOOKUP($C136,'Marcel Hitting'!$F$4:$P$1900,8,FALSE)</f>
        <v>44</v>
      </c>
      <c r="I136">
        <f>VLOOKUP($C136,'Marcel Hitting'!$F$4:$P$1900,9,FALSE)</f>
        <v>22</v>
      </c>
      <c r="J136" s="8">
        <f>K136/E136</f>
        <v>0.28598848368522073</v>
      </c>
      <c r="K136">
        <f>VLOOKUP($C136,'Marcel Hitting'!$F$4:$P$1900,11,FALSE)</f>
        <v>149</v>
      </c>
      <c r="O136" s="9"/>
      <c r="P136" s="9"/>
      <c r="S136" s="10"/>
    </row>
    <row r="137" spans="1:21" ht="15">
      <c r="A137" t="s">
        <v>121</v>
      </c>
      <c r="B137">
        <v>10.136</v>
      </c>
      <c r="C137" t="s">
        <v>3047</v>
      </c>
      <c r="D137" t="s">
        <v>135</v>
      </c>
      <c r="J137" s="8"/>
      <c r="M137">
        <f>VLOOKUP($C137,'Marcel Pitching '!$D$4:$O$3001,3,FALSE)</f>
        <v>2</v>
      </c>
      <c r="N137">
        <f>VLOOKUP($C137,'Marcel Pitching '!$D$4:$O$3001,4,FALSE)</f>
        <v>19</v>
      </c>
      <c r="O137" s="9">
        <f>VLOOKUP($C137,'Marcel Pitching '!$D$4:$O$3001,5,FALSE)</f>
        <v>3.75</v>
      </c>
      <c r="P137" s="9">
        <f>VLOOKUP($C137,'Marcel Pitching '!$D$4:$O$3001,6,FALSE)</f>
        <v>1.3148148148148149</v>
      </c>
      <c r="Q137">
        <f>VLOOKUP($C137,'Marcel Pitching '!$D$4:$O$3001,7,FALSE)</f>
        <v>48</v>
      </c>
      <c r="R137">
        <f>VLOOKUP($C137,'Marcel Pitching '!$D$4:$O$3001,9,FALSE)</f>
        <v>54</v>
      </c>
      <c r="S137" s="10">
        <f>VLOOKUP($C137,'Marcel Pitching '!$D$4:$O$3001,10,FALSE)</f>
        <v>22.5</v>
      </c>
      <c r="T137">
        <f>VLOOKUP($C137,'Marcel Pitching '!$D$4:$O$3001,11,FALSE)</f>
        <v>49</v>
      </c>
      <c r="U137">
        <f>VLOOKUP($C137,'Marcel Pitching '!$D$4:$O$3001,12,FALSE)</f>
        <v>22</v>
      </c>
    </row>
    <row r="138" spans="1:19" ht="15">
      <c r="A138" t="s">
        <v>120</v>
      </c>
      <c r="B138">
        <v>10.137</v>
      </c>
      <c r="C138" t="s">
        <v>3048</v>
      </c>
      <c r="D138" t="s">
        <v>123</v>
      </c>
      <c r="E138">
        <f>VLOOKUP($C138,'Marcel Hitting'!$F$4:$P$1900,5,FALSE)</f>
        <v>408</v>
      </c>
      <c r="F138">
        <f>VLOOKUP($C138,'Marcel Hitting'!$F$4:$P$1900,6,FALSE)</f>
        <v>66</v>
      </c>
      <c r="G138">
        <f>VLOOKUP($C138,'Marcel Hitting'!$F$4:$P$1900,7,FALSE)</f>
        <v>18</v>
      </c>
      <c r="H138">
        <f>VLOOKUP($C138,'Marcel Hitting'!$F$4:$P$1900,8,FALSE)</f>
        <v>65</v>
      </c>
      <c r="I138">
        <f>VLOOKUP($C138,'Marcel Hitting'!$F$4:$P$1900,9,FALSE)</f>
        <v>14</v>
      </c>
      <c r="J138" s="8">
        <f>K138/E138</f>
        <v>0.27450980392156865</v>
      </c>
      <c r="K138">
        <f>VLOOKUP($C138,'Marcel Hitting'!$F$4:$P$1900,11,FALSE)</f>
        <v>112</v>
      </c>
      <c r="O138" s="9"/>
      <c r="P138" s="9"/>
      <c r="S138" s="10"/>
    </row>
    <row r="139" spans="1:19" ht="15">
      <c r="A139" t="s">
        <v>113</v>
      </c>
      <c r="B139">
        <v>10.138</v>
      </c>
      <c r="C139" t="s">
        <v>3049</v>
      </c>
      <c r="D139" t="s">
        <v>119</v>
      </c>
      <c r="E139">
        <f>VLOOKUP($C139,'Marcel Hitting'!$F$4:$P$1900,5,FALSE)</f>
        <v>467</v>
      </c>
      <c r="F139">
        <f>VLOOKUP($C139,'Marcel Hitting'!$F$4:$P$1900,6,FALSE)</f>
        <v>69</v>
      </c>
      <c r="G139">
        <f>VLOOKUP($C139,'Marcel Hitting'!$F$4:$P$1900,7,FALSE)</f>
        <v>10</v>
      </c>
      <c r="H139">
        <f>VLOOKUP($C139,'Marcel Hitting'!$F$4:$P$1900,8,FALSE)</f>
        <v>53</v>
      </c>
      <c r="I139">
        <f>VLOOKUP($C139,'Marcel Hitting'!$F$4:$P$1900,9,FALSE)</f>
        <v>5</v>
      </c>
      <c r="J139" s="8">
        <f>K139/E139</f>
        <v>0.2955032119914347</v>
      </c>
      <c r="K139">
        <f>VLOOKUP($C139,'Marcel Hitting'!$F$4:$P$1900,11,FALSE)</f>
        <v>138</v>
      </c>
      <c r="O139" s="9"/>
      <c r="P139" s="9"/>
      <c r="S139" s="10"/>
    </row>
    <row r="140" spans="1:19" ht="15">
      <c r="A140" t="s">
        <v>117</v>
      </c>
      <c r="B140">
        <v>10.139</v>
      </c>
      <c r="C140" t="s">
        <v>3050</v>
      </c>
      <c r="D140" t="s">
        <v>134</v>
      </c>
      <c r="E140">
        <f>VLOOKUP($C140,'Marcel Hitting'!$F$4:$P$1900,5,FALSE)</f>
        <v>359</v>
      </c>
      <c r="F140">
        <f>VLOOKUP($C140,'Marcel Hitting'!$F$4:$P$1900,6,FALSE)</f>
        <v>51</v>
      </c>
      <c r="G140">
        <f>VLOOKUP($C140,'Marcel Hitting'!$F$4:$P$1900,7,FALSE)</f>
        <v>14</v>
      </c>
      <c r="H140">
        <f>VLOOKUP($C140,'Marcel Hitting'!$F$4:$P$1900,8,FALSE)</f>
        <v>58</v>
      </c>
      <c r="I140">
        <f>VLOOKUP($C140,'Marcel Hitting'!$F$4:$P$1900,9,FALSE)</f>
        <v>2</v>
      </c>
      <c r="J140" s="8">
        <f>K140/E140</f>
        <v>0.2590529247910863</v>
      </c>
      <c r="K140">
        <f>VLOOKUP($C140,'Marcel Hitting'!$F$4:$P$1900,11,FALSE)</f>
        <v>93</v>
      </c>
      <c r="O140" s="9"/>
      <c r="P140" s="9"/>
      <c r="S140" s="10"/>
    </row>
    <row r="141" spans="1:19" ht="15">
      <c r="A141" t="s">
        <v>115</v>
      </c>
      <c r="B141">
        <v>10.14</v>
      </c>
      <c r="C141" t="s">
        <v>3051</v>
      </c>
      <c r="D141" t="s">
        <v>116</v>
      </c>
      <c r="E141">
        <f>VLOOKUP($C141,'Marcel Hitting'!$F$4:$P$1900,5,FALSE)</f>
        <v>483</v>
      </c>
      <c r="F141">
        <f>VLOOKUP($C141,'Marcel Hitting'!$F$4:$P$1900,6,FALSE)</f>
        <v>71</v>
      </c>
      <c r="G141">
        <f>VLOOKUP($C141,'Marcel Hitting'!$F$4:$P$1900,7,FALSE)</f>
        <v>24</v>
      </c>
      <c r="H141">
        <f>VLOOKUP($C141,'Marcel Hitting'!$F$4:$P$1900,8,FALSE)</f>
        <v>81</v>
      </c>
      <c r="I141">
        <f>VLOOKUP($C141,'Marcel Hitting'!$F$4:$P$1900,9,FALSE)</f>
        <v>2</v>
      </c>
      <c r="J141" s="8">
        <f>K141/E141</f>
        <v>0.2587991718426501</v>
      </c>
      <c r="K141">
        <f>VLOOKUP($C141,'Marcel Hitting'!$F$4:$P$1900,11,FALSE)</f>
        <v>125</v>
      </c>
      <c r="O141" s="9"/>
      <c r="P141" s="9"/>
      <c r="S141" s="10"/>
    </row>
    <row r="142" spans="1:21" ht="15">
      <c r="A142" t="s">
        <v>115</v>
      </c>
      <c r="B142">
        <v>11.141</v>
      </c>
      <c r="C142" t="s">
        <v>3052</v>
      </c>
      <c r="D142" t="s">
        <v>133</v>
      </c>
      <c r="J142" s="8"/>
      <c r="M142">
        <f>VLOOKUP($C142,'Marcel Pitching '!$D$4:$O$3001,3,FALSE)</f>
        <v>6</v>
      </c>
      <c r="N142">
        <f>VLOOKUP($C142,'Marcel Pitching '!$D$4:$O$3001,4,FALSE)</f>
        <v>0</v>
      </c>
      <c r="O142" s="9">
        <f>VLOOKUP($C142,'Marcel Pitching '!$D$4:$O$3001,5,FALSE)</f>
        <v>4.14</v>
      </c>
      <c r="P142" s="9">
        <f>VLOOKUP($C142,'Marcel Pitching '!$D$4:$O$3001,6,FALSE)</f>
        <v>1.3839285714285714</v>
      </c>
      <c r="Q142">
        <f>VLOOKUP($C142,'Marcel Pitching '!$D$4:$O$3001,7,FALSE)</f>
        <v>101</v>
      </c>
      <c r="R142">
        <f>VLOOKUP($C142,'Marcel Pitching '!$D$4:$O$3001,9,FALSE)</f>
        <v>112</v>
      </c>
      <c r="S142" s="10">
        <f>VLOOKUP($C142,'Marcel Pitching '!$D$4:$O$3001,10,FALSE)</f>
        <v>51.52</v>
      </c>
      <c r="T142">
        <f>VLOOKUP($C142,'Marcel Pitching '!$D$4:$O$3001,11,FALSE)</f>
        <v>108</v>
      </c>
      <c r="U142">
        <f>VLOOKUP($C142,'Marcel Pitching '!$D$4:$O$3001,12,FALSE)</f>
        <v>47</v>
      </c>
    </row>
    <row r="143" spans="1:19" ht="15">
      <c r="A143" t="s">
        <v>117</v>
      </c>
      <c r="B143">
        <v>11.142</v>
      </c>
      <c r="C143" t="s">
        <v>3053</v>
      </c>
      <c r="D143" t="s">
        <v>118</v>
      </c>
      <c r="E143">
        <f>VLOOKUP($C143,'Marcel Hitting'!$F$4:$P$1900,5,FALSE)</f>
        <v>252</v>
      </c>
      <c r="F143">
        <f>VLOOKUP($C143,'Marcel Hitting'!$F$4:$P$1900,6,FALSE)</f>
        <v>39</v>
      </c>
      <c r="G143">
        <f>VLOOKUP($C143,'Marcel Hitting'!$F$4:$P$1900,7,FALSE)</f>
        <v>7</v>
      </c>
      <c r="H143">
        <f>VLOOKUP($C143,'Marcel Hitting'!$F$4:$P$1900,8,FALSE)</f>
        <v>38</v>
      </c>
      <c r="I143">
        <f>VLOOKUP($C143,'Marcel Hitting'!$F$4:$P$1900,9,FALSE)</f>
        <v>3</v>
      </c>
      <c r="J143" s="8">
        <f>K143/E143</f>
        <v>0.30952380952380953</v>
      </c>
      <c r="K143">
        <f>VLOOKUP($C143,'Marcel Hitting'!$F$4:$P$1900,11,FALSE)</f>
        <v>78</v>
      </c>
      <c r="O143" s="9"/>
      <c r="P143" s="9"/>
      <c r="S143" s="10"/>
    </row>
    <row r="144" spans="1:21" ht="15">
      <c r="A144" t="s">
        <v>113</v>
      </c>
      <c r="B144">
        <v>11.143</v>
      </c>
      <c r="C144" t="s">
        <v>3054</v>
      </c>
      <c r="D144" t="s">
        <v>133</v>
      </c>
      <c r="J144" s="8"/>
      <c r="M144">
        <f>VLOOKUP($C144,'Marcel Pitching '!$D$4:$O$3001,3,FALSE)</f>
        <v>11</v>
      </c>
      <c r="N144">
        <f>VLOOKUP($C144,'Marcel Pitching '!$D$4:$O$3001,4,FALSE)</f>
        <v>0</v>
      </c>
      <c r="O144" s="9">
        <f>VLOOKUP($C144,'Marcel Pitching '!$D$4:$O$3001,5,FALSE)</f>
        <v>4.19</v>
      </c>
      <c r="P144" s="9">
        <f>VLOOKUP($C144,'Marcel Pitching '!$D$4:$O$3001,6,FALSE)</f>
        <v>1.2795698924731183</v>
      </c>
      <c r="Q144">
        <f>VLOOKUP($C144,'Marcel Pitching '!$D$4:$O$3001,7,FALSE)</f>
        <v>170</v>
      </c>
      <c r="R144">
        <f>VLOOKUP($C144,'Marcel Pitching '!$D$4:$O$3001,9,FALSE)</f>
        <v>186</v>
      </c>
      <c r="S144" s="10">
        <f>VLOOKUP($C144,'Marcel Pitching '!$D$4:$O$3001,10,FALSE)</f>
        <v>86.59333333333333</v>
      </c>
      <c r="T144">
        <f>VLOOKUP($C144,'Marcel Pitching '!$D$4:$O$3001,11,FALSE)</f>
        <v>184</v>
      </c>
      <c r="U144">
        <f>VLOOKUP($C144,'Marcel Pitching '!$D$4:$O$3001,12,FALSE)</f>
        <v>54</v>
      </c>
    </row>
    <row r="145" spans="1:19" ht="15">
      <c r="A145" t="s">
        <v>120</v>
      </c>
      <c r="B145">
        <v>11.144</v>
      </c>
      <c r="C145" t="s">
        <v>3055</v>
      </c>
      <c r="D145" t="s">
        <v>134</v>
      </c>
      <c r="E145">
        <f>VLOOKUP($C145,'Marcel Hitting'!$F$4:$P$1900,5,FALSE)</f>
        <v>502</v>
      </c>
      <c r="F145">
        <f>VLOOKUP($C145,'Marcel Hitting'!$F$4:$P$1900,6,FALSE)</f>
        <v>46</v>
      </c>
      <c r="G145">
        <f>VLOOKUP($C145,'Marcel Hitting'!$F$4:$P$1900,7,FALSE)</f>
        <v>17</v>
      </c>
      <c r="H145">
        <f>VLOOKUP($C145,'Marcel Hitting'!$F$4:$P$1900,8,FALSE)</f>
        <v>77</v>
      </c>
      <c r="I145">
        <f>VLOOKUP($C145,'Marcel Hitting'!$F$4:$P$1900,9,FALSE)</f>
        <v>2</v>
      </c>
      <c r="J145" s="8">
        <f>K145/E145</f>
        <v>0.2749003984063745</v>
      </c>
      <c r="K145">
        <f>VLOOKUP($C145,'Marcel Hitting'!$F$4:$P$1900,11,FALSE)</f>
        <v>138</v>
      </c>
      <c r="O145" s="9"/>
      <c r="P145" s="9"/>
      <c r="S145" s="10"/>
    </row>
    <row r="146" spans="1:19" ht="15">
      <c r="A146" t="s">
        <v>121</v>
      </c>
      <c r="B146">
        <v>11.145</v>
      </c>
      <c r="C146" t="s">
        <v>3056</v>
      </c>
      <c r="D146" t="s">
        <v>130</v>
      </c>
      <c r="E146">
        <f>VLOOKUP($C146,'Marcel Hitting'!$F$4:$P$1900,5,FALSE)</f>
        <v>532</v>
      </c>
      <c r="F146">
        <f>VLOOKUP($C146,'Marcel Hitting'!$F$4:$P$1900,6,FALSE)</f>
        <v>80</v>
      </c>
      <c r="G146">
        <f>VLOOKUP($C146,'Marcel Hitting'!$F$4:$P$1900,7,FALSE)</f>
        <v>8</v>
      </c>
      <c r="H146">
        <f>VLOOKUP($C146,'Marcel Hitting'!$F$4:$P$1900,8,FALSE)</f>
        <v>57</v>
      </c>
      <c r="I146">
        <f>VLOOKUP($C146,'Marcel Hitting'!$F$4:$P$1900,9,FALSE)</f>
        <v>6</v>
      </c>
      <c r="J146" s="8">
        <f>K146/E146</f>
        <v>0.3007518796992481</v>
      </c>
      <c r="K146">
        <f>VLOOKUP($C146,'Marcel Hitting'!$F$4:$P$1900,11,FALSE)</f>
        <v>160</v>
      </c>
      <c r="O146" s="9"/>
      <c r="P146" s="9"/>
      <c r="S146" s="10"/>
    </row>
    <row r="147" spans="1:21" ht="15">
      <c r="A147" t="s">
        <v>122</v>
      </c>
      <c r="B147">
        <v>11.146</v>
      </c>
      <c r="C147" t="s">
        <v>3057</v>
      </c>
      <c r="D147" t="s">
        <v>135</v>
      </c>
      <c r="J147" s="8"/>
      <c r="M147">
        <f>VLOOKUP($C147,'Marcel Pitching '!$D$4:$O$3001,3,FALSE)</f>
        <v>3</v>
      </c>
      <c r="N147">
        <f>VLOOKUP($C147,'Marcel Pitching '!$D$4:$O$3001,4,FALSE)</f>
        <v>26</v>
      </c>
      <c r="O147" s="9">
        <f>VLOOKUP($C147,'Marcel Pitching '!$D$4:$O$3001,5,FALSE)</f>
        <v>3.41</v>
      </c>
      <c r="P147" s="9">
        <f>VLOOKUP($C147,'Marcel Pitching '!$D$4:$O$3001,6,FALSE)</f>
        <v>1.2096774193548387</v>
      </c>
      <c r="Q147">
        <f>VLOOKUP($C147,'Marcel Pitching '!$D$4:$O$3001,7,FALSE)</f>
        <v>49</v>
      </c>
      <c r="R147">
        <f>VLOOKUP($C147,'Marcel Pitching '!$D$4:$O$3001,9,FALSE)</f>
        <v>62</v>
      </c>
      <c r="S147" s="10">
        <f>VLOOKUP($C147,'Marcel Pitching '!$D$4:$O$3001,10,FALSE)</f>
        <v>23.491111111111113</v>
      </c>
      <c r="T147">
        <f>VLOOKUP($C147,'Marcel Pitching '!$D$4:$O$3001,11,FALSE)</f>
        <v>55</v>
      </c>
      <c r="U147">
        <f>VLOOKUP($C147,'Marcel Pitching '!$D$4:$O$3001,12,FALSE)</f>
        <v>20</v>
      </c>
    </row>
    <row r="148" spans="1:21" ht="15">
      <c r="A148" t="s">
        <v>124</v>
      </c>
      <c r="B148">
        <v>11.147</v>
      </c>
      <c r="C148" t="s">
        <v>3058</v>
      </c>
      <c r="D148" t="s">
        <v>133</v>
      </c>
      <c r="J148" s="8"/>
      <c r="M148">
        <f>VLOOKUP($C148,'Marcel Pitching '!$D$4:$O$3001,3,FALSE)</f>
        <v>8</v>
      </c>
      <c r="N148">
        <f>VLOOKUP($C148,'Marcel Pitching '!$D$4:$O$3001,4,FALSE)</f>
        <v>0</v>
      </c>
      <c r="O148" s="9">
        <f>VLOOKUP($C148,'Marcel Pitching '!$D$4:$O$3001,5,FALSE)</f>
        <v>3.69</v>
      </c>
      <c r="P148" s="9">
        <f>VLOOKUP($C148,'Marcel Pitching '!$D$4:$O$3001,6,FALSE)</f>
        <v>1.291005291005291</v>
      </c>
      <c r="Q148">
        <f>VLOOKUP($C148,'Marcel Pitching '!$D$4:$O$3001,7,FALSE)</f>
        <v>165</v>
      </c>
      <c r="R148">
        <f>VLOOKUP($C148,'Marcel Pitching '!$D$4:$O$3001,9,FALSE)</f>
        <v>189</v>
      </c>
      <c r="S148" s="10">
        <f>VLOOKUP($C148,'Marcel Pitching '!$D$4:$O$3001,10,FALSE)</f>
        <v>77.49</v>
      </c>
      <c r="T148">
        <f>VLOOKUP($C148,'Marcel Pitching '!$D$4:$O$3001,11,FALSE)</f>
        <v>168</v>
      </c>
      <c r="U148">
        <f>VLOOKUP($C148,'Marcel Pitching '!$D$4:$O$3001,12,FALSE)</f>
        <v>76</v>
      </c>
    </row>
    <row r="149" spans="1:21" ht="15">
      <c r="A149" t="s">
        <v>125</v>
      </c>
      <c r="B149">
        <v>11.148</v>
      </c>
      <c r="C149" t="s">
        <v>3059</v>
      </c>
      <c r="D149" t="s">
        <v>133</v>
      </c>
      <c r="J149" s="8"/>
      <c r="M149">
        <f>VLOOKUP($C149,'Marcel Pitching '!$D$4:$O$3001,3,FALSE)</f>
        <v>10</v>
      </c>
      <c r="N149">
        <f>VLOOKUP($C149,'Marcel Pitching '!$D$4:$O$3001,4,FALSE)</f>
        <v>0</v>
      </c>
      <c r="O149" s="9">
        <f>VLOOKUP($C149,'Marcel Pitching '!$D$4:$O$3001,5,FALSE)</f>
        <v>3.97</v>
      </c>
      <c r="P149" s="9">
        <f>VLOOKUP($C149,'Marcel Pitching '!$D$4:$O$3001,6,FALSE)</f>
        <v>1.304093567251462</v>
      </c>
      <c r="Q149">
        <f>VLOOKUP($C149,'Marcel Pitching '!$D$4:$O$3001,7,FALSE)</f>
        <v>139</v>
      </c>
      <c r="R149">
        <f>VLOOKUP($C149,'Marcel Pitching '!$D$4:$O$3001,9,FALSE)</f>
        <v>171</v>
      </c>
      <c r="S149" s="10">
        <f>VLOOKUP($C149,'Marcel Pitching '!$D$4:$O$3001,10,FALSE)</f>
        <v>75.43</v>
      </c>
      <c r="T149">
        <f>VLOOKUP($C149,'Marcel Pitching '!$D$4:$O$3001,11,FALSE)</f>
        <v>167</v>
      </c>
      <c r="U149">
        <f>VLOOKUP($C149,'Marcel Pitching '!$D$4:$O$3001,12,FALSE)</f>
        <v>56</v>
      </c>
    </row>
    <row r="150" spans="1:21" ht="15">
      <c r="A150" t="s">
        <v>126</v>
      </c>
      <c r="B150">
        <v>11.149</v>
      </c>
      <c r="C150" t="s">
        <v>3060</v>
      </c>
      <c r="D150" t="s">
        <v>133</v>
      </c>
      <c r="J150" s="8"/>
      <c r="M150">
        <f>VLOOKUP($C150,'Marcel Pitching '!$D$4:$O$3001,3,FALSE)</f>
        <v>8</v>
      </c>
      <c r="N150">
        <f>VLOOKUP($C150,'Marcel Pitching '!$D$4:$O$3001,4,FALSE)</f>
        <v>6</v>
      </c>
      <c r="O150" s="9">
        <f>VLOOKUP($C150,'Marcel Pitching '!$D$4:$O$3001,5,FALSE)</f>
        <v>4.29</v>
      </c>
      <c r="P150" s="9">
        <f>VLOOKUP($C150,'Marcel Pitching '!$D$4:$O$3001,6,FALSE)</f>
        <v>1.346938775510204</v>
      </c>
      <c r="Q150">
        <f>VLOOKUP($C150,'Marcel Pitching '!$D$4:$O$3001,7,FALSE)</f>
        <v>133</v>
      </c>
      <c r="R150">
        <f>VLOOKUP($C150,'Marcel Pitching '!$D$4:$O$3001,9,FALSE)</f>
        <v>147</v>
      </c>
      <c r="S150" s="10">
        <f>VLOOKUP($C150,'Marcel Pitching '!$D$4:$O$3001,10,FALSE)</f>
        <v>70.07</v>
      </c>
      <c r="T150">
        <f>VLOOKUP($C150,'Marcel Pitching '!$D$4:$O$3001,11,FALSE)</f>
        <v>146</v>
      </c>
      <c r="U150">
        <f>VLOOKUP($C150,'Marcel Pitching '!$D$4:$O$3001,12,FALSE)</f>
        <v>52</v>
      </c>
    </row>
    <row r="151" spans="1:21" ht="15">
      <c r="A151" t="s">
        <v>127</v>
      </c>
      <c r="B151">
        <v>11.15</v>
      </c>
      <c r="C151" t="s">
        <v>3061</v>
      </c>
      <c r="D151" t="s">
        <v>135</v>
      </c>
      <c r="J151" s="8"/>
      <c r="M151">
        <f>VLOOKUP($C151,'Marcel Pitching '!$D$4:$O$3001,3,FALSE)</f>
        <v>4</v>
      </c>
      <c r="N151">
        <f>VLOOKUP($C151,'Marcel Pitching '!$D$4:$O$3001,4,FALSE)</f>
        <v>15</v>
      </c>
      <c r="O151" s="9">
        <f>VLOOKUP($C151,'Marcel Pitching '!$D$4:$O$3001,5,FALSE)</f>
        <v>3.76</v>
      </c>
      <c r="P151" s="9">
        <f>VLOOKUP($C151,'Marcel Pitching '!$D$4:$O$3001,6,FALSE)</f>
        <v>1.278688524590164</v>
      </c>
      <c r="Q151">
        <f>VLOOKUP($C151,'Marcel Pitching '!$D$4:$O$3001,7,FALSE)</f>
        <v>60</v>
      </c>
      <c r="R151">
        <f>VLOOKUP($C151,'Marcel Pitching '!$D$4:$O$3001,9,FALSE)</f>
        <v>61</v>
      </c>
      <c r="S151" s="10">
        <f>VLOOKUP($C151,'Marcel Pitching '!$D$4:$O$3001,10,FALSE)</f>
        <v>25.484444444444442</v>
      </c>
      <c r="T151">
        <f>VLOOKUP($C151,'Marcel Pitching '!$D$4:$O$3001,11,FALSE)</f>
        <v>56</v>
      </c>
      <c r="U151">
        <f>VLOOKUP($C151,'Marcel Pitching '!$D$4:$O$3001,12,FALSE)</f>
        <v>22</v>
      </c>
    </row>
    <row r="152" spans="1:21" ht="15">
      <c r="A152" t="s">
        <v>128</v>
      </c>
      <c r="B152">
        <v>11.151</v>
      </c>
      <c r="C152" t="s">
        <v>3099</v>
      </c>
      <c r="D152" t="s">
        <v>133</v>
      </c>
      <c r="J152" s="8"/>
      <c r="M152">
        <f>VLOOKUP($C152,'Marcel Pitching '!$D$4:$O$3001,3,FALSE)</f>
        <v>8</v>
      </c>
      <c r="N152">
        <f>VLOOKUP($C152,'Marcel Pitching '!$D$4:$O$3001,4,FALSE)</f>
        <v>0</v>
      </c>
      <c r="O152" s="9">
        <f>VLOOKUP($C152,'Marcel Pitching '!$D$4:$O$3001,5,FALSE)</f>
        <v>3.55</v>
      </c>
      <c r="P152" s="9">
        <f>VLOOKUP($C152,'Marcel Pitching '!$D$4:$O$3001,6,FALSE)</f>
        <v>1.2265625</v>
      </c>
      <c r="Q152">
        <f>VLOOKUP($C152,'Marcel Pitching '!$D$4:$O$3001,7,FALSE)</f>
        <v>117</v>
      </c>
      <c r="R152">
        <f>VLOOKUP($C152,'Marcel Pitching '!$D$4:$O$3001,9,FALSE)</f>
        <v>128</v>
      </c>
      <c r="S152" s="10">
        <f>VLOOKUP($C152,'Marcel Pitching '!$D$4:$O$3001,10,FALSE)</f>
        <v>50.48888888888889</v>
      </c>
      <c r="T152">
        <f>VLOOKUP($C152,'Marcel Pitching '!$D$4:$O$3001,11,FALSE)</f>
        <v>103</v>
      </c>
      <c r="U152">
        <f>VLOOKUP($C152,'Marcel Pitching '!$D$4:$O$3001,12,FALSE)</f>
        <v>54</v>
      </c>
    </row>
    <row r="153" spans="1:19" ht="15">
      <c r="A153" t="s">
        <v>129</v>
      </c>
      <c r="B153">
        <v>11.152</v>
      </c>
      <c r="C153" t="s">
        <v>3062</v>
      </c>
      <c r="D153" t="s">
        <v>123</v>
      </c>
      <c r="E153">
        <f>VLOOKUP($C153,'Marcel Hitting'!$F$4:$P$1900,5,FALSE)</f>
        <v>538</v>
      </c>
      <c r="F153">
        <f>VLOOKUP($C153,'Marcel Hitting'!$F$4:$P$1900,6,FALSE)</f>
        <v>68</v>
      </c>
      <c r="G153">
        <f>VLOOKUP($C153,'Marcel Hitting'!$F$4:$P$1900,7,FALSE)</f>
        <v>11</v>
      </c>
      <c r="H153">
        <f>VLOOKUP($C153,'Marcel Hitting'!$F$4:$P$1900,8,FALSE)</f>
        <v>70</v>
      </c>
      <c r="I153">
        <f>VLOOKUP($C153,'Marcel Hitting'!$F$4:$P$1900,9,FALSE)</f>
        <v>11</v>
      </c>
      <c r="J153" s="8">
        <f>K153/E153</f>
        <v>0.2936802973977695</v>
      </c>
      <c r="K153">
        <f>VLOOKUP($C153,'Marcel Hitting'!$F$4:$P$1900,11,FALSE)</f>
        <v>158</v>
      </c>
      <c r="O153" s="9"/>
      <c r="P153" s="9"/>
      <c r="S153" s="10"/>
    </row>
    <row r="154" spans="1:21" ht="15">
      <c r="A154" t="s">
        <v>131</v>
      </c>
      <c r="B154">
        <v>11.153</v>
      </c>
      <c r="C154" t="s">
        <v>3063</v>
      </c>
      <c r="D154" t="s">
        <v>135</v>
      </c>
      <c r="J154" s="8"/>
      <c r="M154">
        <f>VLOOKUP($C154,'Marcel Pitching '!$D$4:$O$3001,3,FALSE)</f>
        <v>6</v>
      </c>
      <c r="N154">
        <f>VLOOKUP($C154,'Marcel Pitching '!$D$4:$O$3001,4,FALSE)</f>
        <v>0</v>
      </c>
      <c r="O154" s="9">
        <f>VLOOKUP($C154,'Marcel Pitching '!$D$4:$O$3001,5,FALSE)</f>
        <v>3.35</v>
      </c>
      <c r="P154" s="9">
        <f>VLOOKUP($C154,'Marcel Pitching '!$D$4:$O$3001,6,FALSE)</f>
        <v>1.2363636363636363</v>
      </c>
      <c r="Q154">
        <f>VLOOKUP($C154,'Marcel Pitching '!$D$4:$O$3001,7,FALSE)</f>
        <v>46</v>
      </c>
      <c r="R154">
        <f>VLOOKUP($C154,'Marcel Pitching '!$D$4:$O$3001,9,FALSE)</f>
        <v>55</v>
      </c>
      <c r="S154" s="10">
        <f>VLOOKUP($C154,'Marcel Pitching '!$D$4:$O$3001,10,FALSE)</f>
        <v>20.47222222222222</v>
      </c>
      <c r="T154">
        <f>VLOOKUP($C154,'Marcel Pitching '!$D$4:$O$3001,11,FALSE)</f>
        <v>48</v>
      </c>
      <c r="U154">
        <f>VLOOKUP($C154,'Marcel Pitching '!$D$4:$O$3001,12,FALSE)</f>
        <v>20</v>
      </c>
    </row>
    <row r="155" spans="1:21" ht="15">
      <c r="A155" t="s">
        <v>132</v>
      </c>
      <c r="B155">
        <v>11.154</v>
      </c>
      <c r="C155" t="s">
        <v>3064</v>
      </c>
      <c r="D155" t="s">
        <v>133</v>
      </c>
      <c r="J155" s="8"/>
      <c r="M155">
        <f>VLOOKUP($C155,'Marcel Pitching '!$D$4:$O$3001,3,FALSE)</f>
        <v>12</v>
      </c>
      <c r="N155">
        <f>VLOOKUP($C155,'Marcel Pitching '!$D$4:$O$3001,4,FALSE)</f>
        <v>0</v>
      </c>
      <c r="O155" s="9">
        <f>VLOOKUP($C155,'Marcel Pitching '!$D$4:$O$3001,5,FALSE)</f>
        <v>3.65</v>
      </c>
      <c r="P155" s="9">
        <f>VLOOKUP($C155,'Marcel Pitching '!$D$4:$O$3001,6,FALSE)</f>
        <v>1.2540540540540541</v>
      </c>
      <c r="Q155">
        <f>VLOOKUP($C155,'Marcel Pitching '!$D$4:$O$3001,7,FALSE)</f>
        <v>129</v>
      </c>
      <c r="R155">
        <f>VLOOKUP($C155,'Marcel Pitching '!$D$4:$O$3001,9,FALSE)</f>
        <v>185</v>
      </c>
      <c r="S155" s="10">
        <f>VLOOKUP($C155,'Marcel Pitching '!$D$4:$O$3001,10,FALSE)</f>
        <v>75.02777777777777</v>
      </c>
      <c r="T155">
        <f>VLOOKUP($C155,'Marcel Pitching '!$D$4:$O$3001,11,FALSE)</f>
        <v>180</v>
      </c>
      <c r="U155">
        <f>VLOOKUP($C155,'Marcel Pitching '!$D$4:$O$3001,12,FALSE)</f>
        <v>52</v>
      </c>
    </row>
    <row r="156" spans="1:19" ht="15">
      <c r="A156" t="s">
        <v>132</v>
      </c>
      <c r="B156">
        <v>12.155</v>
      </c>
      <c r="C156" t="s">
        <v>3065</v>
      </c>
      <c r="D156" t="s">
        <v>123</v>
      </c>
      <c r="E156">
        <f>VLOOKUP($C156,'Marcel Hitting'!$F$4:$P$1900,5,FALSE)</f>
        <v>402</v>
      </c>
      <c r="F156">
        <f>VLOOKUP($C156,'Marcel Hitting'!$F$4:$P$1900,6,FALSE)</f>
        <v>62</v>
      </c>
      <c r="G156">
        <f>VLOOKUP($C156,'Marcel Hitting'!$F$4:$P$1900,7,FALSE)</f>
        <v>21</v>
      </c>
      <c r="H156">
        <f>VLOOKUP($C156,'Marcel Hitting'!$F$4:$P$1900,8,FALSE)</f>
        <v>68</v>
      </c>
      <c r="I156">
        <f>VLOOKUP($C156,'Marcel Hitting'!$F$4:$P$1900,9,FALSE)</f>
        <v>3</v>
      </c>
      <c r="J156" s="8">
        <f>K156/E156</f>
        <v>0.26616915422885573</v>
      </c>
      <c r="K156">
        <f>VLOOKUP($C156,'Marcel Hitting'!$F$4:$P$1900,11,FALSE)</f>
        <v>107</v>
      </c>
      <c r="O156" s="9"/>
      <c r="P156" s="9"/>
      <c r="S156" s="10"/>
    </row>
    <row r="157" spans="1:19" ht="15">
      <c r="A157" t="s">
        <v>131</v>
      </c>
      <c r="B157">
        <v>12.156</v>
      </c>
      <c r="C157" t="s">
        <v>3066</v>
      </c>
      <c r="D157" t="s">
        <v>123</v>
      </c>
      <c r="E157">
        <f>VLOOKUP($C157,'Marcel Hitting'!$F$4:$P$1900,5,FALSE)</f>
        <v>457</v>
      </c>
      <c r="F157">
        <f>VLOOKUP($C157,'Marcel Hitting'!$F$4:$P$1900,6,FALSE)</f>
        <v>59</v>
      </c>
      <c r="G157">
        <f>VLOOKUP($C157,'Marcel Hitting'!$F$4:$P$1900,7,FALSE)</f>
        <v>13</v>
      </c>
      <c r="H157">
        <f>VLOOKUP($C157,'Marcel Hitting'!$F$4:$P$1900,8,FALSE)</f>
        <v>60</v>
      </c>
      <c r="I157">
        <f>VLOOKUP($C157,'Marcel Hitting'!$F$4:$P$1900,9,FALSE)</f>
        <v>15</v>
      </c>
      <c r="J157" s="8">
        <f>K157/E157</f>
        <v>0.2735229759299781</v>
      </c>
      <c r="K157">
        <f>VLOOKUP($C157,'Marcel Hitting'!$F$4:$P$1900,11,FALSE)</f>
        <v>125</v>
      </c>
      <c r="O157" s="9"/>
      <c r="P157" s="9"/>
      <c r="S157" s="10"/>
    </row>
    <row r="158" spans="1:21" ht="15">
      <c r="A158" t="s">
        <v>129</v>
      </c>
      <c r="B158">
        <v>12.157</v>
      </c>
      <c r="C158" t="s">
        <v>3067</v>
      </c>
      <c r="D158" t="s">
        <v>135</v>
      </c>
      <c r="J158" s="8"/>
      <c r="M158">
        <f>VLOOKUP($C158,'Marcel Pitching '!$D$4:$O$3001,3,FALSE)</f>
        <v>4</v>
      </c>
      <c r="N158">
        <f>VLOOKUP($C158,'Marcel Pitching '!$D$4:$O$3001,4,FALSE)</f>
        <v>3</v>
      </c>
      <c r="O158" s="9">
        <f>VLOOKUP($C158,'Marcel Pitching '!$D$4:$O$3001,5,FALSE)</f>
        <v>3.27</v>
      </c>
      <c r="P158" s="9">
        <f>VLOOKUP($C158,'Marcel Pitching '!$D$4:$O$3001,6,FALSE)</f>
        <v>1.1818181818181819</v>
      </c>
      <c r="Q158">
        <f>VLOOKUP($C158,'Marcel Pitching '!$D$4:$O$3001,7,FALSE)</f>
        <v>85</v>
      </c>
      <c r="R158">
        <f>VLOOKUP($C158,'Marcel Pitching '!$D$4:$O$3001,9,FALSE)</f>
        <v>77</v>
      </c>
      <c r="S158" s="10">
        <f>VLOOKUP($C158,'Marcel Pitching '!$D$4:$O$3001,10,FALSE)</f>
        <v>27.976666666666667</v>
      </c>
      <c r="T158">
        <f>VLOOKUP($C158,'Marcel Pitching '!$D$4:$O$3001,11,FALSE)</f>
        <v>55</v>
      </c>
      <c r="U158">
        <f>VLOOKUP($C158,'Marcel Pitching '!$D$4:$O$3001,12,FALSE)</f>
        <v>36</v>
      </c>
    </row>
    <row r="159" spans="1:21" ht="15">
      <c r="A159" t="s">
        <v>128</v>
      </c>
      <c r="B159">
        <v>12.158</v>
      </c>
      <c r="C159" t="s">
        <v>3068</v>
      </c>
      <c r="D159" t="s">
        <v>133</v>
      </c>
      <c r="J159" s="8"/>
      <c r="M159">
        <f>VLOOKUP($C159,'Marcel Pitching '!$D$4:$O$3001,3,FALSE)</f>
        <v>10</v>
      </c>
      <c r="N159">
        <f>VLOOKUP($C159,'Marcel Pitching '!$D$4:$O$3001,4,FALSE)</f>
        <v>0</v>
      </c>
      <c r="O159" s="9">
        <f>VLOOKUP($C159,'Marcel Pitching '!$D$4:$O$3001,5,FALSE)</f>
        <v>4.02</v>
      </c>
      <c r="P159" s="9">
        <f>VLOOKUP($C159,'Marcel Pitching '!$D$4:$O$3001,6,FALSE)</f>
        <v>1.275</v>
      </c>
      <c r="Q159">
        <f>VLOOKUP($C159,'Marcel Pitching '!$D$4:$O$3001,7,FALSE)</f>
        <v>124</v>
      </c>
      <c r="R159">
        <f>VLOOKUP($C159,'Marcel Pitching '!$D$4:$O$3001,9,FALSE)</f>
        <v>160</v>
      </c>
      <c r="S159" s="10">
        <f>VLOOKUP($C159,'Marcel Pitching '!$D$4:$O$3001,10,FALSE)</f>
        <v>71.46666666666665</v>
      </c>
      <c r="T159">
        <f>VLOOKUP($C159,'Marcel Pitching '!$D$4:$O$3001,11,FALSE)</f>
        <v>163</v>
      </c>
      <c r="U159">
        <f>VLOOKUP($C159,'Marcel Pitching '!$D$4:$O$3001,12,FALSE)</f>
        <v>41</v>
      </c>
    </row>
    <row r="160" spans="1:19" ht="15">
      <c r="A160" t="s">
        <v>127</v>
      </c>
      <c r="B160">
        <v>12.159</v>
      </c>
      <c r="C160" t="s">
        <v>3069</v>
      </c>
      <c r="D160" t="s">
        <v>116</v>
      </c>
      <c r="E160">
        <f>VLOOKUP($C160,'Marcel Hitting'!$F$4:$P$1900,5,FALSE)</f>
        <v>482</v>
      </c>
      <c r="F160">
        <f>VLOOKUP($C160,'Marcel Hitting'!$F$4:$P$1900,6,FALSE)</f>
        <v>64</v>
      </c>
      <c r="G160">
        <f>VLOOKUP($C160,'Marcel Hitting'!$F$4:$P$1900,7,FALSE)</f>
        <v>15</v>
      </c>
      <c r="H160">
        <f>VLOOKUP($C160,'Marcel Hitting'!$F$4:$P$1900,8,FALSE)</f>
        <v>58</v>
      </c>
      <c r="I160">
        <f>VLOOKUP($C160,'Marcel Hitting'!$F$4:$P$1900,9,FALSE)</f>
        <v>10</v>
      </c>
      <c r="J160" s="8">
        <f>K160/E160</f>
        <v>0.26141078838174275</v>
      </c>
      <c r="K160">
        <f>VLOOKUP($C160,'Marcel Hitting'!$F$4:$P$1900,11,FALSE)</f>
        <v>126</v>
      </c>
      <c r="O160" s="9"/>
      <c r="P160" s="9"/>
      <c r="S160" s="10"/>
    </row>
    <row r="161" spans="1:21" ht="15">
      <c r="A161" t="s">
        <v>126</v>
      </c>
      <c r="B161">
        <v>12.16</v>
      </c>
      <c r="C161" t="s">
        <v>3070</v>
      </c>
      <c r="D161" t="s">
        <v>135</v>
      </c>
      <c r="J161" s="8"/>
      <c r="M161">
        <f>VLOOKUP($C161,'Marcel Pitching '!$D$4:$O$3001,3,FALSE)</f>
        <v>4</v>
      </c>
      <c r="N161">
        <f>VLOOKUP($C161,'Marcel Pitching '!$D$4:$O$3001,4,FALSE)</f>
        <v>25</v>
      </c>
      <c r="O161" s="9">
        <f>VLOOKUP($C161,'Marcel Pitching '!$D$4:$O$3001,5,FALSE)</f>
        <v>3.76</v>
      </c>
      <c r="P161" s="9">
        <f>VLOOKUP($C161,'Marcel Pitching '!$D$4:$O$3001,6,FALSE)</f>
        <v>1.3582089552238805</v>
      </c>
      <c r="Q161">
        <f>VLOOKUP($C161,'Marcel Pitching '!$D$4:$O$3001,7,FALSE)</f>
        <v>69</v>
      </c>
      <c r="R161">
        <f>VLOOKUP($C161,'Marcel Pitching '!$D$4:$O$3001,9,FALSE)</f>
        <v>67</v>
      </c>
      <c r="S161" s="10">
        <f>VLOOKUP($C161,'Marcel Pitching '!$D$4:$O$3001,10,FALSE)</f>
        <v>27.99111111111111</v>
      </c>
      <c r="T161">
        <f>VLOOKUP($C161,'Marcel Pitching '!$D$4:$O$3001,11,FALSE)</f>
        <v>62</v>
      </c>
      <c r="U161">
        <f>VLOOKUP($C161,'Marcel Pitching '!$D$4:$O$3001,12,FALSE)</f>
        <v>29</v>
      </c>
    </row>
    <row r="162" spans="1:19" ht="15">
      <c r="A162" t="s">
        <v>125</v>
      </c>
      <c r="B162">
        <v>12.161</v>
      </c>
      <c r="C162" t="s">
        <v>3071</v>
      </c>
      <c r="D162" t="s">
        <v>130</v>
      </c>
      <c r="E162">
        <f>VLOOKUP($C162,'Marcel Hitting'!$F$4:$P$1900,5,FALSE)</f>
        <v>556</v>
      </c>
      <c r="F162">
        <f>VLOOKUP($C162,'Marcel Hitting'!$F$4:$P$1900,6,FALSE)</f>
        <v>69</v>
      </c>
      <c r="G162">
        <f>VLOOKUP($C162,'Marcel Hitting'!$F$4:$P$1900,7,FALSE)</f>
        <v>13</v>
      </c>
      <c r="H162">
        <f>VLOOKUP($C162,'Marcel Hitting'!$F$4:$P$1900,8,FALSE)</f>
        <v>73</v>
      </c>
      <c r="I162">
        <f>VLOOKUP($C162,'Marcel Hitting'!$F$4:$P$1900,9,FALSE)</f>
        <v>5</v>
      </c>
      <c r="J162" s="8">
        <f>K162/E162</f>
        <v>0.2805755395683453</v>
      </c>
      <c r="K162">
        <f>VLOOKUP($C162,'Marcel Hitting'!$F$4:$P$1900,11,FALSE)</f>
        <v>156</v>
      </c>
      <c r="O162" s="9"/>
      <c r="P162" s="9"/>
      <c r="S162" s="10"/>
    </row>
    <row r="163" spans="1:21" ht="15">
      <c r="A163" t="s">
        <v>124</v>
      </c>
      <c r="B163">
        <v>12.162</v>
      </c>
      <c r="C163" t="s">
        <v>3072</v>
      </c>
      <c r="D163" t="s">
        <v>135</v>
      </c>
      <c r="J163" s="8"/>
      <c r="M163">
        <f>VLOOKUP($C163,'Marcel Pitching '!$D$4:$O$3001,3,FALSE)</f>
        <v>3</v>
      </c>
      <c r="N163">
        <f>VLOOKUP($C163,'Marcel Pitching '!$D$4:$O$3001,4,FALSE)</f>
        <v>20</v>
      </c>
      <c r="O163" s="9">
        <f>VLOOKUP($C163,'Marcel Pitching '!$D$4:$O$3001,5,FALSE)</f>
        <v>4.12</v>
      </c>
      <c r="P163" s="9">
        <f>VLOOKUP($C163,'Marcel Pitching '!$D$4:$O$3001,6,FALSE)</f>
        <v>1.3559322033898304</v>
      </c>
      <c r="Q163">
        <f>VLOOKUP($C163,'Marcel Pitching '!$D$4:$O$3001,7,FALSE)</f>
        <v>53</v>
      </c>
      <c r="R163">
        <f>VLOOKUP($C163,'Marcel Pitching '!$D$4:$O$3001,9,FALSE)</f>
        <v>59</v>
      </c>
      <c r="S163" s="10">
        <f>VLOOKUP($C163,'Marcel Pitching '!$D$4:$O$3001,10,FALSE)</f>
        <v>27.00888888888889</v>
      </c>
      <c r="T163">
        <f>VLOOKUP($C163,'Marcel Pitching '!$D$4:$O$3001,11,FALSE)</f>
        <v>56</v>
      </c>
      <c r="U163">
        <f>VLOOKUP($C163,'Marcel Pitching '!$D$4:$O$3001,12,FALSE)</f>
        <v>24</v>
      </c>
    </row>
    <row r="164" spans="1:21" ht="15">
      <c r="A164" t="s">
        <v>122</v>
      </c>
      <c r="B164">
        <v>12.163</v>
      </c>
      <c r="C164" t="s">
        <v>3073</v>
      </c>
      <c r="D164" t="s">
        <v>133</v>
      </c>
      <c r="J164" s="8"/>
      <c r="M164">
        <f>VLOOKUP($C164,'Marcel Pitching '!$D$4:$O$3001,3,FALSE)</f>
        <v>2</v>
      </c>
      <c r="N164">
        <f>VLOOKUP($C164,'Marcel Pitching '!$D$4:$O$3001,4,FALSE)</f>
        <v>0</v>
      </c>
      <c r="O164" s="9">
        <f>VLOOKUP($C164,'Marcel Pitching '!$D$4:$O$3001,5,FALSE)</f>
        <v>3.84</v>
      </c>
      <c r="P164" s="9">
        <f>VLOOKUP($C164,'Marcel Pitching '!$D$4:$O$3001,6,FALSE)</f>
        <v>1.2941176470588236</v>
      </c>
      <c r="Q164">
        <f>VLOOKUP($C164,'Marcel Pitching '!$D$4:$O$3001,7,FALSE)</f>
        <v>65</v>
      </c>
      <c r="R164">
        <f>VLOOKUP($C164,'Marcel Pitching '!$D$4:$O$3001,9,FALSE)</f>
        <v>68</v>
      </c>
      <c r="S164" s="10">
        <f>VLOOKUP($C164,'Marcel Pitching '!$D$4:$O$3001,10,FALSE)</f>
        <v>29.013333333333335</v>
      </c>
      <c r="T164">
        <f>VLOOKUP($C164,'Marcel Pitching '!$D$4:$O$3001,11,FALSE)</f>
        <v>63</v>
      </c>
      <c r="U164">
        <f>VLOOKUP($C164,'Marcel Pitching '!$D$4:$O$3001,12,FALSE)</f>
        <v>25</v>
      </c>
    </row>
    <row r="165" spans="1:19" ht="15">
      <c r="A165" t="s">
        <v>121</v>
      </c>
      <c r="B165">
        <v>12.164</v>
      </c>
      <c r="C165" t="s">
        <v>3074</v>
      </c>
      <c r="D165" t="s">
        <v>123</v>
      </c>
      <c r="E165">
        <f>VLOOKUP($C165,'Marcel Hitting'!$F$4:$P$1900,5,FALSE)</f>
        <v>348</v>
      </c>
      <c r="F165">
        <f>VLOOKUP($C165,'Marcel Hitting'!$F$4:$P$1900,6,FALSE)</f>
        <v>64</v>
      </c>
      <c r="G165">
        <f>VLOOKUP($C165,'Marcel Hitting'!$F$4:$P$1900,7,FALSE)</f>
        <v>8</v>
      </c>
      <c r="H165">
        <f>VLOOKUP($C165,'Marcel Hitting'!$F$4:$P$1900,8,FALSE)</f>
        <v>48</v>
      </c>
      <c r="I165">
        <f>VLOOKUP($C165,'Marcel Hitting'!$F$4:$P$1900,9,FALSE)</f>
        <v>14</v>
      </c>
      <c r="J165" s="8">
        <f>K165/E165</f>
        <v>0.29310344827586204</v>
      </c>
      <c r="K165">
        <f>VLOOKUP($C165,'Marcel Hitting'!$F$4:$P$1900,11,FALSE)</f>
        <v>102</v>
      </c>
      <c r="O165" s="9"/>
      <c r="P165" s="9"/>
      <c r="S165" s="10"/>
    </row>
    <row r="166" spans="1:21" ht="15">
      <c r="A166" t="s">
        <v>120</v>
      </c>
      <c r="B166">
        <v>12.165</v>
      </c>
      <c r="C166" t="s">
        <v>3075</v>
      </c>
      <c r="D166" t="s">
        <v>135</v>
      </c>
      <c r="J166" s="8"/>
      <c r="M166">
        <f>VLOOKUP($C166,'Marcel Pitching '!$D$4:$O$3001,3,FALSE)</f>
        <v>3</v>
      </c>
      <c r="N166">
        <f>VLOOKUP($C166,'Marcel Pitching '!$D$4:$O$3001,4,FALSE)</f>
        <v>6</v>
      </c>
      <c r="O166" s="9">
        <f>VLOOKUP($C166,'Marcel Pitching '!$D$4:$O$3001,5,FALSE)</f>
        <v>3.31</v>
      </c>
      <c r="P166" s="9">
        <f>VLOOKUP($C166,'Marcel Pitching '!$D$4:$O$3001,6,FALSE)</f>
        <v>1.2205882352941178</v>
      </c>
      <c r="Q166">
        <f>VLOOKUP($C166,'Marcel Pitching '!$D$4:$O$3001,7,FALSE)</f>
        <v>76</v>
      </c>
      <c r="R166">
        <f>VLOOKUP($C166,'Marcel Pitching '!$D$4:$O$3001,9,FALSE)</f>
        <v>68</v>
      </c>
      <c r="S166" s="10">
        <f>VLOOKUP($C166,'Marcel Pitching '!$D$4:$O$3001,10,FALSE)</f>
        <v>25.00888888888889</v>
      </c>
      <c r="T166">
        <f>VLOOKUP($C166,'Marcel Pitching '!$D$4:$O$3001,11,FALSE)</f>
        <v>58</v>
      </c>
      <c r="U166">
        <f>VLOOKUP($C166,'Marcel Pitching '!$D$4:$O$3001,12,FALSE)</f>
        <v>25</v>
      </c>
    </row>
    <row r="167" spans="1:21" ht="15">
      <c r="A167" t="s">
        <v>113</v>
      </c>
      <c r="B167">
        <v>12.166</v>
      </c>
      <c r="C167" t="s">
        <v>3076</v>
      </c>
      <c r="D167" t="s">
        <v>133</v>
      </c>
      <c r="J167" s="8"/>
      <c r="M167">
        <f>VLOOKUP($C167,'Marcel Pitching '!$D$4:$O$3001,3,FALSE)</f>
        <v>11</v>
      </c>
      <c r="N167">
        <f>VLOOKUP($C167,'Marcel Pitching '!$D$4:$O$3001,4,FALSE)</f>
        <v>0</v>
      </c>
      <c r="O167" s="9">
        <f>VLOOKUP($C167,'Marcel Pitching '!$D$4:$O$3001,5,FALSE)</f>
        <v>3.75</v>
      </c>
      <c r="P167" s="9">
        <f>VLOOKUP($C167,'Marcel Pitching '!$D$4:$O$3001,6,FALSE)</f>
        <v>1.3121019108280254</v>
      </c>
      <c r="Q167">
        <f>VLOOKUP($C167,'Marcel Pitching '!$D$4:$O$3001,7,FALSE)</f>
        <v>119</v>
      </c>
      <c r="R167">
        <f>VLOOKUP($C167,'Marcel Pitching '!$D$4:$O$3001,9,FALSE)</f>
        <v>157</v>
      </c>
      <c r="S167" s="10">
        <f>VLOOKUP($C167,'Marcel Pitching '!$D$4:$O$3001,10,FALSE)</f>
        <v>65.41666666666667</v>
      </c>
      <c r="T167">
        <f>VLOOKUP($C167,'Marcel Pitching '!$D$4:$O$3001,11,FALSE)</f>
        <v>149</v>
      </c>
      <c r="U167">
        <f>VLOOKUP($C167,'Marcel Pitching '!$D$4:$O$3001,12,FALSE)</f>
        <v>57</v>
      </c>
    </row>
    <row r="168" spans="1:21" ht="15">
      <c r="A168" t="s">
        <v>117</v>
      </c>
      <c r="B168">
        <v>12.167</v>
      </c>
      <c r="C168" t="s">
        <v>3077</v>
      </c>
      <c r="D168" t="s">
        <v>133</v>
      </c>
      <c r="J168" s="8"/>
      <c r="M168">
        <f>VLOOKUP($C168,'Marcel Pitching '!$D$4:$O$3001,3,FALSE)</f>
        <v>3</v>
      </c>
      <c r="N168">
        <f>VLOOKUP($C168,'Marcel Pitching '!$D$4:$O$3001,4,FALSE)</f>
        <v>4</v>
      </c>
      <c r="O168" s="9">
        <f>VLOOKUP($C168,'Marcel Pitching '!$D$4:$O$3001,5,FALSE)</f>
        <v>3.82</v>
      </c>
      <c r="P168" s="9">
        <f>VLOOKUP($C168,'Marcel Pitching '!$D$4:$O$3001,6,FALSE)</f>
        <v>1.3333333333333333</v>
      </c>
      <c r="Q168">
        <f>VLOOKUP($C168,'Marcel Pitching '!$D$4:$O$3001,7,FALSE)</f>
        <v>63</v>
      </c>
      <c r="R168">
        <f>VLOOKUP($C168,'Marcel Pitching '!$D$4:$O$3001,9,FALSE)</f>
        <v>66</v>
      </c>
      <c r="S168" s="10">
        <f>VLOOKUP($C168,'Marcel Pitching '!$D$4:$O$3001,10,FALSE)</f>
        <v>28.013333333333332</v>
      </c>
      <c r="T168">
        <f>VLOOKUP($C168,'Marcel Pitching '!$D$4:$O$3001,11,FALSE)</f>
        <v>55</v>
      </c>
      <c r="U168">
        <f>VLOOKUP($C168,'Marcel Pitching '!$D$4:$O$3001,12,FALSE)</f>
        <v>33</v>
      </c>
    </row>
    <row r="169" spans="1:19" ht="15">
      <c r="A169" t="s">
        <v>115</v>
      </c>
      <c r="B169">
        <v>12.168</v>
      </c>
      <c r="C169" t="s">
        <v>3078</v>
      </c>
      <c r="D169" t="s">
        <v>134</v>
      </c>
      <c r="E169">
        <f>VLOOKUP($C169,'Marcel Hitting'!$F$4:$P$1900,5,FALSE)</f>
        <v>371</v>
      </c>
      <c r="F169">
        <f>VLOOKUP($C169,'Marcel Hitting'!$F$4:$P$1900,6,FALSE)</f>
        <v>59</v>
      </c>
      <c r="G169">
        <f>VLOOKUP($C169,'Marcel Hitting'!$F$4:$P$1900,7,FALSE)</f>
        <v>17</v>
      </c>
      <c r="H169">
        <f>VLOOKUP($C169,'Marcel Hitting'!$F$4:$P$1900,8,FALSE)</f>
        <v>57</v>
      </c>
      <c r="I169">
        <f>VLOOKUP($C169,'Marcel Hitting'!$F$4:$P$1900,9,FALSE)</f>
        <v>2</v>
      </c>
      <c r="J169" s="8">
        <f>K169/E169</f>
        <v>0.261455525606469</v>
      </c>
      <c r="K169">
        <f>VLOOKUP($C169,'Marcel Hitting'!$F$4:$P$1900,11,FALSE)</f>
        <v>97</v>
      </c>
      <c r="O169" s="9"/>
      <c r="P169" s="9"/>
      <c r="S169" s="10"/>
    </row>
    <row r="170" spans="1:21" ht="15">
      <c r="A170" t="s">
        <v>115</v>
      </c>
      <c r="B170">
        <v>13.169</v>
      </c>
      <c r="C170" t="s">
        <v>3079</v>
      </c>
      <c r="D170" t="s">
        <v>133</v>
      </c>
      <c r="J170" s="8"/>
      <c r="M170">
        <f>VLOOKUP($C170,'Marcel Pitching '!$D$4:$O$3001,3,FALSE)</f>
        <v>8</v>
      </c>
      <c r="N170">
        <f>VLOOKUP($C170,'Marcel Pitching '!$D$4:$O$3001,4,FALSE)</f>
        <v>2</v>
      </c>
      <c r="O170" s="9">
        <f>VLOOKUP($C170,'Marcel Pitching '!$D$4:$O$3001,5,FALSE)</f>
        <v>3.31</v>
      </c>
      <c r="P170" s="9">
        <f>VLOOKUP($C170,'Marcel Pitching '!$D$4:$O$3001,6,FALSE)</f>
        <v>1.168141592920354</v>
      </c>
      <c r="Q170">
        <f>VLOOKUP($C170,'Marcel Pitching '!$D$4:$O$3001,7,FALSE)</f>
        <v>80</v>
      </c>
      <c r="R170">
        <f>VLOOKUP($C170,'Marcel Pitching '!$D$4:$O$3001,9,FALSE)</f>
        <v>113</v>
      </c>
      <c r="S170" s="10">
        <f>VLOOKUP($C170,'Marcel Pitching '!$D$4:$O$3001,10,FALSE)</f>
        <v>41.558888888888895</v>
      </c>
      <c r="T170">
        <f>VLOOKUP($C170,'Marcel Pitching '!$D$4:$O$3001,11,FALSE)</f>
        <v>99</v>
      </c>
      <c r="U170">
        <f>VLOOKUP($C170,'Marcel Pitching '!$D$4:$O$3001,12,FALSE)</f>
        <v>33</v>
      </c>
    </row>
    <row r="171" spans="1:19" ht="15">
      <c r="A171" t="s">
        <v>117</v>
      </c>
      <c r="B171">
        <v>13.17</v>
      </c>
      <c r="C171" t="s">
        <v>3080</v>
      </c>
      <c r="D171" t="s">
        <v>123</v>
      </c>
      <c r="E171">
        <f>VLOOKUP($C171,'Marcel Hitting'!$F$4:$P$1900,5,FALSE)</f>
        <v>336</v>
      </c>
      <c r="F171">
        <f>VLOOKUP($C171,'Marcel Hitting'!$F$4:$P$1900,6,FALSE)</f>
        <v>61</v>
      </c>
      <c r="G171">
        <f>VLOOKUP($C171,'Marcel Hitting'!$F$4:$P$1900,7,FALSE)</f>
        <v>12</v>
      </c>
      <c r="H171">
        <f>VLOOKUP($C171,'Marcel Hitting'!$F$4:$P$1900,8,FALSE)</f>
        <v>59</v>
      </c>
      <c r="I171">
        <f>VLOOKUP($C171,'Marcel Hitting'!$F$4:$P$1900,9,FALSE)</f>
        <v>6</v>
      </c>
      <c r="J171" s="8">
        <f>K171/E171</f>
        <v>0.29464285714285715</v>
      </c>
      <c r="K171">
        <f>VLOOKUP($C171,'Marcel Hitting'!$F$4:$P$1900,11,FALSE)</f>
        <v>99</v>
      </c>
      <c r="O171" s="9"/>
      <c r="P171" s="9"/>
      <c r="S171" s="10"/>
    </row>
    <row r="172" spans="1:19" ht="15">
      <c r="A172" t="s">
        <v>113</v>
      </c>
      <c r="B172">
        <v>13.171</v>
      </c>
      <c r="C172" t="s">
        <v>3081</v>
      </c>
      <c r="D172" t="s">
        <v>123</v>
      </c>
      <c r="E172">
        <f>VLOOKUP($C172,'Marcel Hitting'!$F$4:$P$1900,5,FALSE)</f>
        <v>493</v>
      </c>
      <c r="F172">
        <f>VLOOKUP($C172,'Marcel Hitting'!$F$4:$P$1900,6,FALSE)</f>
        <v>74</v>
      </c>
      <c r="G172">
        <f>VLOOKUP($C172,'Marcel Hitting'!$F$4:$P$1900,7,FALSE)</f>
        <v>9</v>
      </c>
      <c r="H172">
        <f>VLOOKUP($C172,'Marcel Hitting'!$F$4:$P$1900,8,FALSE)</f>
        <v>58</v>
      </c>
      <c r="I172">
        <f>VLOOKUP($C172,'Marcel Hitting'!$F$4:$P$1900,9,FALSE)</f>
        <v>8</v>
      </c>
      <c r="J172" s="8">
        <f>K172/E172</f>
        <v>0.2799188640973631</v>
      </c>
      <c r="K172">
        <f>VLOOKUP($C172,'Marcel Hitting'!$F$4:$P$1900,11,FALSE)</f>
        <v>138</v>
      </c>
      <c r="O172" s="9"/>
      <c r="P172" s="9"/>
      <c r="S172" s="10"/>
    </row>
    <row r="173" spans="1:19" ht="15">
      <c r="A173" t="s">
        <v>120</v>
      </c>
      <c r="B173">
        <v>13.172</v>
      </c>
      <c r="C173" t="s">
        <v>3082</v>
      </c>
      <c r="D173" t="s">
        <v>118</v>
      </c>
      <c r="E173">
        <f>VLOOKUP($C173,'Marcel Hitting'!$F$4:$P$1900,5,FALSE)</f>
        <v>478</v>
      </c>
      <c r="F173">
        <f>VLOOKUP($C173,'Marcel Hitting'!$F$4:$P$1900,6,FALSE)</f>
        <v>67</v>
      </c>
      <c r="G173">
        <f>VLOOKUP($C173,'Marcel Hitting'!$F$4:$P$1900,7,FALSE)</f>
        <v>22</v>
      </c>
      <c r="H173">
        <f>VLOOKUP($C173,'Marcel Hitting'!$F$4:$P$1900,8,FALSE)</f>
        <v>77</v>
      </c>
      <c r="I173">
        <f>VLOOKUP($C173,'Marcel Hitting'!$F$4:$P$1900,9,FALSE)</f>
        <v>2</v>
      </c>
      <c r="J173" s="8">
        <f>K173/E173</f>
        <v>0.2698744769874477</v>
      </c>
      <c r="K173">
        <f>VLOOKUP($C173,'Marcel Hitting'!$F$4:$P$1900,11,FALSE)</f>
        <v>129</v>
      </c>
      <c r="O173" s="9"/>
      <c r="P173" s="9"/>
      <c r="S173" s="10"/>
    </row>
    <row r="174" spans="1:19" ht="15">
      <c r="A174" t="s">
        <v>121</v>
      </c>
      <c r="B174">
        <v>13.173</v>
      </c>
      <c r="C174" t="s">
        <v>3083</v>
      </c>
      <c r="D174" t="s">
        <v>116</v>
      </c>
      <c r="E174">
        <f>VLOOKUP($C174,'Marcel Hitting'!$F$4:$P$1900,5,FALSE)</f>
        <v>483</v>
      </c>
      <c r="F174">
        <f>VLOOKUP($C174,'Marcel Hitting'!$F$4:$P$1900,6,FALSE)</f>
        <v>69</v>
      </c>
      <c r="G174">
        <f>VLOOKUP($C174,'Marcel Hitting'!$F$4:$P$1900,7,FALSE)</f>
        <v>19</v>
      </c>
      <c r="H174">
        <f>VLOOKUP($C174,'Marcel Hitting'!$F$4:$P$1900,8,FALSE)</f>
        <v>71</v>
      </c>
      <c r="I174">
        <f>VLOOKUP($C174,'Marcel Hitting'!$F$4:$P$1900,9,FALSE)</f>
        <v>5</v>
      </c>
      <c r="J174" s="8">
        <f>K174/E174</f>
        <v>0.2712215320910973</v>
      </c>
      <c r="K174">
        <f>VLOOKUP($C174,'Marcel Hitting'!$F$4:$P$1900,11,FALSE)</f>
        <v>131</v>
      </c>
      <c r="O174" s="9"/>
      <c r="P174" s="9"/>
      <c r="S174" s="10"/>
    </row>
    <row r="175" spans="1:21" ht="15">
      <c r="A175" t="s">
        <v>122</v>
      </c>
      <c r="B175">
        <v>13.174</v>
      </c>
      <c r="C175" t="s">
        <v>3084</v>
      </c>
      <c r="D175" t="s">
        <v>135</v>
      </c>
      <c r="J175" s="8"/>
      <c r="M175">
        <f>VLOOKUP($C175,'Marcel Pitching '!$D$4:$O$3001,3,FALSE)</f>
        <v>4</v>
      </c>
      <c r="N175">
        <f>VLOOKUP($C175,'Marcel Pitching '!$D$4:$O$3001,4,FALSE)</f>
        <v>1</v>
      </c>
      <c r="O175" s="9">
        <f>VLOOKUP($C175,'Marcel Pitching '!$D$4:$O$3001,5,FALSE)</f>
        <v>3.03</v>
      </c>
      <c r="P175" s="9">
        <f>VLOOKUP($C175,'Marcel Pitching '!$D$4:$O$3001,6,FALSE)</f>
        <v>1.2244897959183674</v>
      </c>
      <c r="Q175">
        <f>VLOOKUP($C175,'Marcel Pitching '!$D$4:$O$3001,7,FALSE)</f>
        <v>43</v>
      </c>
      <c r="R175">
        <f>VLOOKUP($C175,'Marcel Pitching '!$D$4:$O$3001,9,FALSE)</f>
        <v>49</v>
      </c>
      <c r="S175" s="10">
        <f>VLOOKUP($C175,'Marcel Pitching '!$D$4:$O$3001,10,FALSE)</f>
        <v>16.496666666666666</v>
      </c>
      <c r="T175">
        <f>VLOOKUP($C175,'Marcel Pitching '!$D$4:$O$3001,11,FALSE)</f>
        <v>41</v>
      </c>
      <c r="U175">
        <f>VLOOKUP($C175,'Marcel Pitching '!$D$4:$O$3001,12,FALSE)</f>
        <v>19</v>
      </c>
    </row>
    <row r="176" spans="1:21" ht="15">
      <c r="A176" t="s">
        <v>124</v>
      </c>
      <c r="B176">
        <v>13.175</v>
      </c>
      <c r="C176" t="s">
        <v>3085</v>
      </c>
      <c r="D176" t="s">
        <v>135</v>
      </c>
      <c r="J176" s="8"/>
      <c r="M176">
        <f>VLOOKUP($C176,'Marcel Pitching '!$D$4:$O$3001,3,FALSE)</f>
        <v>3</v>
      </c>
      <c r="N176">
        <f>VLOOKUP($C176,'Marcel Pitching '!$D$4:$O$3001,4,FALSE)</f>
        <v>11</v>
      </c>
      <c r="O176" s="9">
        <f>VLOOKUP($C176,'Marcel Pitching '!$D$4:$O$3001,5,FALSE)</f>
        <v>3.3</v>
      </c>
      <c r="P176" s="9">
        <f>VLOOKUP($C176,'Marcel Pitching '!$D$4:$O$3001,6,FALSE)</f>
        <v>1.1333333333333333</v>
      </c>
      <c r="Q176">
        <f>VLOOKUP($C176,'Marcel Pitching '!$D$4:$O$3001,7,FALSE)</f>
        <v>47</v>
      </c>
      <c r="R176">
        <f>VLOOKUP($C176,'Marcel Pitching '!$D$4:$O$3001,9,FALSE)</f>
        <v>60</v>
      </c>
      <c r="S176" s="10">
        <f>VLOOKUP($C176,'Marcel Pitching '!$D$4:$O$3001,10,FALSE)</f>
        <v>22</v>
      </c>
      <c r="T176">
        <f>VLOOKUP($C176,'Marcel Pitching '!$D$4:$O$3001,11,FALSE)</f>
        <v>54</v>
      </c>
      <c r="U176">
        <f>VLOOKUP($C176,'Marcel Pitching '!$D$4:$O$3001,12,FALSE)</f>
        <v>14</v>
      </c>
    </row>
    <row r="177" spans="1:19" ht="15">
      <c r="A177" t="s">
        <v>125</v>
      </c>
      <c r="B177">
        <v>13.176</v>
      </c>
      <c r="C177" t="s">
        <v>3086</v>
      </c>
      <c r="D177" t="s">
        <v>123</v>
      </c>
      <c r="E177">
        <f>VLOOKUP($C177,'Marcel Hitting'!$F$4:$P$1900,5,FALSE)</f>
        <v>404</v>
      </c>
      <c r="F177">
        <f>VLOOKUP($C177,'Marcel Hitting'!$F$4:$P$1900,6,FALSE)</f>
        <v>71</v>
      </c>
      <c r="G177">
        <f>VLOOKUP($C177,'Marcel Hitting'!$F$4:$P$1900,7,FALSE)</f>
        <v>14</v>
      </c>
      <c r="H177">
        <f>VLOOKUP($C177,'Marcel Hitting'!$F$4:$P$1900,8,FALSE)</f>
        <v>64</v>
      </c>
      <c r="I177">
        <f>VLOOKUP($C177,'Marcel Hitting'!$F$4:$P$1900,9,FALSE)</f>
        <v>4</v>
      </c>
      <c r="J177" s="8">
        <f>K177/E177</f>
        <v>0.2698019801980198</v>
      </c>
      <c r="K177">
        <f>VLOOKUP($C177,'Marcel Hitting'!$F$4:$P$1900,11,FALSE)</f>
        <v>109</v>
      </c>
      <c r="O177" s="9"/>
      <c r="P177" s="9"/>
      <c r="S177" s="10"/>
    </row>
    <row r="178" spans="1:19" ht="15">
      <c r="A178" t="s">
        <v>126</v>
      </c>
      <c r="B178">
        <v>13.177</v>
      </c>
      <c r="C178" t="s">
        <v>3087</v>
      </c>
      <c r="D178" t="s">
        <v>130</v>
      </c>
      <c r="E178">
        <f>VLOOKUP($C178,'Marcel Hitting'!$F$4:$P$1900,5,FALSE)</f>
        <v>498</v>
      </c>
      <c r="F178">
        <f>VLOOKUP($C178,'Marcel Hitting'!$F$4:$P$1900,6,FALSE)</f>
        <v>80</v>
      </c>
      <c r="G178">
        <f>VLOOKUP($C178,'Marcel Hitting'!$F$4:$P$1900,7,FALSE)</f>
        <v>13</v>
      </c>
      <c r="H178">
        <f>VLOOKUP($C178,'Marcel Hitting'!$F$4:$P$1900,8,FALSE)</f>
        <v>64</v>
      </c>
      <c r="I178">
        <f>VLOOKUP($C178,'Marcel Hitting'!$F$4:$P$1900,9,FALSE)</f>
        <v>9</v>
      </c>
      <c r="J178" s="8">
        <f>K178/E178</f>
        <v>0.28112449799196787</v>
      </c>
      <c r="K178">
        <f>VLOOKUP($C178,'Marcel Hitting'!$F$4:$P$1900,11,FALSE)</f>
        <v>140</v>
      </c>
      <c r="O178" s="9"/>
      <c r="P178" s="9"/>
      <c r="S178" s="10"/>
    </row>
    <row r="179" spans="1:19" ht="15">
      <c r="A179" t="s">
        <v>127</v>
      </c>
      <c r="B179">
        <v>13.178</v>
      </c>
      <c r="C179" t="s">
        <v>2844</v>
      </c>
      <c r="D179" t="s">
        <v>134</v>
      </c>
      <c r="E179">
        <f>VLOOKUP($C179,'Marcel Hitting'!$F$4:$P$1900,5,FALSE)</f>
        <v>306</v>
      </c>
      <c r="F179">
        <f>VLOOKUP($C179,'Marcel Hitting'!$F$4:$P$1900,6,FALSE)</f>
        <v>50</v>
      </c>
      <c r="G179">
        <f>VLOOKUP($C179,'Marcel Hitting'!$F$4:$P$1900,7,FALSE)</f>
        <v>17</v>
      </c>
      <c r="H179">
        <f>VLOOKUP($C179,'Marcel Hitting'!$F$4:$P$1900,8,FALSE)</f>
        <v>51</v>
      </c>
      <c r="I179">
        <f>VLOOKUP($C179,'Marcel Hitting'!$F$4:$P$1900,9,FALSE)</f>
        <v>6</v>
      </c>
      <c r="J179" s="8">
        <f>K179/E179</f>
        <v>0.2549019607843137</v>
      </c>
      <c r="K179">
        <f>VLOOKUP($C179,'Marcel Hitting'!$F$4:$P$1900,11,FALSE)</f>
        <v>78</v>
      </c>
      <c r="O179" s="9"/>
      <c r="P179" s="9"/>
      <c r="S179" s="10"/>
    </row>
    <row r="180" spans="1:19" ht="15">
      <c r="A180" t="s">
        <v>128</v>
      </c>
      <c r="B180">
        <v>13.179</v>
      </c>
      <c r="C180" t="s">
        <v>2845</v>
      </c>
      <c r="D180" t="s">
        <v>123</v>
      </c>
      <c r="E180">
        <f>VLOOKUP($C180,'Marcel Hitting'!$F$4:$P$1900,5,FALSE)</f>
        <v>368</v>
      </c>
      <c r="F180">
        <f>VLOOKUP($C180,'Marcel Hitting'!$F$4:$P$1900,6,FALSE)</f>
        <v>54</v>
      </c>
      <c r="G180">
        <f>VLOOKUP($C180,'Marcel Hitting'!$F$4:$P$1900,7,FALSE)</f>
        <v>13</v>
      </c>
      <c r="H180">
        <f>VLOOKUP($C180,'Marcel Hitting'!$F$4:$P$1900,8,FALSE)</f>
        <v>45</v>
      </c>
      <c r="I180">
        <f>VLOOKUP($C180,'Marcel Hitting'!$F$4:$P$1900,9,FALSE)</f>
        <v>4</v>
      </c>
      <c r="J180" s="8">
        <f>K180/E180</f>
        <v>0.26358695652173914</v>
      </c>
      <c r="K180">
        <f>VLOOKUP($C180,'Marcel Hitting'!$F$4:$P$1900,11,FALSE)</f>
        <v>97</v>
      </c>
      <c r="O180" s="9"/>
      <c r="P180" s="9"/>
      <c r="S180" s="10"/>
    </row>
    <row r="181" spans="1:21" ht="15">
      <c r="A181" t="s">
        <v>129</v>
      </c>
      <c r="B181">
        <v>13.18</v>
      </c>
      <c r="C181" t="s">
        <v>2846</v>
      </c>
      <c r="D181" t="s">
        <v>133</v>
      </c>
      <c r="J181" s="8"/>
      <c r="M181">
        <f>VLOOKUP($C181,'Marcel Pitching '!$D$4:$O$3001,3,FALSE)</f>
        <v>13</v>
      </c>
      <c r="N181">
        <f>VLOOKUP($C181,'Marcel Pitching '!$D$4:$O$3001,4,FALSE)</f>
        <v>0</v>
      </c>
      <c r="O181" s="9">
        <f>VLOOKUP($C181,'Marcel Pitching '!$D$4:$O$3001,5,FALSE)</f>
        <v>3.92</v>
      </c>
      <c r="P181" s="9">
        <f>VLOOKUP($C181,'Marcel Pitching '!$D$4:$O$3001,6,FALSE)</f>
        <v>1.3058823529411765</v>
      </c>
      <c r="Q181">
        <f>VLOOKUP($C181,'Marcel Pitching '!$D$4:$O$3001,7,FALSE)</f>
        <v>104</v>
      </c>
      <c r="R181">
        <f>VLOOKUP($C181,'Marcel Pitching '!$D$4:$O$3001,9,FALSE)</f>
        <v>170</v>
      </c>
      <c r="S181" s="10">
        <f>VLOOKUP($C181,'Marcel Pitching '!$D$4:$O$3001,10,FALSE)</f>
        <v>74.04444444444444</v>
      </c>
      <c r="T181">
        <f>VLOOKUP($C181,'Marcel Pitching '!$D$4:$O$3001,11,FALSE)</f>
        <v>170</v>
      </c>
      <c r="U181">
        <f>VLOOKUP($C181,'Marcel Pitching '!$D$4:$O$3001,12,FALSE)</f>
        <v>52</v>
      </c>
    </row>
    <row r="182" spans="1:19" ht="15">
      <c r="A182" t="s">
        <v>131</v>
      </c>
      <c r="B182">
        <v>13.181</v>
      </c>
      <c r="C182" t="s">
        <v>2847</v>
      </c>
      <c r="D182" t="s">
        <v>130</v>
      </c>
      <c r="E182">
        <f>VLOOKUP($C182,'Marcel Hitting'!$F$4:$P$1900,5,FALSE)</f>
        <v>449</v>
      </c>
      <c r="F182">
        <f>VLOOKUP($C182,'Marcel Hitting'!$F$4:$P$1900,6,FALSE)</f>
        <v>85</v>
      </c>
      <c r="G182">
        <f>VLOOKUP($C182,'Marcel Hitting'!$F$4:$P$1900,7,FALSE)</f>
        <v>14</v>
      </c>
      <c r="H182">
        <f>VLOOKUP($C182,'Marcel Hitting'!$F$4:$P$1900,8,FALSE)</f>
        <v>45</v>
      </c>
      <c r="I182">
        <f>VLOOKUP($C182,'Marcel Hitting'!$F$4:$P$1900,9,FALSE)</f>
        <v>20</v>
      </c>
      <c r="J182" s="8">
        <f>K182/E182</f>
        <v>0.24944320712694878</v>
      </c>
      <c r="K182">
        <f>VLOOKUP($C182,'Marcel Hitting'!$F$4:$P$1900,11,FALSE)</f>
        <v>112</v>
      </c>
      <c r="O182" s="9"/>
      <c r="P182" s="9"/>
      <c r="S182" s="10"/>
    </row>
    <row r="183" spans="1:19" ht="15">
      <c r="A183" t="s">
        <v>132</v>
      </c>
      <c r="B183">
        <v>13.182</v>
      </c>
      <c r="C183" t="s">
        <v>2848</v>
      </c>
      <c r="D183" t="s">
        <v>130</v>
      </c>
      <c r="E183">
        <f>VLOOKUP($C183,'Marcel Hitting'!$F$4:$P$1900,5,FALSE)</f>
        <v>431</v>
      </c>
      <c r="F183">
        <f>VLOOKUP($C183,'Marcel Hitting'!$F$4:$P$1900,6,FALSE)</f>
        <v>58</v>
      </c>
      <c r="G183">
        <f>VLOOKUP($C183,'Marcel Hitting'!$F$4:$P$1900,7,FALSE)</f>
        <v>9</v>
      </c>
      <c r="H183">
        <f>VLOOKUP($C183,'Marcel Hitting'!$F$4:$P$1900,8,FALSE)</f>
        <v>48</v>
      </c>
      <c r="I183">
        <f>VLOOKUP($C183,'Marcel Hitting'!$F$4:$P$1900,9,FALSE)</f>
        <v>6</v>
      </c>
      <c r="J183" s="8">
        <f>K183/E183</f>
        <v>0.2853828306264501</v>
      </c>
      <c r="K183">
        <f>VLOOKUP($C183,'Marcel Hitting'!$F$4:$P$1900,11,FALSE)</f>
        <v>123</v>
      </c>
      <c r="O183" s="9"/>
      <c r="P183" s="9"/>
      <c r="S183" s="10"/>
    </row>
    <row r="184" spans="1:19" ht="15">
      <c r="A184" t="s">
        <v>132</v>
      </c>
      <c r="B184">
        <v>14.183</v>
      </c>
      <c r="C184" t="s">
        <v>2849</v>
      </c>
      <c r="D184" t="s">
        <v>116</v>
      </c>
      <c r="E184">
        <f>VLOOKUP($C184,'Marcel Hitting'!$F$4:$P$1900,5,FALSE)</f>
        <v>449</v>
      </c>
      <c r="F184">
        <f>VLOOKUP($C184,'Marcel Hitting'!$F$4:$P$1900,6,FALSE)</f>
        <v>59</v>
      </c>
      <c r="G184">
        <f>VLOOKUP($C184,'Marcel Hitting'!$F$4:$P$1900,7,FALSE)</f>
        <v>15</v>
      </c>
      <c r="H184">
        <f>VLOOKUP($C184,'Marcel Hitting'!$F$4:$P$1900,8,FALSE)</f>
        <v>73</v>
      </c>
      <c r="I184">
        <f>VLOOKUP($C184,'Marcel Hitting'!$F$4:$P$1900,9,FALSE)</f>
        <v>3</v>
      </c>
      <c r="J184" s="8">
        <f>K184/E184</f>
        <v>0.2828507795100223</v>
      </c>
      <c r="K184">
        <f>VLOOKUP($C184,'Marcel Hitting'!$F$4:$P$1900,11,FALSE)</f>
        <v>127</v>
      </c>
      <c r="O184" s="9"/>
      <c r="P184" s="9"/>
      <c r="S184" s="10"/>
    </row>
    <row r="185" spans="1:19" ht="15">
      <c r="A185" t="s">
        <v>131</v>
      </c>
      <c r="B185">
        <v>14.184</v>
      </c>
      <c r="C185" t="s">
        <v>2850</v>
      </c>
      <c r="D185" t="s">
        <v>123</v>
      </c>
      <c r="E185">
        <f>VLOOKUP($C185,'Marcel Hitting'!$F$4:$P$1900,5,FALSE)</f>
        <v>549</v>
      </c>
      <c r="F185">
        <f>VLOOKUP($C185,'Marcel Hitting'!$F$4:$P$1900,6,FALSE)</f>
        <v>70</v>
      </c>
      <c r="G185">
        <f>VLOOKUP($C185,'Marcel Hitting'!$F$4:$P$1900,7,FALSE)</f>
        <v>16</v>
      </c>
      <c r="H185">
        <f>VLOOKUP($C185,'Marcel Hitting'!$F$4:$P$1900,8,FALSE)</f>
        <v>79</v>
      </c>
      <c r="I185">
        <f>VLOOKUP($C185,'Marcel Hitting'!$F$4:$P$1900,9,FALSE)</f>
        <v>3</v>
      </c>
      <c r="J185" s="8">
        <f>K185/E185</f>
        <v>0.2677595628415301</v>
      </c>
      <c r="K185">
        <f>VLOOKUP($C185,'Marcel Hitting'!$F$4:$P$1900,11,FALSE)</f>
        <v>147</v>
      </c>
      <c r="O185" s="9"/>
      <c r="P185" s="9"/>
      <c r="S185" s="10"/>
    </row>
    <row r="186" spans="1:19" ht="15">
      <c r="A186" t="s">
        <v>129</v>
      </c>
      <c r="B186">
        <v>14.185</v>
      </c>
      <c r="C186" t="s">
        <v>2851</v>
      </c>
      <c r="D186" t="s">
        <v>116</v>
      </c>
      <c r="E186">
        <f>VLOOKUP($C186,'Marcel Hitting'!$F$4:$P$1900,5,FALSE)</f>
        <v>538</v>
      </c>
      <c r="F186">
        <f>VLOOKUP($C186,'Marcel Hitting'!$F$4:$P$1900,6,FALSE)</f>
        <v>63</v>
      </c>
      <c r="G186">
        <f>VLOOKUP($C186,'Marcel Hitting'!$F$4:$P$1900,7,FALSE)</f>
        <v>20</v>
      </c>
      <c r="H186">
        <f>VLOOKUP($C186,'Marcel Hitting'!$F$4:$P$1900,8,FALSE)</f>
        <v>76</v>
      </c>
      <c r="I186">
        <f>VLOOKUP($C186,'Marcel Hitting'!$F$4:$P$1900,9,FALSE)</f>
        <v>2</v>
      </c>
      <c r="J186" s="8">
        <f>K186/E186</f>
        <v>0.26394052044609667</v>
      </c>
      <c r="K186">
        <f>VLOOKUP($C186,'Marcel Hitting'!$F$4:$P$1900,11,FALSE)</f>
        <v>142</v>
      </c>
      <c r="O186" s="9"/>
      <c r="P186" s="9"/>
      <c r="S186" s="10"/>
    </row>
    <row r="187" spans="1:21" ht="15">
      <c r="A187" t="s">
        <v>128</v>
      </c>
      <c r="B187">
        <v>14.186</v>
      </c>
      <c r="C187" t="s">
        <v>2852</v>
      </c>
      <c r="D187" t="s">
        <v>135</v>
      </c>
      <c r="J187" s="8"/>
      <c r="M187">
        <f>VLOOKUP($C187,'Marcel Pitching '!$D$4:$O$3001,3,FALSE)</f>
        <v>4</v>
      </c>
      <c r="N187">
        <f>VLOOKUP($C187,'Marcel Pitching '!$D$4:$O$3001,4,FALSE)</f>
        <v>0</v>
      </c>
      <c r="O187" s="9">
        <f>VLOOKUP($C187,'Marcel Pitching '!$D$4:$O$3001,5,FALSE)</f>
        <v>3.51</v>
      </c>
      <c r="P187" s="9">
        <f>VLOOKUP($C187,'Marcel Pitching '!$D$4:$O$3001,6,FALSE)</f>
        <v>1.2465753424657535</v>
      </c>
      <c r="Q187">
        <f>VLOOKUP($C187,'Marcel Pitching '!$D$4:$O$3001,7,FALSE)</f>
        <v>67</v>
      </c>
      <c r="R187">
        <f>VLOOKUP($C187,'Marcel Pitching '!$D$4:$O$3001,9,FALSE)</f>
        <v>73</v>
      </c>
      <c r="S187" s="10">
        <f>VLOOKUP($C187,'Marcel Pitching '!$D$4:$O$3001,10,FALSE)</f>
        <v>28.47</v>
      </c>
      <c r="T187">
        <f>VLOOKUP($C187,'Marcel Pitching '!$D$4:$O$3001,11,FALSE)</f>
        <v>65</v>
      </c>
      <c r="U187">
        <f>VLOOKUP($C187,'Marcel Pitching '!$D$4:$O$3001,12,FALSE)</f>
        <v>26</v>
      </c>
    </row>
    <row r="188" spans="1:19" ht="15">
      <c r="A188" t="s">
        <v>127</v>
      </c>
      <c r="B188">
        <v>14.187</v>
      </c>
      <c r="C188" t="s">
        <v>2853</v>
      </c>
      <c r="D188" t="s">
        <v>134</v>
      </c>
      <c r="E188">
        <f>VLOOKUP($C188,'Marcel Hitting'!$F$4:$P$1900,5,FALSE)</f>
        <v>419</v>
      </c>
      <c r="F188">
        <f>VLOOKUP($C188,'Marcel Hitting'!$F$4:$P$1900,6,FALSE)</f>
        <v>59</v>
      </c>
      <c r="G188">
        <f>VLOOKUP($C188,'Marcel Hitting'!$F$4:$P$1900,7,FALSE)</f>
        <v>15</v>
      </c>
      <c r="H188">
        <f>VLOOKUP($C188,'Marcel Hitting'!$F$4:$P$1900,8,FALSE)</f>
        <v>64</v>
      </c>
      <c r="I188">
        <f>VLOOKUP($C188,'Marcel Hitting'!$F$4:$P$1900,9,FALSE)</f>
        <v>3</v>
      </c>
      <c r="J188" s="8">
        <f>K188/E188</f>
        <v>0.2744630071599045</v>
      </c>
      <c r="K188">
        <f>VLOOKUP($C188,'Marcel Hitting'!$F$4:$P$1900,11,FALSE)</f>
        <v>115</v>
      </c>
      <c r="O188" s="9"/>
      <c r="P188" s="9"/>
      <c r="S188" s="10"/>
    </row>
    <row r="189" spans="1:21" ht="15">
      <c r="A189" t="s">
        <v>126</v>
      </c>
      <c r="B189">
        <v>14.188</v>
      </c>
      <c r="C189" t="s">
        <v>2854</v>
      </c>
      <c r="D189" t="s">
        <v>133</v>
      </c>
      <c r="J189" s="8"/>
      <c r="M189">
        <f>VLOOKUP($C189,'Marcel Pitching '!$D$4:$O$3001,3,FALSE)</f>
        <v>9</v>
      </c>
      <c r="N189">
        <f>VLOOKUP($C189,'Marcel Pitching '!$D$4:$O$3001,4,FALSE)</f>
        <v>0</v>
      </c>
      <c r="O189" s="9">
        <f>VLOOKUP($C189,'Marcel Pitching '!$D$4:$O$3001,5,FALSE)</f>
        <v>4.22</v>
      </c>
      <c r="P189" s="9">
        <f>VLOOKUP($C189,'Marcel Pitching '!$D$4:$O$3001,6,FALSE)</f>
        <v>1.2914285714285714</v>
      </c>
      <c r="Q189">
        <f>VLOOKUP($C189,'Marcel Pitching '!$D$4:$O$3001,7,FALSE)</f>
        <v>154</v>
      </c>
      <c r="R189">
        <f>VLOOKUP($C189,'Marcel Pitching '!$D$4:$O$3001,9,FALSE)</f>
        <v>175</v>
      </c>
      <c r="S189" s="10">
        <f>VLOOKUP($C189,'Marcel Pitching '!$D$4:$O$3001,10,FALSE)</f>
        <v>82.05555555555556</v>
      </c>
      <c r="T189">
        <f>VLOOKUP($C189,'Marcel Pitching '!$D$4:$O$3001,11,FALSE)</f>
        <v>178</v>
      </c>
      <c r="U189">
        <f>VLOOKUP($C189,'Marcel Pitching '!$D$4:$O$3001,12,FALSE)</f>
        <v>48</v>
      </c>
    </row>
    <row r="190" spans="1:21" ht="15">
      <c r="A190" t="s">
        <v>125</v>
      </c>
      <c r="B190">
        <v>14.189</v>
      </c>
      <c r="C190" t="s">
        <v>2855</v>
      </c>
      <c r="D190" t="s">
        <v>135</v>
      </c>
      <c r="J190" s="8"/>
      <c r="M190">
        <f>VLOOKUP($C190,'Marcel Pitching '!$D$4:$O$3001,3,FALSE)</f>
        <v>3</v>
      </c>
      <c r="N190">
        <f>VLOOKUP($C190,'Marcel Pitching '!$D$4:$O$3001,4,FALSE)</f>
        <v>19</v>
      </c>
      <c r="O190" s="9">
        <f>VLOOKUP($C190,'Marcel Pitching '!$D$4:$O$3001,5,FALSE)</f>
        <v>3.63</v>
      </c>
      <c r="P190" s="9">
        <f>VLOOKUP($C190,'Marcel Pitching '!$D$4:$O$3001,6,FALSE)</f>
        <v>1.2580645161290323</v>
      </c>
      <c r="Q190">
        <f>VLOOKUP($C190,'Marcel Pitching '!$D$4:$O$3001,7,FALSE)</f>
        <v>62</v>
      </c>
      <c r="R190">
        <f>VLOOKUP($C190,'Marcel Pitching '!$D$4:$O$3001,9,FALSE)</f>
        <v>62</v>
      </c>
      <c r="S190" s="10">
        <f>VLOOKUP($C190,'Marcel Pitching '!$D$4:$O$3001,10,FALSE)</f>
        <v>25.006666666666668</v>
      </c>
      <c r="T190">
        <f>VLOOKUP($C190,'Marcel Pitching '!$D$4:$O$3001,11,FALSE)</f>
        <v>54</v>
      </c>
      <c r="U190">
        <f>VLOOKUP($C190,'Marcel Pitching '!$D$4:$O$3001,12,FALSE)</f>
        <v>24</v>
      </c>
    </row>
    <row r="191" spans="1:19" ht="15">
      <c r="A191" t="s">
        <v>124</v>
      </c>
      <c r="B191">
        <v>14.19</v>
      </c>
      <c r="C191" t="s">
        <v>2856</v>
      </c>
      <c r="D191" t="s">
        <v>123</v>
      </c>
      <c r="E191">
        <f>VLOOKUP($C191,'Marcel Hitting'!$F$4:$P$1900,5,FALSE)</f>
        <v>198</v>
      </c>
      <c r="F191">
        <f>VLOOKUP($C191,'Marcel Hitting'!$F$4:$P$1900,6,FALSE)</f>
        <v>33</v>
      </c>
      <c r="G191">
        <f>VLOOKUP($C191,'Marcel Hitting'!$F$4:$P$1900,7,FALSE)</f>
        <v>5</v>
      </c>
      <c r="H191">
        <f>VLOOKUP($C191,'Marcel Hitting'!$F$4:$P$1900,8,FALSE)</f>
        <v>23</v>
      </c>
      <c r="I191">
        <f>VLOOKUP($C191,'Marcel Hitting'!$F$4:$P$1900,9,FALSE)</f>
        <v>8</v>
      </c>
      <c r="J191" s="8">
        <f>K191/E191</f>
        <v>0.2878787878787879</v>
      </c>
      <c r="K191">
        <f>VLOOKUP($C191,'Marcel Hitting'!$F$4:$P$1900,11,FALSE)</f>
        <v>57</v>
      </c>
      <c r="O191" s="9"/>
      <c r="P191" s="9"/>
      <c r="S191" s="10"/>
    </row>
    <row r="192" spans="1:19" ht="15">
      <c r="A192" t="s">
        <v>122</v>
      </c>
      <c r="B192">
        <v>14.191</v>
      </c>
      <c r="C192" t="s">
        <v>2857</v>
      </c>
      <c r="D192" t="s">
        <v>123</v>
      </c>
      <c r="E192">
        <f>VLOOKUP($C192,'Marcel Hitting'!$F$4:$P$1900,5,FALSE)</f>
        <v>397</v>
      </c>
      <c r="F192">
        <f>VLOOKUP($C192,'Marcel Hitting'!$F$4:$P$1900,6,FALSE)</f>
        <v>60</v>
      </c>
      <c r="G192">
        <f>VLOOKUP($C192,'Marcel Hitting'!$F$4:$P$1900,7,FALSE)</f>
        <v>14</v>
      </c>
      <c r="H192">
        <f>VLOOKUP($C192,'Marcel Hitting'!$F$4:$P$1900,8,FALSE)</f>
        <v>61</v>
      </c>
      <c r="I192">
        <f>VLOOKUP($C192,'Marcel Hitting'!$F$4:$P$1900,9,FALSE)</f>
        <v>3</v>
      </c>
      <c r="J192" s="8">
        <f>K192/E192</f>
        <v>0.2770780856423174</v>
      </c>
      <c r="K192">
        <f>VLOOKUP($C192,'Marcel Hitting'!$F$4:$P$1900,11,FALSE)</f>
        <v>110</v>
      </c>
      <c r="O192" s="9"/>
      <c r="P192" s="9"/>
      <c r="S192" s="10"/>
    </row>
    <row r="193" spans="1:21" ht="15">
      <c r="A193" t="s">
        <v>121</v>
      </c>
      <c r="B193">
        <v>14.192</v>
      </c>
      <c r="C193" t="s">
        <v>2858</v>
      </c>
      <c r="D193" t="s">
        <v>133</v>
      </c>
      <c r="J193" s="8"/>
      <c r="M193">
        <f>VLOOKUP($C193,'Marcel Pitching '!$D$4:$O$3001,3,FALSE)</f>
        <v>8</v>
      </c>
      <c r="N193">
        <f>VLOOKUP($C193,'Marcel Pitching '!$D$4:$O$3001,4,FALSE)</f>
        <v>0</v>
      </c>
      <c r="O193" s="9">
        <f>VLOOKUP($C193,'Marcel Pitching '!$D$4:$O$3001,5,FALSE)</f>
        <v>3.63</v>
      </c>
      <c r="P193" s="9">
        <f>VLOOKUP($C193,'Marcel Pitching '!$D$4:$O$3001,6,FALSE)</f>
        <v>1.2521008403361344</v>
      </c>
      <c r="Q193">
        <f>VLOOKUP($C193,'Marcel Pitching '!$D$4:$O$3001,7,FALSE)</f>
        <v>114</v>
      </c>
      <c r="R193">
        <f>VLOOKUP($C193,'Marcel Pitching '!$D$4:$O$3001,9,FALSE)</f>
        <v>119</v>
      </c>
      <c r="S193" s="10">
        <f>VLOOKUP($C193,'Marcel Pitching '!$D$4:$O$3001,10,FALSE)</f>
        <v>47.99666666666666</v>
      </c>
      <c r="T193">
        <f>VLOOKUP($C193,'Marcel Pitching '!$D$4:$O$3001,11,FALSE)</f>
        <v>105</v>
      </c>
      <c r="U193">
        <f>VLOOKUP($C193,'Marcel Pitching '!$D$4:$O$3001,12,FALSE)</f>
        <v>44</v>
      </c>
    </row>
    <row r="194" spans="1:19" ht="15">
      <c r="A194" t="s">
        <v>120</v>
      </c>
      <c r="B194">
        <v>14.193</v>
      </c>
      <c r="C194" t="s">
        <v>2859</v>
      </c>
      <c r="D194" t="s">
        <v>116</v>
      </c>
      <c r="E194">
        <f>VLOOKUP($C194,'Marcel Hitting'!$F$4:$P$1900,5,FALSE)</f>
        <v>429</v>
      </c>
      <c r="F194">
        <f>VLOOKUP($C194,'Marcel Hitting'!$F$4:$P$1900,6,FALSE)</f>
        <v>54</v>
      </c>
      <c r="G194">
        <f>VLOOKUP($C194,'Marcel Hitting'!$F$4:$P$1900,7,FALSE)</f>
        <v>20</v>
      </c>
      <c r="H194">
        <f>VLOOKUP($C194,'Marcel Hitting'!$F$4:$P$1900,8,FALSE)</f>
        <v>60</v>
      </c>
      <c r="I194">
        <f>VLOOKUP($C194,'Marcel Hitting'!$F$4:$P$1900,9,FALSE)</f>
        <v>4</v>
      </c>
      <c r="J194" s="8">
        <f>K194/E194</f>
        <v>0.2727272727272727</v>
      </c>
      <c r="K194">
        <f>VLOOKUP($C194,'Marcel Hitting'!$F$4:$P$1900,11,FALSE)</f>
        <v>117</v>
      </c>
      <c r="O194" s="9"/>
      <c r="P194" s="9"/>
      <c r="S194" s="10"/>
    </row>
    <row r="195" spans="1:19" ht="15">
      <c r="A195" t="s">
        <v>113</v>
      </c>
      <c r="B195">
        <v>14.194</v>
      </c>
      <c r="C195" t="s">
        <v>2860</v>
      </c>
      <c r="D195" t="s">
        <v>118</v>
      </c>
      <c r="E195">
        <f>VLOOKUP($C195,'Marcel Hitting'!$F$4:$P$1900,5,FALSE)</f>
        <v>485</v>
      </c>
      <c r="F195">
        <f>VLOOKUP($C195,'Marcel Hitting'!$F$4:$P$1900,6,FALSE)</f>
        <v>73</v>
      </c>
      <c r="G195">
        <f>VLOOKUP($C195,'Marcel Hitting'!$F$4:$P$1900,7,FALSE)</f>
        <v>14</v>
      </c>
      <c r="H195">
        <f>VLOOKUP($C195,'Marcel Hitting'!$F$4:$P$1900,8,FALSE)</f>
        <v>70</v>
      </c>
      <c r="I195">
        <f>VLOOKUP($C195,'Marcel Hitting'!$F$4:$P$1900,9,FALSE)</f>
        <v>6</v>
      </c>
      <c r="J195" s="8">
        <f>K195/E195</f>
        <v>0.2907216494845361</v>
      </c>
      <c r="K195">
        <f>VLOOKUP($C195,'Marcel Hitting'!$F$4:$P$1900,11,FALSE)</f>
        <v>141</v>
      </c>
      <c r="O195" s="9"/>
      <c r="P195" s="9"/>
      <c r="S195" s="10"/>
    </row>
    <row r="196" spans="1:21" ht="15">
      <c r="A196" t="s">
        <v>117</v>
      </c>
      <c r="B196">
        <v>14.195</v>
      </c>
      <c r="C196" t="s">
        <v>2861</v>
      </c>
      <c r="D196" t="s">
        <v>135</v>
      </c>
      <c r="J196" s="8"/>
      <c r="M196">
        <f>VLOOKUP($C196,'Marcel Pitching '!$D$4:$O$3001,3,FALSE)</f>
        <v>3</v>
      </c>
      <c r="N196">
        <f>VLOOKUP($C196,'Marcel Pitching '!$D$4:$O$3001,4,FALSE)</f>
        <v>6</v>
      </c>
      <c r="O196" s="9">
        <f>VLOOKUP($C196,'Marcel Pitching '!$D$4:$O$3001,5,FALSE)</f>
        <v>3.27</v>
      </c>
      <c r="P196" s="9">
        <f>VLOOKUP($C196,'Marcel Pitching '!$D$4:$O$3001,6,FALSE)</f>
        <v>1.290909090909091</v>
      </c>
      <c r="Q196">
        <f>VLOOKUP($C196,'Marcel Pitching '!$D$4:$O$3001,7,FALSE)</f>
        <v>35</v>
      </c>
      <c r="R196">
        <f>VLOOKUP($C196,'Marcel Pitching '!$D$4:$O$3001,9,FALSE)</f>
        <v>55</v>
      </c>
      <c r="S196" s="10">
        <f>VLOOKUP($C196,'Marcel Pitching '!$D$4:$O$3001,10,FALSE)</f>
        <v>19.983333333333334</v>
      </c>
      <c r="T196">
        <f>VLOOKUP($C196,'Marcel Pitching '!$D$4:$O$3001,11,FALSE)</f>
        <v>51</v>
      </c>
      <c r="U196">
        <f>VLOOKUP($C196,'Marcel Pitching '!$D$4:$O$3001,12,FALSE)</f>
        <v>20</v>
      </c>
    </row>
    <row r="197" spans="1:19" ht="15">
      <c r="A197" t="s">
        <v>115</v>
      </c>
      <c r="B197">
        <v>14.196</v>
      </c>
      <c r="C197" t="s">
        <v>3107</v>
      </c>
      <c r="D197" t="s">
        <v>134</v>
      </c>
      <c r="E197">
        <f>VLOOKUP($C197,'Marcel Hitting'!$F$4:$P$1900,5,FALSE)</f>
        <v>498</v>
      </c>
      <c r="F197">
        <f>VLOOKUP($C197,'Marcel Hitting'!$F$4:$P$1900,6,FALSE)</f>
        <v>60</v>
      </c>
      <c r="G197">
        <f>VLOOKUP($C197,'Marcel Hitting'!$F$4:$P$1900,7,FALSE)</f>
        <v>13</v>
      </c>
      <c r="H197">
        <f>VLOOKUP($C197,'Marcel Hitting'!$F$4:$P$1900,8,FALSE)</f>
        <v>56</v>
      </c>
      <c r="I197">
        <f>VLOOKUP($C197,'Marcel Hitting'!$F$4:$P$1900,9,FALSE)</f>
        <v>2</v>
      </c>
      <c r="J197" s="8">
        <f>K197/E197</f>
        <v>0.2710843373493976</v>
      </c>
      <c r="K197">
        <f>VLOOKUP($C197,'Marcel Hitting'!$F$4:$P$1900,11,FALSE)</f>
        <v>135</v>
      </c>
      <c r="O197" s="9"/>
      <c r="P197" s="9"/>
      <c r="S197" s="10"/>
    </row>
    <row r="198" spans="1:19" ht="15">
      <c r="A198" t="s">
        <v>115</v>
      </c>
      <c r="B198">
        <v>15.197</v>
      </c>
      <c r="C198" t="s">
        <v>3108</v>
      </c>
      <c r="D198" t="s">
        <v>123</v>
      </c>
      <c r="E198">
        <f>VLOOKUP($C198,'Marcel Hitting'!$F$4:$P$1900,5,FALSE)</f>
        <v>271</v>
      </c>
      <c r="F198">
        <f>VLOOKUP($C198,'Marcel Hitting'!$F$4:$P$1900,6,FALSE)</f>
        <v>35</v>
      </c>
      <c r="G198">
        <f>VLOOKUP($C198,'Marcel Hitting'!$F$4:$P$1900,7,FALSE)</f>
        <v>10</v>
      </c>
      <c r="H198">
        <f>VLOOKUP($C198,'Marcel Hitting'!$F$4:$P$1900,8,FALSE)</f>
        <v>39</v>
      </c>
      <c r="I198">
        <f>VLOOKUP($C198,'Marcel Hitting'!$F$4:$P$1900,9,FALSE)</f>
        <v>4</v>
      </c>
      <c r="J198" s="8">
        <f>K198/E198</f>
        <v>0.25830258302583026</v>
      </c>
      <c r="K198">
        <f>VLOOKUP($C198,'Marcel Hitting'!$F$4:$P$1900,11,FALSE)</f>
        <v>70</v>
      </c>
      <c r="O198" s="9"/>
      <c r="P198" s="9"/>
      <c r="S198" s="10"/>
    </row>
    <row r="199" spans="1:21" ht="15">
      <c r="A199" t="s">
        <v>117</v>
      </c>
      <c r="B199">
        <v>15.198</v>
      </c>
      <c r="C199" t="s">
        <v>3109</v>
      </c>
      <c r="D199" t="s">
        <v>133</v>
      </c>
      <c r="J199" s="8"/>
      <c r="M199">
        <f>VLOOKUP($C199,'Marcel Pitching '!$D$4:$O$3001,3,FALSE)</f>
        <v>11</v>
      </c>
      <c r="N199">
        <f>VLOOKUP($C199,'Marcel Pitching '!$D$4:$O$3001,4,FALSE)</f>
        <v>0</v>
      </c>
      <c r="O199" s="9">
        <f>VLOOKUP($C199,'Marcel Pitching '!$D$4:$O$3001,5,FALSE)</f>
        <v>3.79</v>
      </c>
      <c r="P199" s="9">
        <f>VLOOKUP($C199,'Marcel Pitching '!$D$4:$O$3001,6,FALSE)</f>
        <v>1.31496062992126</v>
      </c>
      <c r="Q199">
        <f>VLOOKUP($C199,'Marcel Pitching '!$D$4:$O$3001,7,FALSE)</f>
        <v>70</v>
      </c>
      <c r="R199">
        <f>VLOOKUP($C199,'Marcel Pitching '!$D$4:$O$3001,9,FALSE)</f>
        <v>127</v>
      </c>
      <c r="S199" s="10">
        <f>VLOOKUP($C199,'Marcel Pitching '!$D$4:$O$3001,10,FALSE)</f>
        <v>53.48111111111111</v>
      </c>
      <c r="T199">
        <f>VLOOKUP($C199,'Marcel Pitching '!$D$4:$O$3001,11,FALSE)</f>
        <v>126</v>
      </c>
      <c r="U199">
        <f>VLOOKUP($C199,'Marcel Pitching '!$D$4:$O$3001,12,FALSE)</f>
        <v>41</v>
      </c>
    </row>
    <row r="200" spans="1:21" ht="15">
      <c r="A200" t="s">
        <v>113</v>
      </c>
      <c r="B200">
        <v>15.199</v>
      </c>
      <c r="C200" t="s">
        <v>3110</v>
      </c>
      <c r="D200" t="s">
        <v>133</v>
      </c>
      <c r="J200" s="8"/>
      <c r="M200">
        <f>VLOOKUP($C200,'Marcel Pitching '!$D$4:$O$3001,3,FALSE)</f>
        <v>7</v>
      </c>
      <c r="N200">
        <f>VLOOKUP($C200,'Marcel Pitching '!$D$4:$O$3001,4,FALSE)</f>
        <v>0</v>
      </c>
      <c r="O200" s="9">
        <f>VLOOKUP($C200,'Marcel Pitching '!$D$4:$O$3001,5,FALSE)</f>
        <v>3.93</v>
      </c>
      <c r="P200" s="9">
        <f>VLOOKUP($C200,'Marcel Pitching '!$D$4:$O$3001,6,FALSE)</f>
        <v>1.3725490196078431</v>
      </c>
      <c r="Q200">
        <f>VLOOKUP($C200,'Marcel Pitching '!$D$4:$O$3001,7,FALSE)</f>
        <v>89</v>
      </c>
      <c r="R200">
        <f>VLOOKUP($C200,'Marcel Pitching '!$D$4:$O$3001,9,FALSE)</f>
        <v>102</v>
      </c>
      <c r="S200" s="10">
        <f>VLOOKUP($C200,'Marcel Pitching '!$D$4:$O$3001,10,FALSE)</f>
        <v>44.54</v>
      </c>
      <c r="T200">
        <f>VLOOKUP($C200,'Marcel Pitching '!$D$4:$O$3001,11,FALSE)</f>
        <v>101</v>
      </c>
      <c r="U200">
        <f>VLOOKUP($C200,'Marcel Pitching '!$D$4:$O$3001,12,FALSE)</f>
        <v>39</v>
      </c>
    </row>
    <row r="201" spans="1:19" ht="15">
      <c r="A201" t="s">
        <v>120</v>
      </c>
      <c r="B201">
        <v>15.2</v>
      </c>
      <c r="C201" t="s">
        <v>3111</v>
      </c>
      <c r="D201" t="s">
        <v>123</v>
      </c>
      <c r="E201">
        <f>VLOOKUP($C201,'Marcel Hitting'!$F$4:$P$1900,5,FALSE)</f>
        <v>456</v>
      </c>
      <c r="F201">
        <f>VLOOKUP($C201,'Marcel Hitting'!$F$4:$P$1900,6,FALSE)</f>
        <v>67</v>
      </c>
      <c r="G201">
        <f>VLOOKUP($C201,'Marcel Hitting'!$F$4:$P$1900,7,FALSE)</f>
        <v>18</v>
      </c>
      <c r="H201">
        <f>VLOOKUP($C201,'Marcel Hitting'!$F$4:$P$1900,8,FALSE)</f>
        <v>64</v>
      </c>
      <c r="I201">
        <f>VLOOKUP($C201,'Marcel Hitting'!$F$4:$P$1900,9,FALSE)</f>
        <v>15</v>
      </c>
      <c r="J201" s="8">
        <f>K201/E201</f>
        <v>0.24342105263157895</v>
      </c>
      <c r="K201">
        <f>VLOOKUP($C201,'Marcel Hitting'!$F$4:$P$1900,11,FALSE)</f>
        <v>111</v>
      </c>
      <c r="O201" s="9"/>
      <c r="P201" s="9"/>
      <c r="S201" s="10"/>
    </row>
    <row r="202" spans="1:19" ht="15">
      <c r="A202" t="s">
        <v>121</v>
      </c>
      <c r="B202">
        <v>15.201</v>
      </c>
      <c r="C202" t="s">
        <v>3112</v>
      </c>
      <c r="D202" t="s">
        <v>136</v>
      </c>
      <c r="E202">
        <f>VLOOKUP($C202,'Marcel Hitting'!$F$4:$P$1900,5,FALSE)</f>
        <v>462</v>
      </c>
      <c r="F202">
        <f>VLOOKUP($C202,'Marcel Hitting'!$F$4:$P$1900,6,FALSE)</f>
        <v>81</v>
      </c>
      <c r="G202">
        <f>VLOOKUP($C202,'Marcel Hitting'!$F$4:$P$1900,7,FALSE)</f>
        <v>30</v>
      </c>
      <c r="H202">
        <f>VLOOKUP($C202,'Marcel Hitting'!$F$4:$P$1900,8,FALSE)</f>
        <v>84</v>
      </c>
      <c r="I202">
        <f>VLOOKUP($C202,'Marcel Hitting'!$F$4:$P$1900,9,FALSE)</f>
        <v>2</v>
      </c>
      <c r="J202" s="8">
        <f>K202/E202</f>
        <v>0.2532467532467532</v>
      </c>
      <c r="K202">
        <f>VLOOKUP($C202,'Marcel Hitting'!$F$4:$P$1900,11,FALSE)</f>
        <v>117</v>
      </c>
      <c r="O202" s="9"/>
      <c r="P202" s="9"/>
      <c r="S202" s="10"/>
    </row>
    <row r="203" spans="1:19" ht="15">
      <c r="A203" t="s">
        <v>122</v>
      </c>
      <c r="B203">
        <v>15.202</v>
      </c>
      <c r="C203" t="s">
        <v>3113</v>
      </c>
      <c r="D203" t="s">
        <v>130</v>
      </c>
      <c r="E203">
        <f>VLOOKUP($C203,'Marcel Hitting'!$F$4:$P$1900,5,FALSE)</f>
        <v>388</v>
      </c>
      <c r="F203">
        <f>VLOOKUP($C203,'Marcel Hitting'!$F$4:$P$1900,6,FALSE)</f>
        <v>52</v>
      </c>
      <c r="G203">
        <f>VLOOKUP($C203,'Marcel Hitting'!$F$4:$P$1900,7,FALSE)</f>
        <v>6</v>
      </c>
      <c r="H203">
        <f>VLOOKUP($C203,'Marcel Hitting'!$F$4:$P$1900,8,FALSE)</f>
        <v>45</v>
      </c>
      <c r="I203">
        <f>VLOOKUP($C203,'Marcel Hitting'!$F$4:$P$1900,9,FALSE)</f>
        <v>9</v>
      </c>
      <c r="J203" s="8">
        <f>K203/E203</f>
        <v>0.3015463917525773</v>
      </c>
      <c r="K203">
        <f>VLOOKUP($C203,'Marcel Hitting'!$F$4:$P$1900,11,FALSE)</f>
        <v>117</v>
      </c>
      <c r="O203" s="9"/>
      <c r="P203" s="9"/>
      <c r="S203" s="10"/>
    </row>
    <row r="204" spans="1:19" ht="15">
      <c r="A204" t="s">
        <v>124</v>
      </c>
      <c r="B204">
        <v>15.203</v>
      </c>
      <c r="C204" t="s">
        <v>3114</v>
      </c>
      <c r="D204" t="s">
        <v>134</v>
      </c>
      <c r="E204">
        <f>VLOOKUP($C204,'Marcel Hitting'!$F$4:$P$1900,5,FALSE)</f>
        <v>311</v>
      </c>
      <c r="F204">
        <f>VLOOKUP($C204,'Marcel Hitting'!$F$4:$P$1900,6,FALSE)</f>
        <v>42</v>
      </c>
      <c r="G204">
        <f>VLOOKUP($C204,'Marcel Hitting'!$F$4:$P$1900,7,FALSE)</f>
        <v>9</v>
      </c>
      <c r="H204">
        <f>VLOOKUP($C204,'Marcel Hitting'!$F$4:$P$1900,8,FALSE)</f>
        <v>39</v>
      </c>
      <c r="I204">
        <f>VLOOKUP($C204,'Marcel Hitting'!$F$4:$P$1900,9,FALSE)</f>
        <v>2</v>
      </c>
      <c r="J204" s="8">
        <f>K204/E204</f>
        <v>0.27009646302250806</v>
      </c>
      <c r="K204">
        <f>VLOOKUP($C204,'Marcel Hitting'!$F$4:$P$1900,11,FALSE)</f>
        <v>84</v>
      </c>
      <c r="O204" s="9"/>
      <c r="P204" s="9"/>
      <c r="S204" s="10"/>
    </row>
    <row r="205" spans="1:21" ht="15">
      <c r="A205" t="s">
        <v>125</v>
      </c>
      <c r="B205">
        <v>15.204</v>
      </c>
      <c r="C205" t="s">
        <v>3115</v>
      </c>
      <c r="D205" t="s">
        <v>133</v>
      </c>
      <c r="J205" s="8"/>
      <c r="M205">
        <f>VLOOKUP($C205,'Marcel Pitching '!$D$4:$O$3001,3,FALSE)</f>
        <v>11</v>
      </c>
      <c r="N205">
        <f>VLOOKUP($C205,'Marcel Pitching '!$D$4:$O$3001,4,FALSE)</f>
        <v>0</v>
      </c>
      <c r="O205" s="9">
        <f>VLOOKUP($C205,'Marcel Pitching '!$D$4:$O$3001,5,FALSE)</f>
        <v>3.99</v>
      </c>
      <c r="P205" s="9">
        <f>VLOOKUP($C205,'Marcel Pitching '!$D$4:$O$3001,6,FALSE)</f>
        <v>1.3315508021390374</v>
      </c>
      <c r="Q205">
        <f>VLOOKUP($C205,'Marcel Pitching '!$D$4:$O$3001,7,FALSE)</f>
        <v>149</v>
      </c>
      <c r="R205">
        <f>VLOOKUP($C205,'Marcel Pitching '!$D$4:$O$3001,9,FALSE)</f>
        <v>187</v>
      </c>
      <c r="S205" s="10">
        <f>VLOOKUP($C205,'Marcel Pitching '!$D$4:$O$3001,10,FALSE)</f>
        <v>82.90333333333334</v>
      </c>
      <c r="T205">
        <f>VLOOKUP($C205,'Marcel Pitching '!$D$4:$O$3001,11,FALSE)</f>
        <v>184</v>
      </c>
      <c r="U205">
        <f>VLOOKUP($C205,'Marcel Pitching '!$D$4:$O$3001,12,FALSE)</f>
        <v>65</v>
      </c>
    </row>
    <row r="206" spans="1:19" ht="15">
      <c r="A206" t="s">
        <v>126</v>
      </c>
      <c r="B206">
        <v>15.205</v>
      </c>
      <c r="C206" t="s">
        <v>3116</v>
      </c>
      <c r="D206" t="s">
        <v>116</v>
      </c>
      <c r="E206">
        <f>VLOOKUP($C206,'Marcel Hitting'!$F$4:$P$1900,5,FALSE)</f>
        <v>520</v>
      </c>
      <c r="F206">
        <f>VLOOKUP($C206,'Marcel Hitting'!$F$4:$P$1900,6,FALSE)</f>
        <v>71</v>
      </c>
      <c r="G206">
        <f>VLOOKUP($C206,'Marcel Hitting'!$F$4:$P$1900,7,FALSE)</f>
        <v>21</v>
      </c>
      <c r="H206">
        <f>VLOOKUP($C206,'Marcel Hitting'!$F$4:$P$1900,8,FALSE)</f>
        <v>75</v>
      </c>
      <c r="I206">
        <f>VLOOKUP($C206,'Marcel Hitting'!$F$4:$P$1900,9,FALSE)</f>
        <v>9</v>
      </c>
      <c r="J206" s="8">
        <f>K206/E206</f>
        <v>0.2653846153846154</v>
      </c>
      <c r="K206">
        <f>VLOOKUP($C206,'Marcel Hitting'!$F$4:$P$1900,11,FALSE)</f>
        <v>138</v>
      </c>
      <c r="O206" s="9"/>
      <c r="P206" s="9"/>
      <c r="S206" s="10"/>
    </row>
    <row r="207" spans="1:21" ht="15">
      <c r="A207" t="s">
        <v>127</v>
      </c>
      <c r="B207">
        <v>15.206</v>
      </c>
      <c r="C207" t="s">
        <v>3117</v>
      </c>
      <c r="D207" t="s">
        <v>133</v>
      </c>
      <c r="J207" s="8"/>
      <c r="M207">
        <f>VLOOKUP($C207,'Marcel Pitching '!$D$4:$O$3001,3,FALSE)</f>
        <v>9</v>
      </c>
      <c r="N207">
        <f>VLOOKUP($C207,'Marcel Pitching '!$D$4:$O$3001,4,FALSE)</f>
        <v>0</v>
      </c>
      <c r="O207" s="9">
        <f>VLOOKUP($C207,'Marcel Pitching '!$D$4:$O$3001,5,FALSE)</f>
        <v>4.33</v>
      </c>
      <c r="P207" s="9">
        <f>VLOOKUP($C207,'Marcel Pitching '!$D$4:$O$3001,6,FALSE)</f>
        <v>1.3227848101265822</v>
      </c>
      <c r="Q207">
        <f>VLOOKUP($C207,'Marcel Pitching '!$D$4:$O$3001,7,FALSE)</f>
        <v>140</v>
      </c>
      <c r="R207">
        <f>VLOOKUP($C207,'Marcel Pitching '!$D$4:$O$3001,9,FALSE)</f>
        <v>158</v>
      </c>
      <c r="S207" s="10">
        <f>VLOOKUP($C207,'Marcel Pitching '!$D$4:$O$3001,10,FALSE)</f>
        <v>76.01555555555555</v>
      </c>
      <c r="T207">
        <f>VLOOKUP($C207,'Marcel Pitching '!$D$4:$O$3001,11,FALSE)</f>
        <v>162</v>
      </c>
      <c r="U207">
        <f>VLOOKUP($C207,'Marcel Pitching '!$D$4:$O$3001,12,FALSE)</f>
        <v>47</v>
      </c>
    </row>
    <row r="208" spans="1:19" ht="15">
      <c r="A208" t="s">
        <v>128</v>
      </c>
      <c r="B208">
        <v>15.207</v>
      </c>
      <c r="C208" t="s">
        <v>3118</v>
      </c>
      <c r="D208" t="s">
        <v>134</v>
      </c>
      <c r="E208">
        <f>VLOOKUP($C208,'Marcel Hitting'!$F$4:$P$1900,5,FALSE)</f>
        <v>427</v>
      </c>
      <c r="F208">
        <f>VLOOKUP($C208,'Marcel Hitting'!$F$4:$P$1900,6,FALSE)</f>
        <v>49</v>
      </c>
      <c r="G208">
        <f>VLOOKUP($C208,'Marcel Hitting'!$F$4:$P$1900,7,FALSE)</f>
        <v>9</v>
      </c>
      <c r="H208">
        <f>VLOOKUP($C208,'Marcel Hitting'!$F$4:$P$1900,8,FALSE)</f>
        <v>52</v>
      </c>
      <c r="I208">
        <f>VLOOKUP($C208,'Marcel Hitting'!$F$4:$P$1900,9,FALSE)</f>
        <v>3</v>
      </c>
      <c r="J208" s="8">
        <f>K208/E208</f>
        <v>0.2693208430913349</v>
      </c>
      <c r="K208">
        <f>VLOOKUP($C208,'Marcel Hitting'!$F$4:$P$1900,11,FALSE)</f>
        <v>115</v>
      </c>
      <c r="O208" s="9"/>
      <c r="P208" s="9"/>
      <c r="S208" s="10"/>
    </row>
    <row r="209" spans="1:19" ht="15">
      <c r="A209" t="s">
        <v>129</v>
      </c>
      <c r="B209">
        <v>15.208</v>
      </c>
      <c r="C209" t="s">
        <v>3119</v>
      </c>
      <c r="D209" t="s">
        <v>123</v>
      </c>
      <c r="E209">
        <f>VLOOKUP($C209,'Marcel Hitting'!$F$4:$P$1900,5,FALSE)</f>
        <v>535</v>
      </c>
      <c r="F209">
        <f>VLOOKUP($C209,'Marcel Hitting'!$F$4:$P$1900,6,FALSE)</f>
        <v>65</v>
      </c>
      <c r="G209">
        <f>VLOOKUP($C209,'Marcel Hitting'!$F$4:$P$1900,7,FALSE)</f>
        <v>18</v>
      </c>
      <c r="H209">
        <f>VLOOKUP($C209,'Marcel Hitting'!$F$4:$P$1900,8,FALSE)</f>
        <v>83</v>
      </c>
      <c r="I209">
        <f>VLOOKUP($C209,'Marcel Hitting'!$F$4:$P$1900,9,FALSE)</f>
        <v>4</v>
      </c>
      <c r="J209" s="8">
        <f>K209/E209</f>
        <v>0.2616822429906542</v>
      </c>
      <c r="K209">
        <f>VLOOKUP($C209,'Marcel Hitting'!$F$4:$P$1900,11,FALSE)</f>
        <v>140</v>
      </c>
      <c r="O209" s="9"/>
      <c r="P209" s="9"/>
      <c r="S209" s="10"/>
    </row>
    <row r="210" spans="1:19" ht="15">
      <c r="A210" t="s">
        <v>131</v>
      </c>
      <c r="B210">
        <v>15.209</v>
      </c>
      <c r="C210" t="s">
        <v>3120</v>
      </c>
      <c r="D210" t="s">
        <v>134</v>
      </c>
      <c r="E210">
        <f>VLOOKUP($C210,'Marcel Hitting'!$F$4:$P$1900,5,FALSE)</f>
        <v>444</v>
      </c>
      <c r="F210">
        <f>VLOOKUP($C210,'Marcel Hitting'!$F$4:$P$1900,6,FALSE)</f>
        <v>51</v>
      </c>
      <c r="G210">
        <f>VLOOKUP($C210,'Marcel Hitting'!$F$4:$P$1900,7,FALSE)</f>
        <v>14</v>
      </c>
      <c r="H210">
        <f>VLOOKUP($C210,'Marcel Hitting'!$F$4:$P$1900,8,FALSE)</f>
        <v>67</v>
      </c>
      <c r="I210">
        <f>VLOOKUP($C210,'Marcel Hitting'!$F$4:$P$1900,9,FALSE)</f>
        <v>2</v>
      </c>
      <c r="J210" s="8">
        <f>K210/E210</f>
        <v>0.25900900900900903</v>
      </c>
      <c r="K210">
        <f>VLOOKUP($C210,'Marcel Hitting'!$F$4:$P$1900,11,FALSE)</f>
        <v>115</v>
      </c>
      <c r="O210" s="9"/>
      <c r="P210" s="9"/>
      <c r="S210" s="10"/>
    </row>
    <row r="211" spans="1:21" ht="15">
      <c r="A211" t="s">
        <v>132</v>
      </c>
      <c r="B211">
        <v>15.21</v>
      </c>
      <c r="C211" t="s">
        <v>3121</v>
      </c>
      <c r="D211" t="s">
        <v>133</v>
      </c>
      <c r="J211" s="8"/>
      <c r="M211">
        <f>VLOOKUP($C211,'Marcel Pitching '!$D$4:$O$3001,3,FALSE)</f>
        <v>10</v>
      </c>
      <c r="N211">
        <f>VLOOKUP($C211,'Marcel Pitching '!$D$4:$O$3001,4,FALSE)</f>
        <v>0</v>
      </c>
      <c r="O211" s="9">
        <f>VLOOKUP($C211,'Marcel Pitching '!$D$4:$O$3001,5,FALSE)</f>
        <v>3.96</v>
      </c>
      <c r="P211" s="9">
        <f>VLOOKUP($C211,'Marcel Pitching '!$D$4:$O$3001,6,FALSE)</f>
        <v>1.308724832214765</v>
      </c>
      <c r="Q211">
        <f>VLOOKUP($C211,'Marcel Pitching '!$D$4:$O$3001,7,FALSE)</f>
        <v>132</v>
      </c>
      <c r="R211">
        <f>VLOOKUP($C211,'Marcel Pitching '!$D$4:$O$3001,9,FALSE)</f>
        <v>149</v>
      </c>
      <c r="S211" s="10">
        <f>VLOOKUP($C211,'Marcel Pitching '!$D$4:$O$3001,10,FALSE)</f>
        <v>65.56</v>
      </c>
      <c r="T211">
        <f>VLOOKUP($C211,'Marcel Pitching '!$D$4:$O$3001,11,FALSE)</f>
        <v>132</v>
      </c>
      <c r="U211">
        <f>VLOOKUP($C211,'Marcel Pitching '!$D$4:$O$3001,12,FALSE)</f>
        <v>63</v>
      </c>
    </row>
    <row r="212" spans="1:21" ht="15">
      <c r="A212" t="s">
        <v>132</v>
      </c>
      <c r="B212">
        <v>16.211</v>
      </c>
      <c r="C212" t="s">
        <v>3122</v>
      </c>
      <c r="D212" t="s">
        <v>133</v>
      </c>
      <c r="J212" s="8"/>
      <c r="M212">
        <f>VLOOKUP($C212,'Marcel Pitching '!$D$4:$O$3001,3,FALSE)</f>
        <v>11</v>
      </c>
      <c r="N212">
        <f>VLOOKUP($C212,'Marcel Pitching '!$D$4:$O$3001,4,FALSE)</f>
        <v>0</v>
      </c>
      <c r="O212" s="9">
        <f>VLOOKUP($C212,'Marcel Pitching '!$D$4:$O$3001,5,FALSE)</f>
        <v>3.95</v>
      </c>
      <c r="P212" s="9">
        <f>VLOOKUP($C212,'Marcel Pitching '!$D$4:$O$3001,6,FALSE)</f>
        <v>1.2865853658536586</v>
      </c>
      <c r="Q212">
        <f>VLOOKUP($C212,'Marcel Pitching '!$D$4:$O$3001,7,FALSE)</f>
        <v>133</v>
      </c>
      <c r="R212">
        <f>VLOOKUP($C212,'Marcel Pitching '!$D$4:$O$3001,9,FALSE)</f>
        <v>164</v>
      </c>
      <c r="S212" s="10">
        <f>VLOOKUP($C212,'Marcel Pitching '!$D$4:$O$3001,10,FALSE)</f>
        <v>71.97777777777779</v>
      </c>
      <c r="T212">
        <f>VLOOKUP($C212,'Marcel Pitching '!$D$4:$O$3001,11,FALSE)</f>
        <v>161</v>
      </c>
      <c r="U212">
        <f>VLOOKUP($C212,'Marcel Pitching '!$D$4:$O$3001,12,FALSE)</f>
        <v>50</v>
      </c>
    </row>
    <row r="213" spans="1:21" ht="15">
      <c r="A213" t="s">
        <v>131</v>
      </c>
      <c r="B213">
        <v>16.212</v>
      </c>
      <c r="C213" t="s">
        <v>3123</v>
      </c>
      <c r="D213" t="s">
        <v>135</v>
      </c>
      <c r="J213" s="8"/>
      <c r="M213">
        <f>VLOOKUP($C213,'Marcel Pitching '!$D$4:$O$3001,3,FALSE)</f>
        <v>2</v>
      </c>
      <c r="N213">
        <f>VLOOKUP($C213,'Marcel Pitching '!$D$4:$O$3001,4,FALSE)</f>
        <v>9</v>
      </c>
      <c r="O213" s="9">
        <f>VLOOKUP($C213,'Marcel Pitching '!$D$4:$O$3001,5,FALSE)</f>
        <v>3.89</v>
      </c>
      <c r="P213" s="9">
        <f>VLOOKUP($C213,'Marcel Pitching '!$D$4:$O$3001,6,FALSE)</f>
        <v>1.3409090909090908</v>
      </c>
      <c r="Q213">
        <f>VLOOKUP($C213,'Marcel Pitching '!$D$4:$O$3001,7,FALSE)</f>
        <v>41</v>
      </c>
      <c r="R213">
        <f>VLOOKUP($C213,'Marcel Pitching '!$D$4:$O$3001,9,FALSE)</f>
        <v>44</v>
      </c>
      <c r="S213" s="10">
        <f>VLOOKUP($C213,'Marcel Pitching '!$D$4:$O$3001,10,FALSE)</f>
        <v>19.017777777777777</v>
      </c>
      <c r="T213">
        <f>VLOOKUP($C213,'Marcel Pitching '!$D$4:$O$3001,11,FALSE)</f>
        <v>40</v>
      </c>
      <c r="U213">
        <f>VLOOKUP($C213,'Marcel Pitching '!$D$4:$O$3001,12,FALSE)</f>
        <v>19</v>
      </c>
    </row>
    <row r="214" spans="1:19" ht="15">
      <c r="A214" t="s">
        <v>129</v>
      </c>
      <c r="B214">
        <v>16.213</v>
      </c>
      <c r="C214" t="s">
        <v>3124</v>
      </c>
      <c r="D214" t="s">
        <v>134</v>
      </c>
      <c r="E214">
        <f>VLOOKUP($C214,'Marcel Hitting'!$F$4:$P$1900,5,FALSE)</f>
        <v>309</v>
      </c>
      <c r="F214">
        <f>VLOOKUP($C214,'Marcel Hitting'!$F$4:$P$1900,6,FALSE)</f>
        <v>44</v>
      </c>
      <c r="G214">
        <f>VLOOKUP($C214,'Marcel Hitting'!$F$4:$P$1900,7,FALSE)</f>
        <v>11</v>
      </c>
      <c r="H214">
        <f>VLOOKUP($C214,'Marcel Hitting'!$F$4:$P$1900,8,FALSE)</f>
        <v>49</v>
      </c>
      <c r="I214">
        <f>VLOOKUP($C214,'Marcel Hitting'!$F$4:$P$1900,9,FALSE)</f>
        <v>2</v>
      </c>
      <c r="J214" s="8">
        <f>K214/E214</f>
        <v>0.284789644012945</v>
      </c>
      <c r="K214">
        <f>VLOOKUP($C214,'Marcel Hitting'!$F$4:$P$1900,11,FALSE)</f>
        <v>88</v>
      </c>
      <c r="O214" s="9"/>
      <c r="P214" s="9"/>
      <c r="S214" s="10"/>
    </row>
    <row r="215" spans="1:19" ht="15">
      <c r="A215" t="s">
        <v>128</v>
      </c>
      <c r="B215">
        <v>16.214</v>
      </c>
      <c r="C215" t="s">
        <v>3125</v>
      </c>
      <c r="D215" t="s">
        <v>118</v>
      </c>
      <c r="E215">
        <f>VLOOKUP($C215,'Marcel Hitting'!$F$4:$P$1900,5,FALSE)</f>
        <v>461</v>
      </c>
      <c r="F215">
        <f>VLOOKUP($C215,'Marcel Hitting'!$F$4:$P$1900,6,FALSE)</f>
        <v>60</v>
      </c>
      <c r="G215">
        <f>VLOOKUP($C215,'Marcel Hitting'!$F$4:$P$1900,7,FALSE)</f>
        <v>22</v>
      </c>
      <c r="H215">
        <f>VLOOKUP($C215,'Marcel Hitting'!$F$4:$P$1900,8,FALSE)</f>
        <v>73</v>
      </c>
      <c r="I215">
        <f>VLOOKUP($C215,'Marcel Hitting'!$F$4:$P$1900,9,FALSE)</f>
        <v>3</v>
      </c>
      <c r="J215" s="8">
        <f>K215/E215</f>
        <v>0.2559652928416486</v>
      </c>
      <c r="K215">
        <f>VLOOKUP($C215,'Marcel Hitting'!$F$4:$P$1900,11,FALSE)</f>
        <v>118</v>
      </c>
      <c r="O215" s="9"/>
      <c r="P215" s="9"/>
      <c r="S215" s="10"/>
    </row>
    <row r="216" spans="1:19" ht="15">
      <c r="A216" t="s">
        <v>127</v>
      </c>
      <c r="B216">
        <v>16.215</v>
      </c>
      <c r="C216" t="s">
        <v>3126</v>
      </c>
      <c r="D216" t="s">
        <v>123</v>
      </c>
      <c r="E216">
        <f>VLOOKUP($C216,'Marcel Hitting'!$F$4:$P$1900,5,FALSE)</f>
        <v>425</v>
      </c>
      <c r="F216">
        <f>VLOOKUP($C216,'Marcel Hitting'!$F$4:$P$1900,6,FALSE)</f>
        <v>59</v>
      </c>
      <c r="G216">
        <f>VLOOKUP($C216,'Marcel Hitting'!$F$4:$P$1900,7,FALSE)</f>
        <v>10</v>
      </c>
      <c r="H216">
        <f>VLOOKUP($C216,'Marcel Hitting'!$F$4:$P$1900,8,FALSE)</f>
        <v>52</v>
      </c>
      <c r="I216">
        <f>VLOOKUP($C216,'Marcel Hitting'!$F$4:$P$1900,9,FALSE)</f>
        <v>10</v>
      </c>
      <c r="J216" s="8">
        <f>K216/E216</f>
        <v>0.27294117647058824</v>
      </c>
      <c r="K216">
        <f>VLOOKUP($C216,'Marcel Hitting'!$F$4:$P$1900,11,FALSE)</f>
        <v>116</v>
      </c>
      <c r="O216" s="9"/>
      <c r="P216" s="9"/>
      <c r="S216" s="10"/>
    </row>
    <row r="217" spans="1:21" ht="15">
      <c r="A217" t="s">
        <v>126</v>
      </c>
      <c r="B217">
        <v>16.216</v>
      </c>
      <c r="C217" t="s">
        <v>3127</v>
      </c>
      <c r="D217" t="s">
        <v>133</v>
      </c>
      <c r="J217" s="8"/>
      <c r="M217">
        <f>VLOOKUP($C217,'Marcel Pitching '!$D$4:$O$3001,3,FALSE)</f>
        <v>8</v>
      </c>
      <c r="N217">
        <f>VLOOKUP($C217,'Marcel Pitching '!$D$4:$O$3001,4,FALSE)</f>
        <v>0</v>
      </c>
      <c r="O217" s="9">
        <f>VLOOKUP($C217,'Marcel Pitching '!$D$4:$O$3001,5,FALSE)</f>
        <v>4.47</v>
      </c>
      <c r="P217" s="9">
        <f>VLOOKUP($C217,'Marcel Pitching '!$D$4:$O$3001,6,FALSE)</f>
        <v>1.3537414965986394</v>
      </c>
      <c r="Q217">
        <f>VLOOKUP($C217,'Marcel Pitching '!$D$4:$O$3001,7,FALSE)</f>
        <v>132</v>
      </c>
      <c r="R217">
        <f>VLOOKUP($C217,'Marcel Pitching '!$D$4:$O$3001,9,FALSE)</f>
        <v>147</v>
      </c>
      <c r="S217" s="10">
        <f>VLOOKUP($C217,'Marcel Pitching '!$D$4:$O$3001,10,FALSE)</f>
        <v>73.01</v>
      </c>
      <c r="T217">
        <f>VLOOKUP($C217,'Marcel Pitching '!$D$4:$O$3001,11,FALSE)</f>
        <v>144</v>
      </c>
      <c r="U217">
        <f>VLOOKUP($C217,'Marcel Pitching '!$D$4:$O$3001,12,FALSE)</f>
        <v>55</v>
      </c>
    </row>
    <row r="218" spans="1:19" ht="15">
      <c r="A218" t="s">
        <v>125</v>
      </c>
      <c r="B218">
        <v>16.217</v>
      </c>
      <c r="C218" t="s">
        <v>3128</v>
      </c>
      <c r="D218" t="s">
        <v>134</v>
      </c>
      <c r="E218">
        <f>VLOOKUP($C218,'Marcel Hitting'!$F$4:$P$1900,5,FALSE)</f>
        <v>434</v>
      </c>
      <c r="F218">
        <f>VLOOKUP($C218,'Marcel Hitting'!$F$4:$P$1900,6,FALSE)</f>
        <v>39</v>
      </c>
      <c r="G218">
        <f>VLOOKUP($C218,'Marcel Hitting'!$F$4:$P$1900,7,FALSE)</f>
        <v>8</v>
      </c>
      <c r="H218">
        <f>VLOOKUP($C218,'Marcel Hitting'!$F$4:$P$1900,8,FALSE)</f>
        <v>53</v>
      </c>
      <c r="I218">
        <f>VLOOKUP($C218,'Marcel Hitting'!$F$4:$P$1900,9,FALSE)</f>
        <v>2</v>
      </c>
      <c r="J218" s="8">
        <f>K218/E218</f>
        <v>0.27419354838709675</v>
      </c>
      <c r="K218">
        <f>VLOOKUP($C218,'Marcel Hitting'!$F$4:$P$1900,11,FALSE)</f>
        <v>119</v>
      </c>
      <c r="O218" s="9"/>
      <c r="P218" s="9"/>
      <c r="S218" s="10"/>
    </row>
    <row r="219" spans="1:19" ht="15">
      <c r="A219" t="s">
        <v>124</v>
      </c>
      <c r="B219">
        <v>16.218</v>
      </c>
      <c r="C219" t="s">
        <v>3129</v>
      </c>
      <c r="D219" t="s">
        <v>123</v>
      </c>
      <c r="E219">
        <f>VLOOKUP($C219,'Marcel Hitting'!$F$4:$P$1900,5,FALSE)</f>
        <v>213</v>
      </c>
      <c r="F219">
        <f>VLOOKUP($C219,'Marcel Hitting'!$F$4:$P$1900,6,FALSE)</f>
        <v>30</v>
      </c>
      <c r="G219">
        <f>VLOOKUP($C219,'Marcel Hitting'!$F$4:$P$1900,7,FALSE)</f>
        <v>7</v>
      </c>
      <c r="H219">
        <f>VLOOKUP($C219,'Marcel Hitting'!$F$4:$P$1900,8,FALSE)</f>
        <v>32</v>
      </c>
      <c r="I219">
        <f>VLOOKUP($C219,'Marcel Hitting'!$F$4:$P$1900,9,FALSE)</f>
        <v>3</v>
      </c>
      <c r="J219" s="8">
        <f>K219/E219</f>
        <v>0.29107981220657275</v>
      </c>
      <c r="K219">
        <f>VLOOKUP($C219,'Marcel Hitting'!$F$4:$P$1900,11,FALSE)</f>
        <v>62</v>
      </c>
      <c r="O219" s="9"/>
      <c r="P219" s="9"/>
      <c r="S219" s="10"/>
    </row>
    <row r="220" spans="1:21" ht="15">
      <c r="A220" t="s">
        <v>122</v>
      </c>
      <c r="B220">
        <v>16.219</v>
      </c>
      <c r="C220" t="s">
        <v>3130</v>
      </c>
      <c r="D220" t="s">
        <v>135</v>
      </c>
      <c r="J220" s="8"/>
      <c r="M220">
        <f>VLOOKUP($C220,'Marcel Pitching '!$D$4:$O$3001,3,FALSE)</f>
        <v>5</v>
      </c>
      <c r="N220">
        <f>VLOOKUP($C220,'Marcel Pitching '!$D$4:$O$3001,4,FALSE)</f>
        <v>16</v>
      </c>
      <c r="O220" s="9">
        <f>VLOOKUP($C220,'Marcel Pitching '!$D$4:$O$3001,5,FALSE)</f>
        <v>3.6</v>
      </c>
      <c r="P220" s="9">
        <f>VLOOKUP($C220,'Marcel Pitching '!$D$4:$O$3001,6,FALSE)</f>
        <v>1.2</v>
      </c>
      <c r="Q220">
        <f>VLOOKUP($C220,'Marcel Pitching '!$D$4:$O$3001,7,FALSE)</f>
        <v>61</v>
      </c>
      <c r="R220">
        <f>VLOOKUP($C220,'Marcel Pitching '!$D$4:$O$3001,9,FALSE)</f>
        <v>65</v>
      </c>
      <c r="S220" s="10">
        <f>VLOOKUP($C220,'Marcel Pitching '!$D$4:$O$3001,10,FALSE)</f>
        <v>26</v>
      </c>
      <c r="T220">
        <f>VLOOKUP($C220,'Marcel Pitching '!$D$4:$O$3001,11,FALSE)</f>
        <v>57</v>
      </c>
      <c r="U220">
        <f>VLOOKUP($C220,'Marcel Pitching '!$D$4:$O$3001,12,FALSE)</f>
        <v>21</v>
      </c>
    </row>
    <row r="221" spans="1:19" ht="15">
      <c r="A221" t="s">
        <v>121</v>
      </c>
      <c r="B221">
        <v>16.22</v>
      </c>
      <c r="C221" t="s">
        <v>3131</v>
      </c>
      <c r="D221" t="s">
        <v>116</v>
      </c>
      <c r="E221">
        <f>VLOOKUP($C221,'Marcel Hitting'!$F$4:$P$1900,5,FALSE)</f>
        <v>481</v>
      </c>
      <c r="F221">
        <f>VLOOKUP($C221,'Marcel Hitting'!$F$4:$P$1900,6,FALSE)</f>
        <v>68</v>
      </c>
      <c r="G221">
        <f>VLOOKUP($C221,'Marcel Hitting'!$F$4:$P$1900,7,FALSE)</f>
        <v>16</v>
      </c>
      <c r="H221">
        <f>VLOOKUP($C221,'Marcel Hitting'!$F$4:$P$1900,8,FALSE)</f>
        <v>71</v>
      </c>
      <c r="I221">
        <f>VLOOKUP($C221,'Marcel Hitting'!$F$4:$P$1900,9,FALSE)</f>
        <v>6</v>
      </c>
      <c r="J221" s="8">
        <f aca="true" t="shared" si="7" ref="J221:J229">K221/E221</f>
        <v>0.2661122661122661</v>
      </c>
      <c r="K221">
        <f>VLOOKUP($C221,'Marcel Hitting'!$F$4:$P$1900,11,FALSE)</f>
        <v>128</v>
      </c>
      <c r="O221" s="9"/>
      <c r="P221" s="9"/>
      <c r="S221" s="10"/>
    </row>
    <row r="222" spans="1:19" ht="15">
      <c r="A222" t="s">
        <v>120</v>
      </c>
      <c r="B222">
        <v>16.221</v>
      </c>
      <c r="C222" t="s">
        <v>3132</v>
      </c>
      <c r="D222" t="s">
        <v>116</v>
      </c>
      <c r="E222">
        <f>VLOOKUP($C222,'Marcel Hitting'!$F$4:$P$1900,5,FALSE)</f>
        <v>505</v>
      </c>
      <c r="F222">
        <f>VLOOKUP($C222,'Marcel Hitting'!$F$4:$P$1900,6,FALSE)</f>
        <v>68</v>
      </c>
      <c r="G222">
        <f>VLOOKUP($C222,'Marcel Hitting'!$F$4:$P$1900,7,FALSE)</f>
        <v>18</v>
      </c>
      <c r="H222">
        <f>VLOOKUP($C222,'Marcel Hitting'!$F$4:$P$1900,8,FALSE)</f>
        <v>71</v>
      </c>
      <c r="I222">
        <f>VLOOKUP($C222,'Marcel Hitting'!$F$4:$P$1900,9,FALSE)</f>
        <v>5</v>
      </c>
      <c r="J222" s="8">
        <f t="shared" si="7"/>
        <v>0.26534653465346536</v>
      </c>
      <c r="K222">
        <f>VLOOKUP($C222,'Marcel Hitting'!$F$4:$P$1900,11,FALSE)</f>
        <v>134</v>
      </c>
      <c r="O222" s="9"/>
      <c r="P222" s="9"/>
      <c r="S222" s="10"/>
    </row>
    <row r="223" spans="1:19" ht="15">
      <c r="A223" t="s">
        <v>113</v>
      </c>
      <c r="B223">
        <v>16.222</v>
      </c>
      <c r="C223" t="s">
        <v>3133</v>
      </c>
      <c r="D223" t="s">
        <v>119</v>
      </c>
      <c r="E223">
        <f>VLOOKUP($C223,'Marcel Hitting'!$F$4:$P$1900,5,FALSE)</f>
        <v>574</v>
      </c>
      <c r="F223">
        <f>VLOOKUP($C223,'Marcel Hitting'!$F$4:$P$1900,6,FALSE)</f>
        <v>82</v>
      </c>
      <c r="G223">
        <f>VLOOKUP($C223,'Marcel Hitting'!$F$4:$P$1900,7,FALSE)</f>
        <v>8</v>
      </c>
      <c r="H223">
        <f>VLOOKUP($C223,'Marcel Hitting'!$F$4:$P$1900,8,FALSE)</f>
        <v>62</v>
      </c>
      <c r="I223">
        <f>VLOOKUP($C223,'Marcel Hitting'!$F$4:$P$1900,9,FALSE)</f>
        <v>18</v>
      </c>
      <c r="J223" s="8">
        <f t="shared" si="7"/>
        <v>0.2770034843205575</v>
      </c>
      <c r="K223">
        <f>VLOOKUP($C223,'Marcel Hitting'!$F$4:$P$1900,11,FALSE)</f>
        <v>159</v>
      </c>
      <c r="O223" s="9"/>
      <c r="P223" s="9"/>
      <c r="S223" s="10"/>
    </row>
    <row r="224" spans="1:19" ht="15">
      <c r="A224" t="s">
        <v>117</v>
      </c>
      <c r="B224">
        <v>16.223</v>
      </c>
      <c r="C224" t="s">
        <v>3134</v>
      </c>
      <c r="D224" t="s">
        <v>123</v>
      </c>
      <c r="E224">
        <f>VLOOKUP($C224,'Marcel Hitting'!$F$4:$P$1900,5,FALSE)</f>
        <v>540</v>
      </c>
      <c r="F224">
        <f>VLOOKUP($C224,'Marcel Hitting'!$F$4:$P$1900,6,FALSE)</f>
        <v>71</v>
      </c>
      <c r="G224">
        <f>VLOOKUP($C224,'Marcel Hitting'!$F$4:$P$1900,7,FALSE)</f>
        <v>11</v>
      </c>
      <c r="H224">
        <f>VLOOKUP($C224,'Marcel Hitting'!$F$4:$P$1900,8,FALSE)</f>
        <v>57</v>
      </c>
      <c r="I224">
        <f>VLOOKUP($C224,'Marcel Hitting'!$F$4:$P$1900,9,FALSE)</f>
        <v>15</v>
      </c>
      <c r="J224" s="8">
        <f t="shared" si="7"/>
        <v>0.2814814814814815</v>
      </c>
      <c r="K224">
        <f>VLOOKUP($C224,'Marcel Hitting'!$F$4:$P$1900,11,FALSE)</f>
        <v>152</v>
      </c>
      <c r="O224" s="9"/>
      <c r="P224" s="9"/>
      <c r="S224" s="10"/>
    </row>
    <row r="225" spans="1:19" ht="15">
      <c r="A225" t="s">
        <v>115</v>
      </c>
      <c r="B225">
        <v>16.224</v>
      </c>
      <c r="C225" t="s">
        <v>3135</v>
      </c>
      <c r="D225" t="s">
        <v>130</v>
      </c>
      <c r="E225">
        <f>VLOOKUP($C225,'Marcel Hitting'!$F$4:$P$1900,5,FALSE)</f>
        <v>410</v>
      </c>
      <c r="F225">
        <f>VLOOKUP($C225,'Marcel Hitting'!$F$4:$P$1900,6,FALSE)</f>
        <v>65</v>
      </c>
      <c r="G225">
        <f>VLOOKUP($C225,'Marcel Hitting'!$F$4:$P$1900,7,FALSE)</f>
        <v>7</v>
      </c>
      <c r="H225">
        <f>VLOOKUP($C225,'Marcel Hitting'!$F$4:$P$1900,8,FALSE)</f>
        <v>40</v>
      </c>
      <c r="I225">
        <f>VLOOKUP($C225,'Marcel Hitting'!$F$4:$P$1900,9,FALSE)</f>
        <v>21</v>
      </c>
      <c r="J225" s="8">
        <f t="shared" si="7"/>
        <v>0.275609756097561</v>
      </c>
      <c r="K225">
        <f>VLOOKUP($C225,'Marcel Hitting'!$F$4:$P$1900,11,FALSE)</f>
        <v>113</v>
      </c>
      <c r="O225" s="9"/>
      <c r="P225" s="9"/>
      <c r="S225" s="10"/>
    </row>
    <row r="226" spans="1:19" ht="15">
      <c r="A226" t="s">
        <v>115</v>
      </c>
      <c r="B226">
        <v>17.225</v>
      </c>
      <c r="C226" t="s">
        <v>3136</v>
      </c>
      <c r="D226" t="s">
        <v>116</v>
      </c>
      <c r="E226">
        <f>VLOOKUP($C226,'Marcel Hitting'!$F$4:$P$1900,5,FALSE)</f>
        <v>330</v>
      </c>
      <c r="F226">
        <f>VLOOKUP($C226,'Marcel Hitting'!$F$4:$P$1900,6,FALSE)</f>
        <v>45</v>
      </c>
      <c r="G226">
        <f>VLOOKUP($C226,'Marcel Hitting'!$F$4:$P$1900,7,FALSE)</f>
        <v>12</v>
      </c>
      <c r="H226">
        <f>VLOOKUP($C226,'Marcel Hitting'!$F$4:$P$1900,8,FALSE)</f>
        <v>48</v>
      </c>
      <c r="I226">
        <f>VLOOKUP($C226,'Marcel Hitting'!$F$4:$P$1900,9,FALSE)</f>
        <v>3</v>
      </c>
      <c r="J226" s="8">
        <f t="shared" si="7"/>
        <v>0.2727272727272727</v>
      </c>
      <c r="K226">
        <f>VLOOKUP($C226,'Marcel Hitting'!$F$4:$P$1900,11,FALSE)</f>
        <v>90</v>
      </c>
      <c r="O226" s="9"/>
      <c r="P226" s="9"/>
      <c r="S226" s="10"/>
    </row>
    <row r="227" spans="1:19" ht="15">
      <c r="A227" t="s">
        <v>117</v>
      </c>
      <c r="B227">
        <v>17.226</v>
      </c>
      <c r="C227" t="s">
        <v>3137</v>
      </c>
      <c r="D227" t="s">
        <v>123</v>
      </c>
      <c r="E227">
        <f>VLOOKUP($C227,'Marcel Hitting'!$F$4:$P$1900,5,FALSE)</f>
        <v>427</v>
      </c>
      <c r="F227">
        <f>VLOOKUP($C227,'Marcel Hitting'!$F$4:$P$1900,6,FALSE)</f>
        <v>73</v>
      </c>
      <c r="G227">
        <f>VLOOKUP($C227,'Marcel Hitting'!$F$4:$P$1900,7,FALSE)</f>
        <v>9</v>
      </c>
      <c r="H227">
        <f>VLOOKUP($C227,'Marcel Hitting'!$F$4:$P$1900,8,FALSE)</f>
        <v>44</v>
      </c>
      <c r="I227">
        <f>VLOOKUP($C227,'Marcel Hitting'!$F$4:$P$1900,9,FALSE)</f>
        <v>15</v>
      </c>
      <c r="J227" s="8">
        <f t="shared" si="7"/>
        <v>0.2786885245901639</v>
      </c>
      <c r="K227">
        <f>VLOOKUP($C227,'Marcel Hitting'!$F$4:$P$1900,11,FALSE)</f>
        <v>119</v>
      </c>
      <c r="O227" s="9"/>
      <c r="P227" s="9"/>
      <c r="S227" s="10"/>
    </row>
    <row r="228" spans="1:19" ht="15">
      <c r="A228" t="s">
        <v>113</v>
      </c>
      <c r="B228">
        <v>17.227</v>
      </c>
      <c r="C228" t="s">
        <v>3138</v>
      </c>
      <c r="D228" t="s">
        <v>130</v>
      </c>
      <c r="E228">
        <f>VLOOKUP($C228,'Marcel Hitting'!$F$4:$P$1900,5,FALSE)</f>
        <v>366</v>
      </c>
      <c r="F228">
        <f>VLOOKUP($C228,'Marcel Hitting'!$F$4:$P$1900,6,FALSE)</f>
        <v>55</v>
      </c>
      <c r="G228">
        <f>VLOOKUP($C228,'Marcel Hitting'!$F$4:$P$1900,7,FALSE)</f>
        <v>8</v>
      </c>
      <c r="H228">
        <f>VLOOKUP($C228,'Marcel Hitting'!$F$4:$P$1900,8,FALSE)</f>
        <v>50</v>
      </c>
      <c r="I228">
        <f>VLOOKUP($C228,'Marcel Hitting'!$F$4:$P$1900,9,FALSE)</f>
        <v>4</v>
      </c>
      <c r="J228" s="8">
        <f t="shared" si="7"/>
        <v>0.273224043715847</v>
      </c>
      <c r="K228">
        <f>VLOOKUP($C228,'Marcel Hitting'!$F$4:$P$1900,11,FALSE)</f>
        <v>100</v>
      </c>
      <c r="O228" s="9"/>
      <c r="P228" s="9"/>
      <c r="S228" s="10"/>
    </row>
    <row r="229" spans="1:19" ht="15">
      <c r="A229" t="s">
        <v>120</v>
      </c>
      <c r="B229">
        <v>17.228</v>
      </c>
      <c r="C229" t="s">
        <v>3139</v>
      </c>
      <c r="D229" t="s">
        <v>119</v>
      </c>
      <c r="E229">
        <f>VLOOKUP($C229,'Marcel Hitting'!$F$4:$P$1900,5,FALSE)</f>
        <v>377</v>
      </c>
      <c r="F229">
        <f>VLOOKUP($C229,'Marcel Hitting'!$F$4:$P$1900,6,FALSE)</f>
        <v>46</v>
      </c>
      <c r="G229">
        <f>VLOOKUP($C229,'Marcel Hitting'!$F$4:$P$1900,7,FALSE)</f>
        <v>9</v>
      </c>
      <c r="H229">
        <f>VLOOKUP($C229,'Marcel Hitting'!$F$4:$P$1900,8,FALSE)</f>
        <v>43</v>
      </c>
      <c r="I229">
        <f>VLOOKUP($C229,'Marcel Hitting'!$F$4:$P$1900,9,FALSE)</f>
        <v>8</v>
      </c>
      <c r="J229" s="8">
        <f t="shared" si="7"/>
        <v>0.2572944297082228</v>
      </c>
      <c r="K229">
        <f>VLOOKUP($C229,'Marcel Hitting'!$F$4:$P$1900,11,FALSE)</f>
        <v>97</v>
      </c>
      <c r="O229" s="9"/>
      <c r="P229" s="9"/>
      <c r="S229" s="10"/>
    </row>
    <row r="230" spans="1:21" ht="15">
      <c r="A230" t="s">
        <v>121</v>
      </c>
      <c r="B230">
        <v>17.229</v>
      </c>
      <c r="C230" t="s">
        <v>3140</v>
      </c>
      <c r="D230" t="s">
        <v>133</v>
      </c>
      <c r="J230" s="8"/>
      <c r="M230">
        <f>VLOOKUP($C230,'Marcel Pitching '!$D$4:$O$3001,3,FALSE)</f>
        <v>8</v>
      </c>
      <c r="N230">
        <f>VLOOKUP($C230,'Marcel Pitching '!$D$4:$O$3001,4,FALSE)</f>
        <v>0</v>
      </c>
      <c r="O230" s="9">
        <f>VLOOKUP($C230,'Marcel Pitching '!$D$4:$O$3001,5,FALSE)</f>
        <v>3.91</v>
      </c>
      <c r="P230" s="9">
        <f>VLOOKUP($C230,'Marcel Pitching '!$D$4:$O$3001,6,FALSE)</f>
        <v>1.2662721893491125</v>
      </c>
      <c r="Q230">
        <f>VLOOKUP($C230,'Marcel Pitching '!$D$4:$O$3001,7,FALSE)</f>
        <v>114</v>
      </c>
      <c r="R230">
        <f>VLOOKUP($C230,'Marcel Pitching '!$D$4:$O$3001,9,FALSE)</f>
        <v>169</v>
      </c>
      <c r="S230" s="10">
        <f>VLOOKUP($C230,'Marcel Pitching '!$D$4:$O$3001,10,FALSE)</f>
        <v>73.42111111111112</v>
      </c>
      <c r="T230">
        <f>VLOOKUP($C230,'Marcel Pitching '!$D$4:$O$3001,11,FALSE)</f>
        <v>161</v>
      </c>
      <c r="U230">
        <f>VLOOKUP($C230,'Marcel Pitching '!$D$4:$O$3001,12,FALSE)</f>
        <v>53</v>
      </c>
    </row>
    <row r="231" spans="1:19" ht="15">
      <c r="A231" t="s">
        <v>122</v>
      </c>
      <c r="B231">
        <v>17.23</v>
      </c>
      <c r="C231" t="s">
        <v>3141</v>
      </c>
      <c r="D231" t="s">
        <v>134</v>
      </c>
      <c r="E231">
        <f>VLOOKUP($C231,'Marcel Hitting'!$F$4:$P$1900,5,FALSE)</f>
        <v>200</v>
      </c>
      <c r="F231">
        <f>VLOOKUP($C231,'Marcel Hitting'!$F$4:$P$1900,6,FALSE)</f>
        <v>31</v>
      </c>
      <c r="G231">
        <f>VLOOKUP($C231,'Marcel Hitting'!$F$4:$P$1900,7,FALSE)</f>
        <v>10</v>
      </c>
      <c r="H231">
        <f>VLOOKUP($C231,'Marcel Hitting'!$F$4:$P$1900,8,FALSE)</f>
        <v>35</v>
      </c>
      <c r="I231">
        <f>VLOOKUP($C231,'Marcel Hitting'!$F$4:$P$1900,9,FALSE)</f>
        <v>3</v>
      </c>
      <c r="J231" s="8">
        <f>K231/E231</f>
        <v>0.285</v>
      </c>
      <c r="K231">
        <f>VLOOKUP($C231,'Marcel Hitting'!$F$4:$P$1900,11,FALSE)</f>
        <v>57</v>
      </c>
      <c r="O231" s="9"/>
      <c r="P231" s="9"/>
      <c r="S231" s="10"/>
    </row>
    <row r="232" spans="1:21" ht="15">
      <c r="A232" t="s">
        <v>124</v>
      </c>
      <c r="B232">
        <v>17.231</v>
      </c>
      <c r="C232" t="s">
        <v>3142</v>
      </c>
      <c r="D232" t="s">
        <v>133</v>
      </c>
      <c r="J232" s="8"/>
      <c r="M232">
        <f>VLOOKUP($C232,'Marcel Pitching '!$D$4:$O$3001,3,FALSE)</f>
        <v>7</v>
      </c>
      <c r="N232">
        <f>VLOOKUP($C232,'Marcel Pitching '!$D$4:$O$3001,4,FALSE)</f>
        <v>0</v>
      </c>
      <c r="O232" s="9">
        <f>VLOOKUP($C232,'Marcel Pitching '!$D$4:$O$3001,5,FALSE)</f>
        <v>3.6</v>
      </c>
      <c r="P232" s="9">
        <f>VLOOKUP($C232,'Marcel Pitching '!$D$4:$O$3001,6,FALSE)</f>
        <v>1.31</v>
      </c>
      <c r="Q232">
        <f>VLOOKUP($C232,'Marcel Pitching '!$D$4:$O$3001,7,FALSE)</f>
        <v>72</v>
      </c>
      <c r="R232">
        <f>VLOOKUP($C232,'Marcel Pitching '!$D$4:$O$3001,9,FALSE)</f>
        <v>100</v>
      </c>
      <c r="S232" s="10">
        <f>VLOOKUP($C232,'Marcel Pitching '!$D$4:$O$3001,10,FALSE)</f>
        <v>40</v>
      </c>
      <c r="T232">
        <f>VLOOKUP($C232,'Marcel Pitching '!$D$4:$O$3001,11,FALSE)</f>
        <v>92</v>
      </c>
      <c r="U232">
        <f>VLOOKUP($C232,'Marcel Pitching '!$D$4:$O$3001,12,FALSE)</f>
        <v>39</v>
      </c>
    </row>
    <row r="233" spans="1:19" ht="15">
      <c r="A233" t="s">
        <v>125</v>
      </c>
      <c r="B233">
        <v>17.232</v>
      </c>
      <c r="C233" t="s">
        <v>3143</v>
      </c>
      <c r="D233" t="s">
        <v>123</v>
      </c>
      <c r="E233">
        <f>VLOOKUP($C233,'Marcel Hitting'!$F$4:$P$1900,5,FALSE)</f>
        <v>346</v>
      </c>
      <c r="F233">
        <f>VLOOKUP($C233,'Marcel Hitting'!$F$4:$P$1900,6,FALSE)</f>
        <v>50</v>
      </c>
      <c r="G233">
        <f>VLOOKUP($C233,'Marcel Hitting'!$F$4:$P$1900,7,FALSE)</f>
        <v>12</v>
      </c>
      <c r="H233">
        <f>VLOOKUP($C233,'Marcel Hitting'!$F$4:$P$1900,8,FALSE)</f>
        <v>44</v>
      </c>
      <c r="I233">
        <f>VLOOKUP($C233,'Marcel Hitting'!$F$4:$P$1900,9,FALSE)</f>
        <v>17</v>
      </c>
      <c r="J233" s="8">
        <f>K233/E233</f>
        <v>0.26011560693641617</v>
      </c>
      <c r="K233">
        <f>VLOOKUP($C233,'Marcel Hitting'!$F$4:$P$1900,11,FALSE)</f>
        <v>90</v>
      </c>
      <c r="O233" s="9"/>
      <c r="P233" s="9"/>
      <c r="S233" s="10"/>
    </row>
    <row r="234" spans="1:21" ht="15">
      <c r="A234" t="s">
        <v>126</v>
      </c>
      <c r="B234">
        <v>17.233</v>
      </c>
      <c r="C234" t="s">
        <v>3144</v>
      </c>
      <c r="D234" t="s">
        <v>133</v>
      </c>
      <c r="J234" s="8"/>
      <c r="M234">
        <f>VLOOKUP($C234,'Marcel Pitching '!$D$4:$O$3001,3,FALSE)</f>
        <v>10</v>
      </c>
      <c r="N234">
        <f>VLOOKUP($C234,'Marcel Pitching '!$D$4:$O$3001,4,FALSE)</f>
        <v>0</v>
      </c>
      <c r="O234" s="9">
        <f>VLOOKUP($C234,'Marcel Pitching '!$D$4:$O$3001,5,FALSE)</f>
        <v>4.13</v>
      </c>
      <c r="P234" s="9">
        <f>VLOOKUP($C234,'Marcel Pitching '!$D$4:$O$3001,6,FALSE)</f>
        <v>1.3777777777777778</v>
      </c>
      <c r="Q234">
        <f>VLOOKUP($C234,'Marcel Pitching '!$D$4:$O$3001,7,FALSE)</f>
        <v>86</v>
      </c>
      <c r="R234">
        <f>VLOOKUP($C234,'Marcel Pitching '!$D$4:$O$3001,9,FALSE)</f>
        <v>135</v>
      </c>
      <c r="S234" s="10">
        <f>VLOOKUP($C234,'Marcel Pitching '!$D$4:$O$3001,10,FALSE)</f>
        <v>61.95</v>
      </c>
      <c r="T234">
        <f>VLOOKUP($C234,'Marcel Pitching '!$D$4:$O$3001,11,FALSE)</f>
        <v>132</v>
      </c>
      <c r="U234">
        <f>VLOOKUP($C234,'Marcel Pitching '!$D$4:$O$3001,12,FALSE)</f>
        <v>54</v>
      </c>
    </row>
    <row r="235" spans="1:19" ht="15">
      <c r="A235" t="s">
        <v>127</v>
      </c>
      <c r="B235">
        <v>17.234</v>
      </c>
      <c r="C235" t="s">
        <v>3145</v>
      </c>
      <c r="D235" t="s">
        <v>123</v>
      </c>
      <c r="E235">
        <f>VLOOKUP($C235,'Marcel Hitting'!$F$4:$P$1900,5,FALSE)</f>
        <v>374</v>
      </c>
      <c r="F235">
        <f>VLOOKUP($C235,'Marcel Hitting'!$F$4:$P$1900,6,FALSE)</f>
        <v>51</v>
      </c>
      <c r="G235">
        <f>VLOOKUP($C235,'Marcel Hitting'!$F$4:$P$1900,7,FALSE)</f>
        <v>12</v>
      </c>
      <c r="H235">
        <f>VLOOKUP($C235,'Marcel Hitting'!$F$4:$P$1900,8,FALSE)</f>
        <v>51</v>
      </c>
      <c r="I235">
        <f>VLOOKUP($C235,'Marcel Hitting'!$F$4:$P$1900,9,FALSE)</f>
        <v>3</v>
      </c>
      <c r="J235" s="8">
        <f>K235/E235</f>
        <v>0.2727272727272727</v>
      </c>
      <c r="K235">
        <f>VLOOKUP($C235,'Marcel Hitting'!$F$4:$P$1900,11,FALSE)</f>
        <v>102</v>
      </c>
      <c r="O235" s="9"/>
      <c r="P235" s="9"/>
      <c r="S235" s="10"/>
    </row>
    <row r="236" spans="1:21" ht="15">
      <c r="A236" t="s">
        <v>128</v>
      </c>
      <c r="B236">
        <v>17.235</v>
      </c>
      <c r="C236" t="s">
        <v>3146</v>
      </c>
      <c r="D236" t="s">
        <v>133</v>
      </c>
      <c r="J236" s="8"/>
      <c r="M236">
        <f>VLOOKUP($C236,'Marcel Pitching '!$D$4:$O$3001,3,FALSE)</f>
        <v>8</v>
      </c>
      <c r="N236">
        <f>VLOOKUP($C236,'Marcel Pitching '!$D$4:$O$3001,4,FALSE)</f>
        <v>0</v>
      </c>
      <c r="O236" s="9">
        <f>VLOOKUP($C236,'Marcel Pitching '!$D$4:$O$3001,5,FALSE)</f>
        <v>4.44</v>
      </c>
      <c r="P236" s="9">
        <f>VLOOKUP($C236,'Marcel Pitching '!$D$4:$O$3001,6,FALSE)</f>
        <v>1.460431654676259</v>
      </c>
      <c r="Q236">
        <f>VLOOKUP($C236,'Marcel Pitching '!$D$4:$O$3001,7,FALSE)</f>
        <v>121</v>
      </c>
      <c r="R236">
        <f>VLOOKUP($C236,'Marcel Pitching '!$D$4:$O$3001,9,FALSE)</f>
        <v>139</v>
      </c>
      <c r="S236" s="10">
        <f>VLOOKUP($C236,'Marcel Pitching '!$D$4:$O$3001,10,FALSE)</f>
        <v>68.57333333333334</v>
      </c>
      <c r="T236">
        <f>VLOOKUP($C236,'Marcel Pitching '!$D$4:$O$3001,11,FALSE)</f>
        <v>144</v>
      </c>
      <c r="U236">
        <f>VLOOKUP($C236,'Marcel Pitching '!$D$4:$O$3001,12,FALSE)</f>
        <v>59</v>
      </c>
    </row>
    <row r="237" spans="1:21" ht="15">
      <c r="A237" t="s">
        <v>129</v>
      </c>
      <c r="B237">
        <v>17.236</v>
      </c>
      <c r="C237" t="s">
        <v>3147</v>
      </c>
      <c r="D237" t="s">
        <v>135</v>
      </c>
      <c r="J237" s="8"/>
      <c r="M237">
        <f>VLOOKUP($C237,'Marcel Pitching '!$D$4:$O$3001,3,FALSE)</f>
        <v>3</v>
      </c>
      <c r="N237">
        <f>VLOOKUP($C237,'Marcel Pitching '!$D$4:$O$3001,4,FALSE)</f>
        <v>17</v>
      </c>
      <c r="O237" s="9">
        <f>VLOOKUP($C237,'Marcel Pitching '!$D$4:$O$3001,5,FALSE)</f>
        <v>3.11</v>
      </c>
      <c r="P237" s="9">
        <f>VLOOKUP($C237,'Marcel Pitching '!$D$4:$O$3001,6,FALSE)</f>
        <v>1.1818181818181819</v>
      </c>
      <c r="Q237">
        <f>VLOOKUP($C237,'Marcel Pitching '!$D$4:$O$3001,7,FALSE)</f>
        <v>57</v>
      </c>
      <c r="R237">
        <f>VLOOKUP($C237,'Marcel Pitching '!$D$4:$O$3001,9,FALSE)</f>
        <v>55</v>
      </c>
      <c r="S237" s="10">
        <f>VLOOKUP($C237,'Marcel Pitching '!$D$4:$O$3001,10,FALSE)</f>
        <v>19.005555555555553</v>
      </c>
      <c r="T237">
        <f>VLOOKUP($C237,'Marcel Pitching '!$D$4:$O$3001,11,FALSE)</f>
        <v>46</v>
      </c>
      <c r="U237">
        <f>VLOOKUP($C237,'Marcel Pitching '!$D$4:$O$3001,12,FALSE)</f>
        <v>19</v>
      </c>
    </row>
    <row r="238" spans="1:21" ht="15">
      <c r="A238" t="s">
        <v>131</v>
      </c>
      <c r="B238">
        <v>17.237</v>
      </c>
      <c r="C238" t="s">
        <v>3148</v>
      </c>
      <c r="D238" t="s">
        <v>133</v>
      </c>
      <c r="J238" s="8"/>
      <c r="M238">
        <f>VLOOKUP($C238,'Marcel Pitching '!$D$4:$O$3001,3,FALSE)</f>
        <v>10</v>
      </c>
      <c r="N238">
        <f>VLOOKUP($C238,'Marcel Pitching '!$D$4:$O$3001,4,FALSE)</f>
        <v>0</v>
      </c>
      <c r="O238" s="9">
        <f>VLOOKUP($C238,'Marcel Pitching '!$D$4:$O$3001,5,FALSE)</f>
        <v>4.22</v>
      </c>
      <c r="P238" s="9">
        <f>VLOOKUP($C238,'Marcel Pitching '!$D$4:$O$3001,6,FALSE)</f>
        <v>1.3942857142857144</v>
      </c>
      <c r="Q238">
        <f>VLOOKUP($C238,'Marcel Pitching '!$D$4:$O$3001,7,FALSE)</f>
        <v>162</v>
      </c>
      <c r="R238">
        <f>VLOOKUP($C238,'Marcel Pitching '!$D$4:$O$3001,9,FALSE)</f>
        <v>175</v>
      </c>
      <c r="S238" s="10">
        <f>VLOOKUP($C238,'Marcel Pitching '!$D$4:$O$3001,10,FALSE)</f>
        <v>82.05555555555556</v>
      </c>
      <c r="T238">
        <f>VLOOKUP($C238,'Marcel Pitching '!$D$4:$O$3001,11,FALSE)</f>
        <v>158</v>
      </c>
      <c r="U238">
        <f>VLOOKUP($C238,'Marcel Pitching '!$D$4:$O$3001,12,FALSE)</f>
        <v>86</v>
      </c>
    </row>
    <row r="239" spans="1:21" ht="15">
      <c r="A239" t="s">
        <v>132</v>
      </c>
      <c r="B239">
        <v>17.238</v>
      </c>
      <c r="C239" t="s">
        <v>3149</v>
      </c>
      <c r="D239" t="s">
        <v>133</v>
      </c>
      <c r="J239" s="8"/>
      <c r="M239">
        <f>VLOOKUP($C239,'Marcel Pitching '!$D$4:$O$3001,3,FALSE)</f>
        <v>11</v>
      </c>
      <c r="N239">
        <f>VLOOKUP($C239,'Marcel Pitching '!$D$4:$O$3001,4,FALSE)</f>
        <v>0</v>
      </c>
      <c r="O239" s="9">
        <f>VLOOKUP($C239,'Marcel Pitching '!$D$4:$O$3001,5,FALSE)</f>
        <v>4.34</v>
      </c>
      <c r="P239" s="9">
        <f>VLOOKUP($C239,'Marcel Pitching '!$D$4:$O$3001,6,FALSE)</f>
        <v>1.3293413173652695</v>
      </c>
      <c r="Q239">
        <f>VLOOKUP($C239,'Marcel Pitching '!$D$4:$O$3001,7,FALSE)</f>
        <v>120</v>
      </c>
      <c r="R239">
        <f>VLOOKUP($C239,'Marcel Pitching '!$D$4:$O$3001,9,FALSE)</f>
        <v>167</v>
      </c>
      <c r="S239" s="10">
        <f>VLOOKUP($C239,'Marcel Pitching '!$D$4:$O$3001,10,FALSE)</f>
        <v>80.5311111111111</v>
      </c>
      <c r="T239">
        <f>VLOOKUP($C239,'Marcel Pitching '!$D$4:$O$3001,11,FALSE)</f>
        <v>164</v>
      </c>
      <c r="U239">
        <f>VLOOKUP($C239,'Marcel Pitching '!$D$4:$O$3001,12,FALSE)</f>
        <v>58</v>
      </c>
    </row>
    <row r="240" spans="1:19" ht="15">
      <c r="A240" t="s">
        <v>132</v>
      </c>
      <c r="B240">
        <v>18.239</v>
      </c>
      <c r="C240" t="s">
        <v>3150</v>
      </c>
      <c r="D240" t="s">
        <v>123</v>
      </c>
      <c r="E240">
        <f>VLOOKUP($C240,'Marcel Hitting'!$F$4:$P$1900,5,FALSE)</f>
        <v>470</v>
      </c>
      <c r="F240">
        <f>VLOOKUP($C240,'Marcel Hitting'!$F$4:$P$1900,6,FALSE)</f>
        <v>77</v>
      </c>
      <c r="G240">
        <f>VLOOKUP($C240,'Marcel Hitting'!$F$4:$P$1900,7,FALSE)</f>
        <v>21</v>
      </c>
      <c r="H240">
        <f>VLOOKUP($C240,'Marcel Hitting'!$F$4:$P$1900,8,FALSE)</f>
        <v>68</v>
      </c>
      <c r="I240">
        <f>VLOOKUP($C240,'Marcel Hitting'!$F$4:$P$1900,9,FALSE)</f>
        <v>3</v>
      </c>
      <c r="J240" s="8">
        <f>K240/E240</f>
        <v>0.24468085106382978</v>
      </c>
      <c r="K240">
        <f>VLOOKUP($C240,'Marcel Hitting'!$F$4:$P$1900,11,FALSE)</f>
        <v>115</v>
      </c>
      <c r="O240" s="9"/>
      <c r="P240" s="9"/>
      <c r="S240" s="10"/>
    </row>
    <row r="241" spans="1:21" ht="15">
      <c r="A241" t="s">
        <v>131</v>
      </c>
      <c r="B241">
        <v>18.24</v>
      </c>
      <c r="C241" t="s">
        <v>3151</v>
      </c>
      <c r="D241" t="s">
        <v>133</v>
      </c>
      <c r="J241" s="8"/>
      <c r="M241">
        <f>VLOOKUP($C241,'Marcel Pitching '!$D$4:$O$3001,3,FALSE)</f>
        <v>6</v>
      </c>
      <c r="N241">
        <f>VLOOKUP($C241,'Marcel Pitching '!$D$4:$O$3001,4,FALSE)</f>
        <v>0</v>
      </c>
      <c r="O241" s="9">
        <f>VLOOKUP($C241,'Marcel Pitching '!$D$4:$O$3001,5,FALSE)</f>
        <v>3.73</v>
      </c>
      <c r="P241" s="9">
        <f>VLOOKUP($C241,'Marcel Pitching '!$D$4:$O$3001,6,FALSE)</f>
        <v>1.2765957446808511</v>
      </c>
      <c r="Q241">
        <f>VLOOKUP($C241,'Marcel Pitching '!$D$4:$O$3001,7,FALSE)</f>
        <v>86</v>
      </c>
      <c r="R241">
        <f>VLOOKUP($C241,'Marcel Pitching '!$D$4:$O$3001,9,FALSE)</f>
        <v>94</v>
      </c>
      <c r="S241" s="10">
        <f>VLOOKUP($C241,'Marcel Pitching '!$D$4:$O$3001,10,FALSE)</f>
        <v>38.95777777777778</v>
      </c>
      <c r="T241">
        <f>VLOOKUP($C241,'Marcel Pitching '!$D$4:$O$3001,11,FALSE)</f>
        <v>93</v>
      </c>
      <c r="U241">
        <f>VLOOKUP($C241,'Marcel Pitching '!$D$4:$O$3001,12,FALSE)</f>
        <v>27</v>
      </c>
    </row>
    <row r="242" spans="1:19" ht="15">
      <c r="A242" t="s">
        <v>129</v>
      </c>
      <c r="B242">
        <v>18.241</v>
      </c>
      <c r="C242" t="s">
        <v>3152</v>
      </c>
      <c r="D242" t="s">
        <v>123</v>
      </c>
      <c r="E242">
        <f>VLOOKUP($C242,'Marcel Hitting'!$F$4:$P$1900,5,FALSE)</f>
        <v>337</v>
      </c>
      <c r="F242">
        <f>VLOOKUP($C242,'Marcel Hitting'!$F$4:$P$1900,6,FALSE)</f>
        <v>47</v>
      </c>
      <c r="G242">
        <f>VLOOKUP($C242,'Marcel Hitting'!$F$4:$P$1900,7,FALSE)</f>
        <v>3</v>
      </c>
      <c r="H242">
        <f>VLOOKUP($C242,'Marcel Hitting'!$F$4:$P$1900,8,FALSE)</f>
        <v>33</v>
      </c>
      <c r="I242">
        <f>VLOOKUP($C242,'Marcel Hitting'!$F$4:$P$1900,9,FALSE)</f>
        <v>17</v>
      </c>
      <c r="J242" s="8">
        <f>K242/E242</f>
        <v>0.26409495548961426</v>
      </c>
      <c r="K242">
        <f>VLOOKUP($C242,'Marcel Hitting'!$F$4:$P$1900,11,FALSE)</f>
        <v>89</v>
      </c>
      <c r="O242" s="9"/>
      <c r="P242" s="9"/>
      <c r="S242" s="10"/>
    </row>
    <row r="243" spans="1:19" ht="15">
      <c r="A243" t="s">
        <v>128</v>
      </c>
      <c r="B243">
        <v>18.242</v>
      </c>
      <c r="C243" t="s">
        <v>3153</v>
      </c>
      <c r="D243" t="s">
        <v>123</v>
      </c>
      <c r="E243">
        <f>VLOOKUP($C243,'Marcel Hitting'!$F$4:$P$1900,5,FALSE)</f>
        <v>329</v>
      </c>
      <c r="F243">
        <f>VLOOKUP($C243,'Marcel Hitting'!$F$4:$P$1900,6,FALSE)</f>
        <v>52</v>
      </c>
      <c r="G243">
        <f>VLOOKUP($C243,'Marcel Hitting'!$F$4:$P$1900,7,FALSE)</f>
        <v>15</v>
      </c>
      <c r="H243">
        <f>VLOOKUP($C243,'Marcel Hitting'!$F$4:$P$1900,8,FALSE)</f>
        <v>47</v>
      </c>
      <c r="I243">
        <f>VLOOKUP($C243,'Marcel Hitting'!$F$4:$P$1900,9,FALSE)</f>
        <v>10</v>
      </c>
      <c r="J243" s="8">
        <f>K243/E243</f>
        <v>0.2553191489361702</v>
      </c>
      <c r="K243">
        <f>VLOOKUP($C243,'Marcel Hitting'!$F$4:$P$1900,11,FALSE)</f>
        <v>84</v>
      </c>
      <c r="O243" s="9"/>
      <c r="P243" s="9"/>
      <c r="S243" s="10"/>
    </row>
    <row r="244" spans="1:19" ht="15">
      <c r="A244" t="s">
        <v>127</v>
      </c>
      <c r="B244">
        <v>18.243</v>
      </c>
      <c r="C244" t="s">
        <v>3154</v>
      </c>
      <c r="D244" t="s">
        <v>116</v>
      </c>
      <c r="E244">
        <f>VLOOKUP($C244,'Marcel Hitting'!$F$4:$P$1900,5,FALSE)</f>
        <v>484</v>
      </c>
      <c r="F244">
        <f>VLOOKUP($C244,'Marcel Hitting'!$F$4:$P$1900,6,FALSE)</f>
        <v>78</v>
      </c>
      <c r="G244">
        <f>VLOOKUP($C244,'Marcel Hitting'!$F$4:$P$1900,7,FALSE)</f>
        <v>23</v>
      </c>
      <c r="H244">
        <f>VLOOKUP($C244,'Marcel Hitting'!$F$4:$P$1900,8,FALSE)</f>
        <v>82</v>
      </c>
      <c r="I244">
        <f>VLOOKUP($C244,'Marcel Hitting'!$F$4:$P$1900,9,FALSE)</f>
        <v>7</v>
      </c>
      <c r="J244" s="8">
        <f>K244/E244</f>
        <v>0.2603305785123967</v>
      </c>
      <c r="K244">
        <f>VLOOKUP($C244,'Marcel Hitting'!$F$4:$P$1900,11,FALSE)</f>
        <v>126</v>
      </c>
      <c r="O244" s="9"/>
      <c r="P244" s="9"/>
      <c r="S244" s="10"/>
    </row>
    <row r="245" spans="1:19" ht="15">
      <c r="A245" t="s">
        <v>126</v>
      </c>
      <c r="B245">
        <v>18.244</v>
      </c>
      <c r="C245" t="s">
        <v>3155</v>
      </c>
      <c r="D245" t="s">
        <v>123</v>
      </c>
      <c r="E245">
        <f>VLOOKUP($C245,'Marcel Hitting'!$F$4:$P$1900,5,FALSE)</f>
        <v>481</v>
      </c>
      <c r="F245">
        <f>VLOOKUP($C245,'Marcel Hitting'!$F$4:$P$1900,6,FALSE)</f>
        <v>66</v>
      </c>
      <c r="G245">
        <f>VLOOKUP($C245,'Marcel Hitting'!$F$4:$P$1900,7,FALSE)</f>
        <v>8</v>
      </c>
      <c r="H245">
        <f>VLOOKUP($C245,'Marcel Hitting'!$F$4:$P$1900,8,FALSE)</f>
        <v>54</v>
      </c>
      <c r="I245">
        <f>VLOOKUP($C245,'Marcel Hitting'!$F$4:$P$1900,9,FALSE)</f>
        <v>26</v>
      </c>
      <c r="J245" s="8">
        <f>K245/E245</f>
        <v>0.26403326403326405</v>
      </c>
      <c r="K245">
        <f>VLOOKUP($C245,'Marcel Hitting'!$F$4:$P$1900,11,FALSE)</f>
        <v>127</v>
      </c>
      <c r="O245" s="9"/>
      <c r="P245" s="9"/>
      <c r="S245" s="10"/>
    </row>
    <row r="246" spans="1:19" ht="15">
      <c r="A246" t="s">
        <v>125</v>
      </c>
      <c r="B246">
        <v>18.245</v>
      </c>
      <c r="C246" t="s">
        <v>3156</v>
      </c>
      <c r="D246" t="s">
        <v>123</v>
      </c>
      <c r="E246">
        <f>VLOOKUP($C246,'Marcel Hitting'!$F$4:$P$1900,5,FALSE)</f>
        <v>454</v>
      </c>
      <c r="F246">
        <f>VLOOKUP($C246,'Marcel Hitting'!$F$4:$P$1900,6,FALSE)</f>
        <v>62</v>
      </c>
      <c r="G246">
        <f>VLOOKUP($C246,'Marcel Hitting'!$F$4:$P$1900,7,FALSE)</f>
        <v>17</v>
      </c>
      <c r="H246">
        <f>VLOOKUP($C246,'Marcel Hitting'!$F$4:$P$1900,8,FALSE)</f>
        <v>69</v>
      </c>
      <c r="I246">
        <f>VLOOKUP($C246,'Marcel Hitting'!$F$4:$P$1900,9,FALSE)</f>
        <v>4</v>
      </c>
      <c r="J246" s="8">
        <f>K246/E246</f>
        <v>0.2687224669603524</v>
      </c>
      <c r="K246">
        <f>VLOOKUP($C246,'Marcel Hitting'!$F$4:$P$1900,11,FALSE)</f>
        <v>122</v>
      </c>
      <c r="O246" s="9"/>
      <c r="P246" s="9"/>
      <c r="S246" s="10"/>
    </row>
    <row r="247" spans="1:21" ht="15">
      <c r="A247" t="s">
        <v>124</v>
      </c>
      <c r="B247">
        <v>18.246</v>
      </c>
      <c r="C247" t="s">
        <v>3157</v>
      </c>
      <c r="D247" t="s">
        <v>135</v>
      </c>
      <c r="J247" s="8"/>
      <c r="M247">
        <f>VLOOKUP($C247,'Marcel Pitching '!$D$4:$O$3001,3,FALSE)</f>
        <v>3</v>
      </c>
      <c r="N247">
        <f>VLOOKUP($C247,'Marcel Pitching '!$D$4:$O$3001,4,FALSE)</f>
        <v>13</v>
      </c>
      <c r="O247" s="9">
        <f>VLOOKUP($C247,'Marcel Pitching '!$D$4:$O$3001,5,FALSE)</f>
        <v>4.1</v>
      </c>
      <c r="P247" s="9">
        <f>VLOOKUP($C247,'Marcel Pitching '!$D$4:$O$3001,6,FALSE)</f>
        <v>1.375</v>
      </c>
      <c r="Q247">
        <f>VLOOKUP($C247,'Marcel Pitching '!$D$4:$O$3001,7,FALSE)</f>
        <v>53</v>
      </c>
      <c r="R247">
        <f>VLOOKUP($C247,'Marcel Pitching '!$D$4:$O$3001,9,FALSE)</f>
        <v>56</v>
      </c>
      <c r="S247" s="10">
        <f>VLOOKUP($C247,'Marcel Pitching '!$D$4:$O$3001,10,FALSE)</f>
        <v>25.511111111111106</v>
      </c>
      <c r="T247">
        <f>VLOOKUP($C247,'Marcel Pitching '!$D$4:$O$3001,11,FALSE)</f>
        <v>51</v>
      </c>
      <c r="U247">
        <f>VLOOKUP($C247,'Marcel Pitching '!$D$4:$O$3001,12,FALSE)</f>
        <v>26</v>
      </c>
    </row>
    <row r="248" spans="1:21" ht="15">
      <c r="A248" t="s">
        <v>122</v>
      </c>
      <c r="B248">
        <v>18.247</v>
      </c>
      <c r="C248" t="s">
        <v>3158</v>
      </c>
      <c r="D248" t="s">
        <v>133</v>
      </c>
      <c r="J248" s="8"/>
      <c r="M248">
        <f>VLOOKUP($C248,'Marcel Pitching '!$D$4:$O$3001,3,FALSE)</f>
        <v>10</v>
      </c>
      <c r="N248">
        <f>VLOOKUP($C248,'Marcel Pitching '!$D$4:$O$3001,4,FALSE)</f>
        <v>0</v>
      </c>
      <c r="O248" s="9">
        <f>VLOOKUP($C248,'Marcel Pitching '!$D$4:$O$3001,5,FALSE)</f>
        <v>4.27</v>
      </c>
      <c r="P248" s="9">
        <f>VLOOKUP($C248,'Marcel Pitching '!$D$4:$O$3001,6,FALSE)</f>
        <v>1.3636363636363635</v>
      </c>
      <c r="Q248">
        <f>VLOOKUP($C248,'Marcel Pitching '!$D$4:$O$3001,7,FALSE)</f>
        <v>117</v>
      </c>
      <c r="R248">
        <f>VLOOKUP($C248,'Marcel Pitching '!$D$4:$O$3001,9,FALSE)</f>
        <v>176</v>
      </c>
      <c r="S248" s="10">
        <f>VLOOKUP($C248,'Marcel Pitching '!$D$4:$O$3001,10,FALSE)</f>
        <v>83.50222222222222</v>
      </c>
      <c r="T248">
        <f>VLOOKUP($C248,'Marcel Pitching '!$D$4:$O$3001,11,FALSE)</f>
        <v>187</v>
      </c>
      <c r="U248">
        <f>VLOOKUP($C248,'Marcel Pitching '!$D$4:$O$3001,12,FALSE)</f>
        <v>53</v>
      </c>
    </row>
    <row r="249" spans="1:21" ht="15">
      <c r="A249" t="s">
        <v>121</v>
      </c>
      <c r="B249">
        <v>18.248</v>
      </c>
      <c r="C249" t="s">
        <v>3159</v>
      </c>
      <c r="D249" t="s">
        <v>135</v>
      </c>
      <c r="J249" s="8"/>
      <c r="M249">
        <f>VLOOKUP($C249,'Marcel Pitching '!$D$4:$O$3001,3,FALSE)</f>
        <v>4</v>
      </c>
      <c r="N249">
        <f>VLOOKUP($C249,'Marcel Pitching '!$D$4:$O$3001,4,FALSE)</f>
        <v>17</v>
      </c>
      <c r="O249" s="9">
        <f>VLOOKUP($C249,'Marcel Pitching '!$D$4:$O$3001,5,FALSE)</f>
        <v>3.84</v>
      </c>
      <c r="P249" s="9">
        <f>VLOOKUP($C249,'Marcel Pitching '!$D$4:$O$3001,6,FALSE)</f>
        <v>1.3235294117647058</v>
      </c>
      <c r="Q249">
        <f>VLOOKUP($C249,'Marcel Pitching '!$D$4:$O$3001,7,FALSE)</f>
        <v>60</v>
      </c>
      <c r="R249">
        <f>VLOOKUP($C249,'Marcel Pitching '!$D$4:$O$3001,9,FALSE)</f>
        <v>68</v>
      </c>
      <c r="S249" s="10">
        <f>VLOOKUP($C249,'Marcel Pitching '!$D$4:$O$3001,10,FALSE)</f>
        <v>29.013333333333335</v>
      </c>
      <c r="T249">
        <f>VLOOKUP($C249,'Marcel Pitching '!$D$4:$O$3001,11,FALSE)</f>
        <v>60</v>
      </c>
      <c r="U249">
        <f>VLOOKUP($C249,'Marcel Pitching '!$D$4:$O$3001,12,FALSE)</f>
        <v>30</v>
      </c>
    </row>
    <row r="250" spans="1:19" ht="15">
      <c r="A250" t="s">
        <v>120</v>
      </c>
      <c r="B250">
        <v>18.249</v>
      </c>
      <c r="C250" t="s">
        <v>3160</v>
      </c>
      <c r="D250" t="s">
        <v>123</v>
      </c>
      <c r="E250">
        <f>VLOOKUP($C250,'Marcel Hitting'!$F$4:$P$1900,5,FALSE)</f>
        <v>398</v>
      </c>
      <c r="F250">
        <f>VLOOKUP($C250,'Marcel Hitting'!$F$4:$P$1900,6,FALSE)</f>
        <v>60</v>
      </c>
      <c r="G250">
        <f>VLOOKUP($C250,'Marcel Hitting'!$F$4:$P$1900,7,FALSE)</f>
        <v>13</v>
      </c>
      <c r="H250">
        <f>VLOOKUP($C250,'Marcel Hitting'!$F$4:$P$1900,8,FALSE)</f>
        <v>63</v>
      </c>
      <c r="I250">
        <f>VLOOKUP($C250,'Marcel Hitting'!$F$4:$P$1900,9,FALSE)</f>
        <v>6</v>
      </c>
      <c r="J250" s="8">
        <f>K250/E250</f>
        <v>0.2814070351758794</v>
      </c>
      <c r="K250">
        <f>VLOOKUP($C250,'Marcel Hitting'!$F$4:$P$1900,11,FALSE)</f>
        <v>112</v>
      </c>
      <c r="O250" s="9"/>
      <c r="P250" s="9"/>
      <c r="S250" s="10"/>
    </row>
    <row r="251" spans="1:19" ht="15">
      <c r="A251" t="s">
        <v>113</v>
      </c>
      <c r="B251">
        <v>18.25</v>
      </c>
      <c r="C251" t="s">
        <v>3161</v>
      </c>
      <c r="D251" t="s">
        <v>134</v>
      </c>
      <c r="E251">
        <f>VLOOKUP($C251,'Marcel Hitting'!$F$4:$P$1900,5,FALSE)</f>
        <v>280</v>
      </c>
      <c r="F251">
        <f>VLOOKUP($C251,'Marcel Hitting'!$F$4:$P$1900,6,FALSE)</f>
        <v>33</v>
      </c>
      <c r="G251">
        <f>VLOOKUP($C251,'Marcel Hitting'!$F$4:$P$1900,7,FALSE)</f>
        <v>9</v>
      </c>
      <c r="H251">
        <f>VLOOKUP($C251,'Marcel Hitting'!$F$4:$P$1900,8,FALSE)</f>
        <v>36</v>
      </c>
      <c r="I251">
        <f>VLOOKUP($C251,'Marcel Hitting'!$F$4:$P$1900,9,FALSE)</f>
        <v>2</v>
      </c>
      <c r="J251" s="8">
        <f>K251/E251</f>
        <v>0.2571428571428571</v>
      </c>
      <c r="K251">
        <f>VLOOKUP($C251,'Marcel Hitting'!$F$4:$P$1900,11,FALSE)</f>
        <v>72</v>
      </c>
      <c r="O251" s="9"/>
      <c r="P251" s="9"/>
      <c r="S251" s="10"/>
    </row>
    <row r="252" spans="1:21" ht="15">
      <c r="A252" t="s">
        <v>117</v>
      </c>
      <c r="B252">
        <v>18.251</v>
      </c>
      <c r="C252" t="s">
        <v>3162</v>
      </c>
      <c r="D252" t="s">
        <v>133</v>
      </c>
      <c r="J252" s="8"/>
      <c r="M252">
        <f>VLOOKUP($C252,'Marcel Pitching '!$D$4:$O$3001,3,FALSE)</f>
        <v>8</v>
      </c>
      <c r="N252">
        <f>VLOOKUP($C252,'Marcel Pitching '!$D$4:$O$3001,4,FALSE)</f>
        <v>0</v>
      </c>
      <c r="O252" s="9">
        <f>VLOOKUP($C252,'Marcel Pitching '!$D$4:$O$3001,5,FALSE)</f>
        <v>4.08</v>
      </c>
      <c r="P252" s="9">
        <f>VLOOKUP($C252,'Marcel Pitching '!$D$4:$O$3001,6,FALSE)</f>
        <v>1.342281879194631</v>
      </c>
      <c r="Q252">
        <f>VLOOKUP($C252,'Marcel Pitching '!$D$4:$O$3001,7,FALSE)</f>
        <v>108</v>
      </c>
      <c r="R252">
        <f>VLOOKUP($C252,'Marcel Pitching '!$D$4:$O$3001,9,FALSE)</f>
        <v>149</v>
      </c>
      <c r="S252" s="10">
        <f>VLOOKUP($C252,'Marcel Pitching '!$D$4:$O$3001,10,FALSE)</f>
        <v>67.54666666666667</v>
      </c>
      <c r="T252">
        <f>VLOOKUP($C252,'Marcel Pitching '!$D$4:$O$3001,11,FALSE)</f>
        <v>141</v>
      </c>
      <c r="U252">
        <f>VLOOKUP($C252,'Marcel Pitching '!$D$4:$O$3001,12,FALSE)</f>
        <v>59</v>
      </c>
    </row>
    <row r="253" spans="1:21" ht="15">
      <c r="A253" t="s">
        <v>115</v>
      </c>
      <c r="B253">
        <v>18.252</v>
      </c>
      <c r="C253" t="s">
        <v>3163</v>
      </c>
      <c r="D253" t="s">
        <v>135</v>
      </c>
      <c r="J253" s="8"/>
      <c r="M253">
        <f>VLOOKUP($C253,'Marcel Pitching '!$D$4:$O$3001,3,FALSE)</f>
        <v>3</v>
      </c>
      <c r="N253">
        <f>VLOOKUP($C253,'Marcel Pitching '!$D$4:$O$3001,4,FALSE)</f>
        <v>2</v>
      </c>
      <c r="O253" s="9">
        <f>VLOOKUP($C253,'Marcel Pitching '!$D$4:$O$3001,5,FALSE)</f>
        <v>3.82</v>
      </c>
      <c r="P253" s="9">
        <f>VLOOKUP($C253,'Marcel Pitching '!$D$4:$O$3001,6,FALSE)</f>
        <v>1.4</v>
      </c>
      <c r="Q253">
        <f>VLOOKUP($C253,'Marcel Pitching '!$D$4:$O$3001,7,FALSE)</f>
        <v>49</v>
      </c>
      <c r="R253">
        <f>VLOOKUP($C253,'Marcel Pitching '!$D$4:$O$3001,9,FALSE)</f>
        <v>60</v>
      </c>
      <c r="S253" s="10">
        <f>VLOOKUP($C253,'Marcel Pitching '!$D$4:$O$3001,10,FALSE)</f>
        <v>25.466666666666665</v>
      </c>
      <c r="T253">
        <f>VLOOKUP($C253,'Marcel Pitching '!$D$4:$O$3001,11,FALSE)</f>
        <v>60</v>
      </c>
      <c r="U253">
        <f>VLOOKUP($C253,'Marcel Pitching '!$D$4:$O$3001,12,FALSE)</f>
        <v>24</v>
      </c>
    </row>
    <row r="254" spans="1:19" ht="15">
      <c r="A254" t="s">
        <v>115</v>
      </c>
      <c r="B254">
        <v>19.253</v>
      </c>
      <c r="C254" t="s">
        <v>3164</v>
      </c>
      <c r="D254" t="s">
        <v>118</v>
      </c>
      <c r="E254">
        <f>VLOOKUP($C254,'Marcel Hitting'!$F$4:$P$1900,5,FALSE)</f>
        <v>422</v>
      </c>
      <c r="F254">
        <f>VLOOKUP($C254,'Marcel Hitting'!$F$4:$P$1900,6,FALSE)</f>
        <v>63</v>
      </c>
      <c r="G254">
        <f>VLOOKUP($C254,'Marcel Hitting'!$F$4:$P$1900,7,FALSE)</f>
        <v>25</v>
      </c>
      <c r="H254">
        <f>VLOOKUP($C254,'Marcel Hitting'!$F$4:$P$1900,8,FALSE)</f>
        <v>79</v>
      </c>
      <c r="I254">
        <f>VLOOKUP($C254,'Marcel Hitting'!$F$4:$P$1900,9,FALSE)</f>
        <v>3</v>
      </c>
      <c r="J254" s="8">
        <f>K254/E254</f>
        <v>0.23933649289099526</v>
      </c>
      <c r="K254">
        <f>VLOOKUP($C254,'Marcel Hitting'!$F$4:$P$1900,11,FALSE)</f>
        <v>101</v>
      </c>
      <c r="O254" s="9"/>
      <c r="P254" s="9"/>
      <c r="S254" s="10"/>
    </row>
    <row r="255" spans="1:19" ht="15">
      <c r="A255" t="s">
        <v>117</v>
      </c>
      <c r="B255">
        <v>19.254</v>
      </c>
      <c r="C255" t="s">
        <v>3165</v>
      </c>
      <c r="D255" t="s">
        <v>119</v>
      </c>
      <c r="E255">
        <f>VLOOKUP($C255,'Marcel Hitting'!$F$4:$P$1900,5,FALSE)</f>
        <v>477</v>
      </c>
      <c r="F255">
        <f>VLOOKUP($C255,'Marcel Hitting'!$F$4:$P$1900,6,FALSE)</f>
        <v>72</v>
      </c>
      <c r="G255">
        <f>VLOOKUP($C255,'Marcel Hitting'!$F$4:$P$1900,7,FALSE)</f>
        <v>11</v>
      </c>
      <c r="H255">
        <f>VLOOKUP($C255,'Marcel Hitting'!$F$4:$P$1900,8,FALSE)</f>
        <v>54</v>
      </c>
      <c r="I255">
        <f>VLOOKUP($C255,'Marcel Hitting'!$F$4:$P$1900,9,FALSE)</f>
        <v>9</v>
      </c>
      <c r="J255" s="8">
        <f>K255/E255</f>
        <v>0.2851153039832285</v>
      </c>
      <c r="K255">
        <f>VLOOKUP($C255,'Marcel Hitting'!$F$4:$P$1900,11,FALSE)</f>
        <v>136</v>
      </c>
      <c r="O255" s="9"/>
      <c r="P255" s="9"/>
      <c r="S255" s="10"/>
    </row>
    <row r="256" spans="1:21" ht="15">
      <c r="A256" t="s">
        <v>113</v>
      </c>
      <c r="B256">
        <v>19.255</v>
      </c>
      <c r="C256" t="s">
        <v>3166</v>
      </c>
      <c r="D256" t="s">
        <v>133</v>
      </c>
      <c r="J256" s="8"/>
      <c r="M256">
        <f>VLOOKUP($C256,'Marcel Pitching '!$D$4:$O$3001,3,FALSE)</f>
        <v>10</v>
      </c>
      <c r="N256">
        <f>VLOOKUP($C256,'Marcel Pitching '!$D$4:$O$3001,4,FALSE)</f>
        <v>0</v>
      </c>
      <c r="O256" s="9">
        <f>VLOOKUP($C256,'Marcel Pitching '!$D$4:$O$3001,5,FALSE)</f>
        <v>4.1</v>
      </c>
      <c r="P256" s="9">
        <f>VLOOKUP($C256,'Marcel Pitching '!$D$4:$O$3001,6,FALSE)</f>
        <v>1.3892215568862276</v>
      </c>
      <c r="Q256">
        <f>VLOOKUP($C256,'Marcel Pitching '!$D$4:$O$3001,7,FALSE)</f>
        <v>106</v>
      </c>
      <c r="R256">
        <f>VLOOKUP($C256,'Marcel Pitching '!$D$4:$O$3001,9,FALSE)</f>
        <v>167</v>
      </c>
      <c r="S256" s="10">
        <f>VLOOKUP($C256,'Marcel Pitching '!$D$4:$O$3001,10,FALSE)</f>
        <v>76.07777777777777</v>
      </c>
      <c r="T256">
        <f>VLOOKUP($C256,'Marcel Pitching '!$D$4:$O$3001,11,FALSE)</f>
        <v>171</v>
      </c>
      <c r="U256">
        <f>VLOOKUP($C256,'Marcel Pitching '!$D$4:$O$3001,12,FALSE)</f>
        <v>61</v>
      </c>
    </row>
    <row r="257" spans="1:21" ht="15">
      <c r="A257" t="s">
        <v>120</v>
      </c>
      <c r="B257">
        <v>19.256</v>
      </c>
      <c r="C257" t="s">
        <v>3167</v>
      </c>
      <c r="D257" t="s">
        <v>135</v>
      </c>
      <c r="J257" s="8"/>
      <c r="M257">
        <f>VLOOKUP($C257,'Marcel Pitching '!$D$4:$O$3001,3,FALSE)</f>
        <v>4</v>
      </c>
      <c r="N257">
        <f>VLOOKUP($C257,'Marcel Pitching '!$D$4:$O$3001,4,FALSE)</f>
        <v>2</v>
      </c>
      <c r="O257" s="9">
        <f>VLOOKUP($C257,'Marcel Pitching '!$D$4:$O$3001,5,FALSE)</f>
        <v>3.55</v>
      </c>
      <c r="P257" s="9">
        <f>VLOOKUP($C257,'Marcel Pitching '!$D$4:$O$3001,6,FALSE)</f>
        <v>1.280701754385965</v>
      </c>
      <c r="Q257">
        <f>VLOOKUP($C257,'Marcel Pitching '!$D$4:$O$3001,7,FALSE)</f>
        <v>58</v>
      </c>
      <c r="R257">
        <f>VLOOKUP($C257,'Marcel Pitching '!$D$4:$O$3001,9,FALSE)</f>
        <v>57</v>
      </c>
      <c r="S257" s="10">
        <f>VLOOKUP($C257,'Marcel Pitching '!$D$4:$O$3001,10,FALSE)</f>
        <v>22.483333333333334</v>
      </c>
      <c r="T257">
        <f>VLOOKUP($C257,'Marcel Pitching '!$D$4:$O$3001,11,FALSE)</f>
        <v>48</v>
      </c>
      <c r="U257">
        <f>VLOOKUP($C257,'Marcel Pitching '!$D$4:$O$3001,12,FALSE)</f>
        <v>25</v>
      </c>
    </row>
    <row r="258" spans="1:19" ht="15">
      <c r="A258" t="s">
        <v>121</v>
      </c>
      <c r="B258">
        <v>19.257</v>
      </c>
      <c r="C258" t="s">
        <v>3168</v>
      </c>
      <c r="D258" t="s">
        <v>123</v>
      </c>
      <c r="E258">
        <f>VLOOKUP($C258,'Marcel Hitting'!$F$4:$P$1900,5,FALSE)</f>
        <v>413</v>
      </c>
      <c r="F258">
        <f>VLOOKUP($C258,'Marcel Hitting'!$F$4:$P$1900,6,FALSE)</f>
        <v>61</v>
      </c>
      <c r="G258">
        <f>VLOOKUP($C258,'Marcel Hitting'!$F$4:$P$1900,7,FALSE)</f>
        <v>7</v>
      </c>
      <c r="H258">
        <f>VLOOKUP($C258,'Marcel Hitting'!$F$4:$P$1900,8,FALSE)</f>
        <v>45</v>
      </c>
      <c r="I258">
        <f>VLOOKUP($C258,'Marcel Hitting'!$F$4:$P$1900,9,FALSE)</f>
        <v>19</v>
      </c>
      <c r="J258" s="8">
        <f>K258/E258</f>
        <v>0.2687651331719128</v>
      </c>
      <c r="K258">
        <f>VLOOKUP($C258,'Marcel Hitting'!$F$4:$P$1900,11,FALSE)</f>
        <v>111</v>
      </c>
      <c r="O258" s="9"/>
      <c r="P258" s="9"/>
      <c r="S258" s="10"/>
    </row>
    <row r="259" spans="1:19" ht="15">
      <c r="A259" t="s">
        <v>122</v>
      </c>
      <c r="B259">
        <v>19.258</v>
      </c>
      <c r="C259" t="s">
        <v>3169</v>
      </c>
      <c r="D259" t="s">
        <v>123</v>
      </c>
      <c r="E259">
        <f>VLOOKUP($C259,'Marcel Hitting'!$F$4:$P$1900,5,FALSE)</f>
        <v>457</v>
      </c>
      <c r="F259">
        <f>VLOOKUP($C259,'Marcel Hitting'!$F$4:$P$1900,6,FALSE)</f>
        <v>67</v>
      </c>
      <c r="G259">
        <f>VLOOKUP($C259,'Marcel Hitting'!$F$4:$P$1900,7,FALSE)</f>
        <v>3</v>
      </c>
      <c r="H259">
        <f>VLOOKUP($C259,'Marcel Hitting'!$F$4:$P$1900,8,FALSE)</f>
        <v>32</v>
      </c>
      <c r="I259">
        <f>VLOOKUP($C259,'Marcel Hitting'!$F$4:$P$1900,9,FALSE)</f>
        <v>41</v>
      </c>
      <c r="J259" s="8">
        <f>K259/E259</f>
        <v>0.27571115973741794</v>
      </c>
      <c r="K259">
        <f>VLOOKUP($C259,'Marcel Hitting'!$F$4:$P$1900,11,FALSE)</f>
        <v>126</v>
      </c>
      <c r="O259" s="9"/>
      <c r="P259" s="9"/>
      <c r="S259" s="10"/>
    </row>
    <row r="260" spans="1:21" ht="15">
      <c r="A260" t="s">
        <v>124</v>
      </c>
      <c r="B260">
        <v>19.259</v>
      </c>
      <c r="C260" t="s">
        <v>3170</v>
      </c>
      <c r="D260" t="s">
        <v>133</v>
      </c>
      <c r="J260" s="8"/>
      <c r="M260">
        <f>VLOOKUP($C260,'Marcel Pitching '!$D$4:$O$3001,3,FALSE)</f>
        <v>8</v>
      </c>
      <c r="N260">
        <f>VLOOKUP($C260,'Marcel Pitching '!$D$4:$O$3001,4,FALSE)</f>
        <v>0</v>
      </c>
      <c r="O260" s="9">
        <f>VLOOKUP($C260,'Marcel Pitching '!$D$4:$O$3001,5,FALSE)</f>
        <v>4.08</v>
      </c>
      <c r="P260" s="9">
        <f>VLOOKUP($C260,'Marcel Pitching '!$D$4:$O$3001,6,FALSE)</f>
        <v>1.317829457364341</v>
      </c>
      <c r="Q260">
        <f>VLOOKUP($C260,'Marcel Pitching '!$D$4:$O$3001,7,FALSE)</f>
        <v>103</v>
      </c>
      <c r="R260">
        <f>VLOOKUP($C260,'Marcel Pitching '!$D$4:$O$3001,9,FALSE)</f>
        <v>129</v>
      </c>
      <c r="S260" s="10">
        <f>VLOOKUP($C260,'Marcel Pitching '!$D$4:$O$3001,10,FALSE)</f>
        <v>58.48</v>
      </c>
      <c r="T260">
        <f>VLOOKUP($C260,'Marcel Pitching '!$D$4:$O$3001,11,FALSE)</f>
        <v>123</v>
      </c>
      <c r="U260">
        <f>VLOOKUP($C260,'Marcel Pitching '!$D$4:$O$3001,12,FALSE)</f>
        <v>47</v>
      </c>
    </row>
    <row r="261" spans="1:19" ht="15">
      <c r="A261" t="s">
        <v>125</v>
      </c>
      <c r="B261">
        <v>19.26</v>
      </c>
      <c r="C261" t="s">
        <v>3171</v>
      </c>
      <c r="D261" t="s">
        <v>119</v>
      </c>
      <c r="E261">
        <f>VLOOKUP($C261,'Marcel Hitting'!$F$4:$P$1900,5,FALSE)</f>
        <v>487</v>
      </c>
      <c r="F261">
        <f>VLOOKUP($C261,'Marcel Hitting'!$F$4:$P$1900,6,FALSE)</f>
        <v>68</v>
      </c>
      <c r="G261">
        <f>VLOOKUP($C261,'Marcel Hitting'!$F$4:$P$1900,7,FALSE)</f>
        <v>9</v>
      </c>
      <c r="H261">
        <f>VLOOKUP($C261,'Marcel Hitting'!$F$4:$P$1900,8,FALSE)</f>
        <v>49</v>
      </c>
      <c r="I261">
        <f>VLOOKUP($C261,'Marcel Hitting'!$F$4:$P$1900,9,FALSE)</f>
        <v>6</v>
      </c>
      <c r="J261" s="8">
        <f>K261/E261</f>
        <v>0.30390143737166325</v>
      </c>
      <c r="K261">
        <f>VLOOKUP($C261,'Marcel Hitting'!$F$4:$P$1900,11,FALSE)</f>
        <v>148</v>
      </c>
      <c r="O261" s="9"/>
      <c r="P261" s="9"/>
      <c r="S261" s="10"/>
    </row>
    <row r="262" spans="1:19" ht="15">
      <c r="A262" t="s">
        <v>126</v>
      </c>
      <c r="B262">
        <v>19.261</v>
      </c>
      <c r="C262" t="s">
        <v>3172</v>
      </c>
      <c r="D262" t="s">
        <v>123</v>
      </c>
      <c r="E262">
        <f>VLOOKUP($C262,'Marcel Hitting'!$F$4:$P$1900,5,FALSE)</f>
        <v>406</v>
      </c>
      <c r="F262">
        <f>VLOOKUP($C262,'Marcel Hitting'!$F$4:$P$1900,6,FALSE)</f>
        <v>58</v>
      </c>
      <c r="G262">
        <f>VLOOKUP($C262,'Marcel Hitting'!$F$4:$P$1900,7,FALSE)</f>
        <v>11</v>
      </c>
      <c r="H262">
        <f>VLOOKUP($C262,'Marcel Hitting'!$F$4:$P$1900,8,FALSE)</f>
        <v>46</v>
      </c>
      <c r="I262">
        <f>VLOOKUP($C262,'Marcel Hitting'!$F$4:$P$1900,9,FALSE)</f>
        <v>9</v>
      </c>
      <c r="J262" s="8">
        <f>K262/E262</f>
        <v>0.26354679802955666</v>
      </c>
      <c r="K262">
        <f>VLOOKUP($C262,'Marcel Hitting'!$F$4:$P$1900,11,FALSE)</f>
        <v>107</v>
      </c>
      <c r="O262" s="9"/>
      <c r="P262" s="9"/>
      <c r="S262" s="10"/>
    </row>
    <row r="263" spans="1:21" ht="15">
      <c r="A263" t="s">
        <v>127</v>
      </c>
      <c r="B263">
        <v>19.262</v>
      </c>
      <c r="C263" t="s">
        <v>3173</v>
      </c>
      <c r="D263" t="s">
        <v>133</v>
      </c>
      <c r="J263" s="8"/>
      <c r="M263">
        <f>VLOOKUP($C263,'Marcel Pitching '!$D$4:$O$3001,3,FALSE)</f>
        <v>10</v>
      </c>
      <c r="N263">
        <f>VLOOKUP($C263,'Marcel Pitching '!$D$4:$O$3001,4,FALSE)</f>
        <v>0</v>
      </c>
      <c r="O263" s="9">
        <f>VLOOKUP($C263,'Marcel Pitching '!$D$4:$O$3001,5,FALSE)</f>
        <v>4.07</v>
      </c>
      <c r="P263" s="9">
        <f>VLOOKUP($C263,'Marcel Pitching '!$D$4:$O$3001,6,FALSE)</f>
        <v>1.226027397260274</v>
      </c>
      <c r="Q263">
        <f>VLOOKUP($C263,'Marcel Pitching '!$D$4:$O$3001,7,FALSE)</f>
        <v>112</v>
      </c>
      <c r="R263">
        <f>VLOOKUP($C263,'Marcel Pitching '!$D$4:$O$3001,9,FALSE)</f>
        <v>146</v>
      </c>
      <c r="S263" s="10">
        <f>VLOOKUP($C263,'Marcel Pitching '!$D$4:$O$3001,10,FALSE)</f>
        <v>66.02444444444444</v>
      </c>
      <c r="T263">
        <f>VLOOKUP($C263,'Marcel Pitching '!$D$4:$O$3001,11,FALSE)</f>
        <v>148</v>
      </c>
      <c r="U263">
        <f>VLOOKUP($C263,'Marcel Pitching '!$D$4:$O$3001,12,FALSE)</f>
        <v>31</v>
      </c>
    </row>
    <row r="264" spans="1:21" ht="15">
      <c r="A264" t="s">
        <v>128</v>
      </c>
      <c r="B264">
        <v>19.263</v>
      </c>
      <c r="C264" t="s">
        <v>3174</v>
      </c>
      <c r="D264" t="s">
        <v>133</v>
      </c>
      <c r="J264" s="8"/>
      <c r="M264">
        <f>VLOOKUP($C264,'Marcel Pitching '!$D$4:$O$3001,3,FALSE)</f>
        <v>11</v>
      </c>
      <c r="N264">
        <f>VLOOKUP($C264,'Marcel Pitching '!$D$4:$O$3001,4,FALSE)</f>
        <v>0</v>
      </c>
      <c r="O264" s="9">
        <f>VLOOKUP($C264,'Marcel Pitching '!$D$4:$O$3001,5,FALSE)</f>
        <v>4.1</v>
      </c>
      <c r="P264" s="9">
        <f>VLOOKUP($C264,'Marcel Pitching '!$D$4:$O$3001,6,FALSE)</f>
        <v>1.3333333333333333</v>
      </c>
      <c r="Q264">
        <f>VLOOKUP($C264,'Marcel Pitching '!$D$4:$O$3001,7,FALSE)</f>
        <v>117</v>
      </c>
      <c r="R264">
        <f>VLOOKUP($C264,'Marcel Pitching '!$D$4:$O$3001,9,FALSE)</f>
        <v>189</v>
      </c>
      <c r="S264" s="10">
        <f>VLOOKUP($C264,'Marcel Pitching '!$D$4:$O$3001,10,FALSE)</f>
        <v>86.1</v>
      </c>
      <c r="T264">
        <f>VLOOKUP($C264,'Marcel Pitching '!$D$4:$O$3001,11,FALSE)</f>
        <v>203</v>
      </c>
      <c r="U264">
        <f>VLOOKUP($C264,'Marcel Pitching '!$D$4:$O$3001,12,FALSE)</f>
        <v>49</v>
      </c>
    </row>
    <row r="265" spans="1:19" ht="15">
      <c r="A265" t="s">
        <v>129</v>
      </c>
      <c r="B265">
        <v>19.264</v>
      </c>
      <c r="C265" t="s">
        <v>3175</v>
      </c>
      <c r="D265" t="s">
        <v>123</v>
      </c>
      <c r="E265">
        <f>VLOOKUP($C265,'Marcel Hitting'!$F$4:$P$1900,5,FALSE)</f>
        <v>425</v>
      </c>
      <c r="F265">
        <f>VLOOKUP($C265,'Marcel Hitting'!$F$4:$P$1900,6,FALSE)</f>
        <v>59</v>
      </c>
      <c r="G265">
        <f>VLOOKUP($C265,'Marcel Hitting'!$F$4:$P$1900,7,FALSE)</f>
        <v>20</v>
      </c>
      <c r="H265">
        <f>VLOOKUP($C265,'Marcel Hitting'!$F$4:$P$1900,8,FALSE)</f>
        <v>69</v>
      </c>
      <c r="I265">
        <f>VLOOKUP($C265,'Marcel Hitting'!$F$4:$P$1900,9,FALSE)</f>
        <v>5</v>
      </c>
      <c r="J265" s="8">
        <f>K265/E265</f>
        <v>0.26588235294117646</v>
      </c>
      <c r="K265">
        <f>VLOOKUP($C265,'Marcel Hitting'!$F$4:$P$1900,11,FALSE)</f>
        <v>113</v>
      </c>
      <c r="O265" s="9"/>
      <c r="P265" s="9"/>
      <c r="S265" s="10"/>
    </row>
    <row r="266" spans="1:19" ht="15">
      <c r="A266" t="s">
        <v>131</v>
      </c>
      <c r="B266">
        <v>19.265</v>
      </c>
      <c r="C266" t="s">
        <v>3176</v>
      </c>
      <c r="D266" t="s">
        <v>123</v>
      </c>
      <c r="E266">
        <f>VLOOKUP($C266,'Marcel Hitting'!$F$4:$P$1900,5,FALSE)</f>
        <v>479</v>
      </c>
      <c r="F266">
        <f>VLOOKUP($C266,'Marcel Hitting'!$F$4:$P$1900,6,FALSE)</f>
        <v>64</v>
      </c>
      <c r="G266">
        <f>VLOOKUP($C266,'Marcel Hitting'!$F$4:$P$1900,7,FALSE)</f>
        <v>21</v>
      </c>
      <c r="H266">
        <f>VLOOKUP($C266,'Marcel Hitting'!$F$4:$P$1900,8,FALSE)</f>
        <v>71</v>
      </c>
      <c r="I266">
        <f>VLOOKUP($C266,'Marcel Hitting'!$F$4:$P$1900,9,FALSE)</f>
        <v>3</v>
      </c>
      <c r="J266" s="8">
        <f>K266/E266</f>
        <v>0.24843423799582465</v>
      </c>
      <c r="K266">
        <f>VLOOKUP($C266,'Marcel Hitting'!$F$4:$P$1900,11,FALSE)</f>
        <v>119</v>
      </c>
      <c r="O266" s="9"/>
      <c r="P266" s="9"/>
      <c r="S266" s="10"/>
    </row>
    <row r="267" spans="1:21" ht="15">
      <c r="A267" t="s">
        <v>132</v>
      </c>
      <c r="B267">
        <v>19.266</v>
      </c>
      <c r="C267" t="s">
        <v>3177</v>
      </c>
      <c r="D267" t="s">
        <v>135</v>
      </c>
      <c r="J267" s="8"/>
      <c r="M267">
        <f>VLOOKUP($C267,'Marcel Pitching '!$D$4:$O$3001,3,FALSE)</f>
        <v>5</v>
      </c>
      <c r="N267">
        <f>VLOOKUP($C267,'Marcel Pitching '!$D$4:$O$3001,4,FALSE)</f>
        <v>4</v>
      </c>
      <c r="O267" s="9">
        <f>VLOOKUP($C267,'Marcel Pitching '!$D$4:$O$3001,5,FALSE)</f>
        <v>4.38</v>
      </c>
      <c r="P267" s="9">
        <f>VLOOKUP($C267,'Marcel Pitching '!$D$4:$O$3001,6,FALSE)</f>
        <v>1.4473684210526316</v>
      </c>
      <c r="Q267">
        <f>VLOOKUP($C267,'Marcel Pitching '!$D$4:$O$3001,7,FALSE)</f>
        <v>71</v>
      </c>
      <c r="R267">
        <f>VLOOKUP($C267,'Marcel Pitching '!$D$4:$O$3001,9,FALSE)</f>
        <v>76</v>
      </c>
      <c r="S267" s="10">
        <f>VLOOKUP($C267,'Marcel Pitching '!$D$4:$O$3001,10,FALSE)</f>
        <v>36.986666666666665</v>
      </c>
      <c r="T267">
        <f>VLOOKUP($C267,'Marcel Pitching '!$D$4:$O$3001,11,FALSE)</f>
        <v>73</v>
      </c>
      <c r="U267">
        <f>VLOOKUP($C267,'Marcel Pitching '!$D$4:$O$3001,12,FALSE)</f>
        <v>37</v>
      </c>
    </row>
    <row r="268" spans="1:19" ht="15">
      <c r="A268" t="s">
        <v>132</v>
      </c>
      <c r="B268">
        <v>20.267</v>
      </c>
      <c r="C268" t="s">
        <v>3178</v>
      </c>
      <c r="D268" t="s">
        <v>134</v>
      </c>
      <c r="E268">
        <f>VLOOKUP($C268,'Marcel Hitting'!$F$4:$P$1900,5,FALSE)</f>
        <v>406</v>
      </c>
      <c r="F268">
        <f>VLOOKUP($C268,'Marcel Hitting'!$F$4:$P$1900,6,FALSE)</f>
        <v>52</v>
      </c>
      <c r="G268">
        <f>VLOOKUP($C268,'Marcel Hitting'!$F$4:$P$1900,7,FALSE)</f>
        <v>14</v>
      </c>
      <c r="H268">
        <f>VLOOKUP($C268,'Marcel Hitting'!$F$4:$P$1900,8,FALSE)</f>
        <v>57</v>
      </c>
      <c r="I268">
        <f>VLOOKUP($C268,'Marcel Hitting'!$F$4:$P$1900,9,FALSE)</f>
        <v>6</v>
      </c>
      <c r="J268" s="8">
        <f>K268/E268</f>
        <v>0.2315270935960591</v>
      </c>
      <c r="K268">
        <f>VLOOKUP($C268,'Marcel Hitting'!$F$4:$P$1900,11,FALSE)</f>
        <v>94</v>
      </c>
      <c r="O268" s="9"/>
      <c r="P268" s="9"/>
      <c r="S268" s="10"/>
    </row>
    <row r="269" spans="1:19" ht="15">
      <c r="A269" t="s">
        <v>131</v>
      </c>
      <c r="B269">
        <v>20.268</v>
      </c>
      <c r="C269" t="s">
        <v>3179</v>
      </c>
      <c r="D269" t="s">
        <v>136</v>
      </c>
      <c r="E269">
        <f>VLOOKUP($C269,'Marcel Hitting'!$F$4:$P$1900,5,FALSE)</f>
        <v>432</v>
      </c>
      <c r="F269">
        <f>VLOOKUP($C269,'Marcel Hitting'!$F$4:$P$1900,6,FALSE)</f>
        <v>50</v>
      </c>
      <c r="G269">
        <f>VLOOKUP($C269,'Marcel Hitting'!$F$4:$P$1900,7,FALSE)</f>
        <v>12</v>
      </c>
      <c r="H269">
        <f>VLOOKUP($C269,'Marcel Hitting'!$F$4:$P$1900,8,FALSE)</f>
        <v>60</v>
      </c>
      <c r="I269">
        <f>VLOOKUP($C269,'Marcel Hitting'!$F$4:$P$1900,9,FALSE)</f>
        <v>2</v>
      </c>
      <c r="J269" s="8">
        <f>K269/E269</f>
        <v>0.28935185185185186</v>
      </c>
      <c r="K269">
        <f>VLOOKUP($C269,'Marcel Hitting'!$F$4:$P$1900,11,FALSE)</f>
        <v>125</v>
      </c>
      <c r="O269" s="9"/>
      <c r="P269" s="9"/>
      <c r="S269" s="10"/>
    </row>
    <row r="270" spans="1:19" ht="15">
      <c r="A270" t="s">
        <v>129</v>
      </c>
      <c r="B270">
        <v>20.269</v>
      </c>
      <c r="C270" t="s">
        <v>3180</v>
      </c>
      <c r="D270" t="s">
        <v>134</v>
      </c>
      <c r="E270">
        <f>VLOOKUP($C270,'Marcel Hitting'!$F$4:$P$1900,5,FALSE)</f>
        <v>366</v>
      </c>
      <c r="F270">
        <f>VLOOKUP($C270,'Marcel Hitting'!$F$4:$P$1900,6,FALSE)</f>
        <v>47</v>
      </c>
      <c r="G270">
        <f>VLOOKUP($C270,'Marcel Hitting'!$F$4:$P$1900,7,FALSE)</f>
        <v>11</v>
      </c>
      <c r="H270">
        <f>VLOOKUP($C270,'Marcel Hitting'!$F$4:$P$1900,8,FALSE)</f>
        <v>45</v>
      </c>
      <c r="I270">
        <f>VLOOKUP($C270,'Marcel Hitting'!$F$4:$P$1900,9,FALSE)</f>
        <v>2</v>
      </c>
      <c r="J270" s="8">
        <f>K270/E270</f>
        <v>0.2459016393442623</v>
      </c>
      <c r="K270">
        <f>VLOOKUP($C270,'Marcel Hitting'!$F$4:$P$1900,11,FALSE)</f>
        <v>90</v>
      </c>
      <c r="O270" s="9"/>
      <c r="P270" s="9"/>
      <c r="S270" s="10"/>
    </row>
    <row r="271" spans="1:21" ht="15">
      <c r="A271" t="s">
        <v>128</v>
      </c>
      <c r="B271">
        <v>20.27</v>
      </c>
      <c r="C271" t="s">
        <v>3181</v>
      </c>
      <c r="D271" t="s">
        <v>133</v>
      </c>
      <c r="J271" s="8"/>
      <c r="M271">
        <f>VLOOKUP($C271,'Marcel Pitching '!$D$4:$O$3001,3,FALSE)</f>
        <v>8</v>
      </c>
      <c r="N271">
        <f>VLOOKUP($C271,'Marcel Pitching '!$D$4:$O$3001,4,FALSE)</f>
        <v>0</v>
      </c>
      <c r="O271" s="9">
        <f>VLOOKUP($C271,'Marcel Pitching '!$D$4:$O$3001,5,FALSE)</f>
        <v>3.94</v>
      </c>
      <c r="P271" s="9">
        <f>VLOOKUP($C271,'Marcel Pitching '!$D$4:$O$3001,6,FALSE)</f>
        <v>1.2894736842105263</v>
      </c>
      <c r="Q271">
        <f>VLOOKUP($C271,'Marcel Pitching '!$D$4:$O$3001,7,FALSE)</f>
        <v>102</v>
      </c>
      <c r="R271">
        <f>VLOOKUP($C271,'Marcel Pitching '!$D$4:$O$3001,9,FALSE)</f>
        <v>152</v>
      </c>
      <c r="S271" s="10">
        <f>VLOOKUP($C271,'Marcel Pitching '!$D$4:$O$3001,10,FALSE)</f>
        <v>66.54222222222222</v>
      </c>
      <c r="T271">
        <f>VLOOKUP($C271,'Marcel Pitching '!$D$4:$O$3001,11,FALSE)</f>
        <v>153</v>
      </c>
      <c r="U271">
        <f>VLOOKUP($C271,'Marcel Pitching '!$D$4:$O$3001,12,FALSE)</f>
        <v>43</v>
      </c>
    </row>
    <row r="272" spans="1:19" ht="15">
      <c r="A272" t="s">
        <v>127</v>
      </c>
      <c r="B272">
        <v>20.271</v>
      </c>
      <c r="C272" t="s">
        <v>3182</v>
      </c>
      <c r="D272" t="s">
        <v>123</v>
      </c>
      <c r="E272">
        <f>VLOOKUP($C272,'Marcel Hitting'!$F$4:$P$1900,5,FALSE)</f>
        <v>227</v>
      </c>
      <c r="F272">
        <f>VLOOKUP($C272,'Marcel Hitting'!$F$4:$P$1900,6,FALSE)</f>
        <v>36</v>
      </c>
      <c r="G272">
        <f>VLOOKUP($C272,'Marcel Hitting'!$F$4:$P$1900,7,FALSE)</f>
        <v>9</v>
      </c>
      <c r="H272">
        <f>VLOOKUP($C272,'Marcel Hitting'!$F$4:$P$1900,8,FALSE)</f>
        <v>31</v>
      </c>
      <c r="I272">
        <f>VLOOKUP($C272,'Marcel Hitting'!$F$4:$P$1900,9,FALSE)</f>
        <v>6</v>
      </c>
      <c r="J272" s="8">
        <f>K272/E272</f>
        <v>0.28193832599118945</v>
      </c>
      <c r="K272">
        <f>VLOOKUP($C272,'Marcel Hitting'!$F$4:$P$1900,11,FALSE)</f>
        <v>64</v>
      </c>
      <c r="O272" s="9"/>
      <c r="P272" s="9"/>
      <c r="S272" s="10"/>
    </row>
    <row r="273" spans="1:21" ht="15">
      <c r="A273" t="s">
        <v>126</v>
      </c>
      <c r="B273">
        <v>20.272</v>
      </c>
      <c r="C273" t="s">
        <v>3183</v>
      </c>
      <c r="D273" t="s">
        <v>133</v>
      </c>
      <c r="J273" s="8"/>
      <c r="M273">
        <f>VLOOKUP($C273,'Marcel Pitching '!$D$4:$O$3001,3,FALSE)</f>
        <v>8</v>
      </c>
      <c r="N273">
        <f>VLOOKUP($C273,'Marcel Pitching '!$D$4:$O$3001,4,FALSE)</f>
        <v>0</v>
      </c>
      <c r="O273" s="9">
        <f>VLOOKUP($C273,'Marcel Pitching '!$D$4:$O$3001,5,FALSE)</f>
        <v>4.64</v>
      </c>
      <c r="P273" s="9">
        <f>VLOOKUP($C273,'Marcel Pitching '!$D$4:$O$3001,6,FALSE)</f>
        <v>1.5030674846625767</v>
      </c>
      <c r="Q273">
        <f>VLOOKUP($C273,'Marcel Pitching '!$D$4:$O$3001,7,FALSE)</f>
        <v>139</v>
      </c>
      <c r="R273">
        <f>VLOOKUP($C273,'Marcel Pitching '!$D$4:$O$3001,9,FALSE)</f>
        <v>163</v>
      </c>
      <c r="S273" s="10">
        <f>VLOOKUP($C273,'Marcel Pitching '!$D$4:$O$3001,10,FALSE)</f>
        <v>84.03555555555555</v>
      </c>
      <c r="T273">
        <f>VLOOKUP($C273,'Marcel Pitching '!$D$4:$O$3001,11,FALSE)</f>
        <v>175</v>
      </c>
      <c r="U273">
        <f>VLOOKUP($C273,'Marcel Pitching '!$D$4:$O$3001,12,FALSE)</f>
        <v>70</v>
      </c>
    </row>
    <row r="274" spans="1:19" ht="15">
      <c r="A274" t="s">
        <v>125</v>
      </c>
      <c r="B274">
        <v>20.273</v>
      </c>
      <c r="C274" t="s">
        <v>3184</v>
      </c>
      <c r="D274" t="s">
        <v>134</v>
      </c>
      <c r="E274">
        <f>VLOOKUP($C274,'Marcel Hitting'!$F$4:$P$1900,5,FALSE)</f>
        <v>375</v>
      </c>
      <c r="F274">
        <f>VLOOKUP($C274,'Marcel Hitting'!$F$4:$P$1900,6,FALSE)</f>
        <v>48</v>
      </c>
      <c r="G274">
        <f>VLOOKUP($C274,'Marcel Hitting'!$F$4:$P$1900,7,FALSE)</f>
        <v>15</v>
      </c>
      <c r="H274">
        <f>VLOOKUP($C274,'Marcel Hitting'!$F$4:$P$1900,8,FALSE)</f>
        <v>60</v>
      </c>
      <c r="I274">
        <f>VLOOKUP($C274,'Marcel Hitting'!$F$4:$P$1900,9,FALSE)</f>
        <v>2</v>
      </c>
      <c r="J274" s="8">
        <f>K274/E274</f>
        <v>0.25333333333333335</v>
      </c>
      <c r="K274">
        <f>VLOOKUP($C274,'Marcel Hitting'!$F$4:$P$1900,11,FALSE)</f>
        <v>95</v>
      </c>
      <c r="O274" s="9"/>
      <c r="P274" s="9"/>
      <c r="S274" s="10"/>
    </row>
    <row r="275" spans="1:19" ht="15">
      <c r="A275" t="s">
        <v>124</v>
      </c>
      <c r="B275">
        <v>20.274</v>
      </c>
      <c r="C275" t="s">
        <v>3185</v>
      </c>
      <c r="D275" t="s">
        <v>118</v>
      </c>
      <c r="E275">
        <f>VLOOKUP($C275,'Marcel Hitting'!$F$4:$P$1900,5,FALSE)</f>
        <v>497</v>
      </c>
      <c r="F275">
        <f>VLOOKUP($C275,'Marcel Hitting'!$F$4:$P$1900,6,FALSE)</f>
        <v>64</v>
      </c>
      <c r="G275">
        <f>VLOOKUP($C275,'Marcel Hitting'!$F$4:$P$1900,7,FALSE)</f>
        <v>14</v>
      </c>
      <c r="H275">
        <f>VLOOKUP($C275,'Marcel Hitting'!$F$4:$P$1900,8,FALSE)</f>
        <v>63</v>
      </c>
      <c r="I275">
        <f>VLOOKUP($C275,'Marcel Hitting'!$F$4:$P$1900,9,FALSE)</f>
        <v>3</v>
      </c>
      <c r="J275" s="8">
        <f>K275/E275</f>
        <v>0.2676056338028169</v>
      </c>
      <c r="K275">
        <f>VLOOKUP($C275,'Marcel Hitting'!$F$4:$P$1900,11,FALSE)</f>
        <v>133</v>
      </c>
      <c r="O275" s="9"/>
      <c r="P275" s="9"/>
      <c r="S275" s="10"/>
    </row>
    <row r="276" spans="1:21" ht="15">
      <c r="A276" t="s">
        <v>122</v>
      </c>
      <c r="B276">
        <v>20.275</v>
      </c>
      <c r="C276" t="s">
        <v>3186</v>
      </c>
      <c r="D276" t="s">
        <v>133</v>
      </c>
      <c r="J276" s="8"/>
      <c r="M276">
        <f>VLOOKUP($C276,'Marcel Pitching '!$D$4:$O$3001,3,FALSE)</f>
        <v>4</v>
      </c>
      <c r="N276">
        <f>VLOOKUP($C276,'Marcel Pitching '!$D$4:$O$3001,4,FALSE)</f>
        <v>0</v>
      </c>
      <c r="O276" s="9">
        <f>VLOOKUP($C276,'Marcel Pitching '!$D$4:$O$3001,5,FALSE)</f>
        <v>3.75</v>
      </c>
      <c r="P276" s="9">
        <f>VLOOKUP($C276,'Marcel Pitching '!$D$4:$O$3001,6,FALSE)</f>
        <v>1.2727272727272727</v>
      </c>
      <c r="Q276">
        <f>VLOOKUP($C276,'Marcel Pitching '!$D$4:$O$3001,7,FALSE)</f>
        <v>51</v>
      </c>
      <c r="R276">
        <f>VLOOKUP($C276,'Marcel Pitching '!$D$4:$O$3001,9,FALSE)</f>
        <v>66</v>
      </c>
      <c r="S276" s="10">
        <f>VLOOKUP($C276,'Marcel Pitching '!$D$4:$O$3001,10,FALSE)</f>
        <v>27.5</v>
      </c>
      <c r="T276">
        <f>VLOOKUP($C276,'Marcel Pitching '!$D$4:$O$3001,11,FALSE)</f>
        <v>64</v>
      </c>
      <c r="U276">
        <f>VLOOKUP($C276,'Marcel Pitching '!$D$4:$O$3001,12,FALSE)</f>
        <v>20</v>
      </c>
    </row>
    <row r="277" spans="1:19" ht="15">
      <c r="A277" t="s">
        <v>121</v>
      </c>
      <c r="B277">
        <v>20.276</v>
      </c>
      <c r="C277" t="s">
        <v>3187</v>
      </c>
      <c r="D277" t="s">
        <v>134</v>
      </c>
      <c r="E277">
        <f>VLOOKUP($C277,'Marcel Hitting'!$F$4:$P$1900,5,FALSE)</f>
        <v>461</v>
      </c>
      <c r="F277">
        <f>VLOOKUP($C277,'Marcel Hitting'!$F$4:$P$1900,6,FALSE)</f>
        <v>54</v>
      </c>
      <c r="G277">
        <f>VLOOKUP($C277,'Marcel Hitting'!$F$4:$P$1900,7,FALSE)</f>
        <v>10</v>
      </c>
      <c r="H277">
        <f>VLOOKUP($C277,'Marcel Hitting'!$F$4:$P$1900,8,FALSE)</f>
        <v>52</v>
      </c>
      <c r="I277">
        <f>VLOOKUP($C277,'Marcel Hitting'!$F$4:$P$1900,9,FALSE)</f>
        <v>3</v>
      </c>
      <c r="J277" s="8">
        <f>K277/E277</f>
        <v>0.2754880694143167</v>
      </c>
      <c r="K277">
        <f>VLOOKUP($C277,'Marcel Hitting'!$F$4:$P$1900,11,FALSE)</f>
        <v>127</v>
      </c>
      <c r="O277" s="9"/>
      <c r="P277" s="9"/>
      <c r="S277" s="10"/>
    </row>
    <row r="278" spans="1:19" ht="15">
      <c r="A278" t="s">
        <v>120</v>
      </c>
      <c r="B278">
        <v>20.277</v>
      </c>
      <c r="C278" t="s">
        <v>3188</v>
      </c>
      <c r="D278" t="s">
        <v>134</v>
      </c>
      <c r="E278">
        <f>VLOOKUP($C278,'Marcel Hitting'!$F$4:$P$1900,5,FALSE)</f>
        <v>394</v>
      </c>
      <c r="F278">
        <f>VLOOKUP($C278,'Marcel Hitting'!$F$4:$P$1900,6,FALSE)</f>
        <v>56</v>
      </c>
      <c r="G278">
        <f>VLOOKUP($C278,'Marcel Hitting'!$F$4:$P$1900,7,FALSE)</f>
        <v>9</v>
      </c>
      <c r="H278">
        <f>VLOOKUP($C278,'Marcel Hitting'!$F$4:$P$1900,8,FALSE)</f>
        <v>45</v>
      </c>
      <c r="I278">
        <f>VLOOKUP($C278,'Marcel Hitting'!$F$4:$P$1900,9,FALSE)</f>
        <v>5</v>
      </c>
      <c r="J278" s="8">
        <f>K278/E278</f>
        <v>0.25888324873096447</v>
      </c>
      <c r="K278">
        <f>VLOOKUP($C278,'Marcel Hitting'!$F$4:$P$1900,11,FALSE)</f>
        <v>102</v>
      </c>
      <c r="O278" s="9"/>
      <c r="P278" s="9"/>
      <c r="S278" s="10"/>
    </row>
    <row r="279" spans="1:21" ht="15">
      <c r="A279" t="s">
        <v>113</v>
      </c>
      <c r="B279">
        <v>20.278</v>
      </c>
      <c r="C279" t="s">
        <v>3189</v>
      </c>
      <c r="D279" t="s">
        <v>135</v>
      </c>
      <c r="J279" s="8"/>
      <c r="M279">
        <f>VLOOKUP($C279,'Marcel Pitching '!$D$4:$O$3001,3,FALSE)</f>
        <v>4</v>
      </c>
      <c r="N279">
        <f>VLOOKUP($C279,'Marcel Pitching '!$D$4:$O$3001,4,FALSE)</f>
        <v>2</v>
      </c>
      <c r="O279" s="9">
        <f>VLOOKUP($C279,'Marcel Pitching '!$D$4:$O$3001,5,FALSE)</f>
        <v>3.8</v>
      </c>
      <c r="P279" s="9">
        <f>VLOOKUP($C279,'Marcel Pitching '!$D$4:$O$3001,6,FALSE)</f>
        <v>1.328125</v>
      </c>
      <c r="Q279">
        <f>VLOOKUP($C279,'Marcel Pitching '!$D$4:$O$3001,7,FALSE)</f>
        <v>57</v>
      </c>
      <c r="R279">
        <f>VLOOKUP($C279,'Marcel Pitching '!$D$4:$O$3001,9,FALSE)</f>
        <v>64</v>
      </c>
      <c r="S279" s="10">
        <f>VLOOKUP($C279,'Marcel Pitching '!$D$4:$O$3001,10,FALSE)</f>
        <v>27.022222222222222</v>
      </c>
      <c r="T279">
        <f>VLOOKUP($C279,'Marcel Pitching '!$D$4:$O$3001,11,FALSE)</f>
        <v>59</v>
      </c>
      <c r="U279">
        <f>VLOOKUP($C279,'Marcel Pitching '!$D$4:$O$3001,12,FALSE)</f>
        <v>26</v>
      </c>
    </row>
    <row r="280" spans="1:19" ht="15">
      <c r="A280" t="s">
        <v>117</v>
      </c>
      <c r="B280">
        <v>20.279</v>
      </c>
      <c r="C280" t="s">
        <v>3190</v>
      </c>
      <c r="D280" t="s">
        <v>116</v>
      </c>
      <c r="E280">
        <f>VLOOKUP($C280,'Marcel Hitting'!$F$4:$P$1900,5,FALSE)</f>
        <v>314</v>
      </c>
      <c r="F280">
        <f>VLOOKUP($C280,'Marcel Hitting'!$F$4:$P$1900,6,FALSE)</f>
        <v>41</v>
      </c>
      <c r="G280">
        <f>VLOOKUP($C280,'Marcel Hitting'!$F$4:$P$1900,7,FALSE)</f>
        <v>11</v>
      </c>
      <c r="H280">
        <f>VLOOKUP($C280,'Marcel Hitting'!$F$4:$P$1900,8,FALSE)</f>
        <v>48</v>
      </c>
      <c r="I280">
        <f>VLOOKUP($C280,'Marcel Hitting'!$F$4:$P$1900,9,FALSE)</f>
        <v>3</v>
      </c>
      <c r="J280" s="8">
        <f>K280/E280</f>
        <v>0.267515923566879</v>
      </c>
      <c r="K280">
        <f>VLOOKUP($C280,'Marcel Hitting'!$F$4:$P$1900,11,FALSE)</f>
        <v>84</v>
      </c>
      <c r="O280" s="9"/>
      <c r="P280" s="9"/>
      <c r="S280" s="10"/>
    </row>
    <row r="281" spans="1:21" ht="15">
      <c r="A281" t="s">
        <v>115</v>
      </c>
      <c r="B281">
        <v>20.28</v>
      </c>
      <c r="C281" t="s">
        <v>3191</v>
      </c>
      <c r="D281" t="s">
        <v>135</v>
      </c>
      <c r="J281" s="8"/>
      <c r="M281">
        <f>VLOOKUP($C281,'Marcel Pitching '!$D$4:$O$3001,3,FALSE)</f>
        <v>3</v>
      </c>
      <c r="N281">
        <f>VLOOKUP($C281,'Marcel Pitching '!$D$4:$O$3001,4,FALSE)</f>
        <v>7</v>
      </c>
      <c r="O281" s="9">
        <f>VLOOKUP($C281,'Marcel Pitching '!$D$4:$O$3001,5,FALSE)</f>
        <v>3.82</v>
      </c>
      <c r="P281" s="9">
        <f>VLOOKUP($C281,'Marcel Pitching '!$D$4:$O$3001,6,FALSE)</f>
        <v>1.3150684931506849</v>
      </c>
      <c r="Q281">
        <f>VLOOKUP($C281,'Marcel Pitching '!$D$4:$O$3001,7,FALSE)</f>
        <v>54</v>
      </c>
      <c r="R281">
        <f>VLOOKUP($C281,'Marcel Pitching '!$D$4:$O$3001,9,FALSE)</f>
        <v>73</v>
      </c>
      <c r="S281" s="10">
        <f>VLOOKUP($C281,'Marcel Pitching '!$D$4:$O$3001,10,FALSE)</f>
        <v>30.984444444444446</v>
      </c>
      <c r="T281">
        <f>VLOOKUP($C281,'Marcel Pitching '!$D$4:$O$3001,11,FALSE)</f>
        <v>73</v>
      </c>
      <c r="U281">
        <f>VLOOKUP($C281,'Marcel Pitching '!$D$4:$O$3001,12,FALSE)</f>
        <v>23</v>
      </c>
    </row>
    <row r="282" spans="1:21" ht="15">
      <c r="A282" t="s">
        <v>115</v>
      </c>
      <c r="B282">
        <v>21.281</v>
      </c>
      <c r="C282" t="s">
        <v>3192</v>
      </c>
      <c r="D282" t="s">
        <v>135</v>
      </c>
      <c r="J282" s="8"/>
      <c r="M282">
        <f>VLOOKUP($C282,'Marcel Pitching '!$D$4:$O$3001,3,FALSE)</f>
        <v>3</v>
      </c>
      <c r="N282">
        <f>VLOOKUP($C282,'Marcel Pitching '!$D$4:$O$3001,4,FALSE)</f>
        <v>2</v>
      </c>
      <c r="O282" s="9">
        <f>VLOOKUP($C282,'Marcel Pitching '!$D$4:$O$3001,5,FALSE)</f>
        <v>4</v>
      </c>
      <c r="P282" s="9">
        <f>VLOOKUP($C282,'Marcel Pitching '!$D$4:$O$3001,6,FALSE)</f>
        <v>1.3492063492063493</v>
      </c>
      <c r="Q282">
        <f>VLOOKUP($C282,'Marcel Pitching '!$D$4:$O$3001,7,FALSE)</f>
        <v>59</v>
      </c>
      <c r="R282">
        <f>VLOOKUP($C282,'Marcel Pitching '!$D$4:$O$3001,9,FALSE)</f>
        <v>63</v>
      </c>
      <c r="S282" s="10">
        <f>VLOOKUP($C282,'Marcel Pitching '!$D$4:$O$3001,10,FALSE)</f>
        <v>28</v>
      </c>
      <c r="T282">
        <f>VLOOKUP($C282,'Marcel Pitching '!$D$4:$O$3001,11,FALSE)</f>
        <v>58</v>
      </c>
      <c r="U282">
        <f>VLOOKUP($C282,'Marcel Pitching '!$D$4:$O$3001,12,FALSE)</f>
        <v>27</v>
      </c>
    </row>
    <row r="283" spans="1:21" ht="15">
      <c r="A283" t="s">
        <v>117</v>
      </c>
      <c r="B283">
        <v>21.282</v>
      </c>
      <c r="C283" t="s">
        <v>3193</v>
      </c>
      <c r="D283" t="s">
        <v>135</v>
      </c>
      <c r="J283" s="8"/>
      <c r="M283">
        <f>VLOOKUP($C283,'Marcel Pitching '!$D$4:$O$3001,3,FALSE)</f>
        <v>2</v>
      </c>
      <c r="N283">
        <f>VLOOKUP($C283,'Marcel Pitching '!$D$4:$O$3001,4,FALSE)</f>
        <v>1</v>
      </c>
      <c r="O283" s="9">
        <f>VLOOKUP($C283,'Marcel Pitching '!$D$4:$O$3001,5,FALSE)</f>
        <v>3.81</v>
      </c>
      <c r="P283" s="9">
        <f>VLOOKUP($C283,'Marcel Pitching '!$D$4:$O$3001,6,FALSE)</f>
        <v>1.358974358974359</v>
      </c>
      <c r="Q283">
        <f>VLOOKUP($C283,'Marcel Pitching '!$D$4:$O$3001,7,FALSE)</f>
        <v>32</v>
      </c>
      <c r="R283">
        <f>VLOOKUP($C283,'Marcel Pitching '!$D$4:$O$3001,9,FALSE)</f>
        <v>39</v>
      </c>
      <c r="S283" s="10">
        <f>VLOOKUP($C283,'Marcel Pitching '!$D$4:$O$3001,10,FALSE)</f>
        <v>16.51</v>
      </c>
      <c r="T283">
        <f>VLOOKUP($C283,'Marcel Pitching '!$D$4:$O$3001,11,FALSE)</f>
        <v>37</v>
      </c>
      <c r="U283">
        <f>VLOOKUP($C283,'Marcel Pitching '!$D$4:$O$3001,12,FALSE)</f>
        <v>16</v>
      </c>
    </row>
    <row r="284" spans="1:21" ht="15">
      <c r="A284" t="s">
        <v>113</v>
      </c>
      <c r="B284">
        <v>21.283</v>
      </c>
      <c r="C284" t="s">
        <v>3194</v>
      </c>
      <c r="D284" t="s">
        <v>135</v>
      </c>
      <c r="J284" s="8"/>
      <c r="M284">
        <f>VLOOKUP($C284,'Marcel Pitching '!$D$4:$O$3001,3,FALSE)</f>
        <v>4</v>
      </c>
      <c r="N284">
        <f>VLOOKUP($C284,'Marcel Pitching '!$D$4:$O$3001,4,FALSE)</f>
        <v>1</v>
      </c>
      <c r="O284" s="9">
        <f>VLOOKUP($C284,'Marcel Pitching '!$D$4:$O$3001,5,FALSE)</f>
        <v>4.57</v>
      </c>
      <c r="P284" s="9">
        <f>VLOOKUP($C284,'Marcel Pitching '!$D$4:$O$3001,6,FALSE)</f>
        <v>1.4705882352941178</v>
      </c>
      <c r="Q284">
        <f>VLOOKUP($C284,'Marcel Pitching '!$D$4:$O$3001,7,FALSE)</f>
        <v>59</v>
      </c>
      <c r="R284">
        <f>VLOOKUP($C284,'Marcel Pitching '!$D$4:$O$3001,9,FALSE)</f>
        <v>68</v>
      </c>
      <c r="S284" s="10">
        <f>VLOOKUP($C284,'Marcel Pitching '!$D$4:$O$3001,10,FALSE)</f>
        <v>34.528888888888886</v>
      </c>
      <c r="T284">
        <f>VLOOKUP($C284,'Marcel Pitching '!$D$4:$O$3001,11,FALSE)</f>
        <v>67</v>
      </c>
      <c r="U284">
        <f>VLOOKUP($C284,'Marcel Pitching '!$D$4:$O$3001,12,FALSE)</f>
        <v>33</v>
      </c>
    </row>
    <row r="285" spans="1:21" ht="15">
      <c r="A285" t="s">
        <v>120</v>
      </c>
      <c r="B285">
        <v>21.284</v>
      </c>
      <c r="C285" t="s">
        <v>3195</v>
      </c>
      <c r="D285" t="s">
        <v>133</v>
      </c>
      <c r="J285" s="8"/>
      <c r="M285">
        <f>VLOOKUP($C285,'Marcel Pitching '!$D$4:$O$3001,3,FALSE)</f>
        <v>5</v>
      </c>
      <c r="N285">
        <f>VLOOKUP($C285,'Marcel Pitching '!$D$4:$O$3001,4,FALSE)</f>
        <v>0</v>
      </c>
      <c r="O285" s="9">
        <f>VLOOKUP($C285,'Marcel Pitching '!$D$4:$O$3001,5,FALSE)</f>
        <v>3.69</v>
      </c>
      <c r="P285" s="9">
        <f>VLOOKUP($C285,'Marcel Pitching '!$D$4:$O$3001,6,FALSE)</f>
        <v>1.2692307692307692</v>
      </c>
      <c r="Q285">
        <f>VLOOKUP($C285,'Marcel Pitching '!$D$4:$O$3001,7,FALSE)</f>
        <v>61</v>
      </c>
      <c r="R285">
        <f>VLOOKUP($C285,'Marcel Pitching '!$D$4:$O$3001,9,FALSE)</f>
        <v>78</v>
      </c>
      <c r="S285" s="10">
        <f>VLOOKUP($C285,'Marcel Pitching '!$D$4:$O$3001,10,FALSE)</f>
        <v>31.98</v>
      </c>
      <c r="T285">
        <f>VLOOKUP($C285,'Marcel Pitching '!$D$4:$O$3001,11,FALSE)</f>
        <v>68</v>
      </c>
      <c r="U285">
        <f>VLOOKUP($C285,'Marcel Pitching '!$D$4:$O$3001,12,FALSE)</f>
        <v>31</v>
      </c>
    </row>
    <row r="286" spans="1:19" ht="15">
      <c r="A286" t="s">
        <v>121</v>
      </c>
      <c r="B286">
        <v>21.285</v>
      </c>
      <c r="C286" t="s">
        <v>3196</v>
      </c>
      <c r="D286" t="s">
        <v>130</v>
      </c>
      <c r="E286">
        <f>VLOOKUP($C286,'Marcel Hitting'!$F$4:$P$1900,5,FALSE)</f>
        <v>525</v>
      </c>
      <c r="F286">
        <f>VLOOKUP($C286,'Marcel Hitting'!$F$4:$P$1900,6,FALSE)</f>
        <v>69</v>
      </c>
      <c r="G286">
        <f>VLOOKUP($C286,'Marcel Hitting'!$F$4:$P$1900,7,FALSE)</f>
        <v>9</v>
      </c>
      <c r="H286">
        <f>VLOOKUP($C286,'Marcel Hitting'!$F$4:$P$1900,8,FALSE)</f>
        <v>62</v>
      </c>
      <c r="I286">
        <f>VLOOKUP($C286,'Marcel Hitting'!$F$4:$P$1900,9,FALSE)</f>
        <v>2</v>
      </c>
      <c r="J286" s="8">
        <f aca="true" t="shared" si="8" ref="J286:J292">K286/E286</f>
        <v>0.2895238095238095</v>
      </c>
      <c r="K286">
        <f>VLOOKUP($C286,'Marcel Hitting'!$F$4:$P$1900,11,FALSE)</f>
        <v>152</v>
      </c>
      <c r="O286" s="9"/>
      <c r="P286" s="9"/>
      <c r="S286" s="10"/>
    </row>
    <row r="287" spans="1:19" ht="15">
      <c r="A287" t="s">
        <v>122</v>
      </c>
      <c r="B287">
        <v>21.286</v>
      </c>
      <c r="C287" t="s">
        <v>3197</v>
      </c>
      <c r="D287" t="s">
        <v>119</v>
      </c>
      <c r="E287">
        <f>VLOOKUP($C287,'Marcel Hitting'!$F$4:$P$1900,5,FALSE)</f>
        <v>455</v>
      </c>
      <c r="F287">
        <f>VLOOKUP($C287,'Marcel Hitting'!$F$4:$P$1900,6,FALSE)</f>
        <v>57</v>
      </c>
      <c r="G287">
        <f>VLOOKUP($C287,'Marcel Hitting'!$F$4:$P$1900,7,FALSE)</f>
        <v>4</v>
      </c>
      <c r="H287">
        <f>VLOOKUP($C287,'Marcel Hitting'!$F$4:$P$1900,8,FALSE)</f>
        <v>42</v>
      </c>
      <c r="I287">
        <f>VLOOKUP($C287,'Marcel Hitting'!$F$4:$P$1900,9,FALSE)</f>
        <v>17</v>
      </c>
      <c r="J287" s="8">
        <f t="shared" si="8"/>
        <v>0.27692307692307694</v>
      </c>
      <c r="K287">
        <f>VLOOKUP($C287,'Marcel Hitting'!$F$4:$P$1900,11,FALSE)</f>
        <v>126</v>
      </c>
      <c r="O287" s="9"/>
      <c r="P287" s="9"/>
      <c r="S287" s="10"/>
    </row>
    <row r="288" spans="1:19" ht="15">
      <c r="A288" t="s">
        <v>124</v>
      </c>
      <c r="B288">
        <v>21.287</v>
      </c>
      <c r="C288" t="s">
        <v>3198</v>
      </c>
      <c r="D288" t="s">
        <v>119</v>
      </c>
      <c r="E288">
        <f>VLOOKUP($C288,'Marcel Hitting'!$F$4:$P$1900,5,FALSE)</f>
        <v>306</v>
      </c>
      <c r="F288">
        <f>VLOOKUP($C288,'Marcel Hitting'!$F$4:$P$1900,6,FALSE)</f>
        <v>42</v>
      </c>
      <c r="G288">
        <f>VLOOKUP($C288,'Marcel Hitting'!$F$4:$P$1900,7,FALSE)</f>
        <v>6</v>
      </c>
      <c r="H288">
        <f>VLOOKUP($C288,'Marcel Hitting'!$F$4:$P$1900,8,FALSE)</f>
        <v>49</v>
      </c>
      <c r="I288">
        <f>VLOOKUP($C288,'Marcel Hitting'!$F$4:$P$1900,9,FALSE)</f>
        <v>3</v>
      </c>
      <c r="J288" s="8">
        <f t="shared" si="8"/>
        <v>0.2679738562091503</v>
      </c>
      <c r="K288">
        <f>VLOOKUP($C288,'Marcel Hitting'!$F$4:$P$1900,11,FALSE)</f>
        <v>82</v>
      </c>
      <c r="O288" s="9"/>
      <c r="P288" s="9"/>
      <c r="S288" s="10"/>
    </row>
    <row r="289" spans="1:19" ht="15">
      <c r="A289" t="s">
        <v>125</v>
      </c>
      <c r="B289">
        <v>21.288</v>
      </c>
      <c r="C289" t="s">
        <v>3199</v>
      </c>
      <c r="D289" t="s">
        <v>123</v>
      </c>
      <c r="E289">
        <f>VLOOKUP($C289,'Marcel Hitting'!$F$4:$P$1900,5,FALSE)</f>
        <v>423</v>
      </c>
      <c r="F289">
        <f>VLOOKUP($C289,'Marcel Hitting'!$F$4:$P$1900,6,FALSE)</f>
        <v>64</v>
      </c>
      <c r="G289">
        <f>VLOOKUP($C289,'Marcel Hitting'!$F$4:$P$1900,7,FALSE)</f>
        <v>11</v>
      </c>
      <c r="H289">
        <f>VLOOKUP($C289,'Marcel Hitting'!$F$4:$P$1900,8,FALSE)</f>
        <v>57</v>
      </c>
      <c r="I289">
        <f>VLOOKUP($C289,'Marcel Hitting'!$F$4:$P$1900,9,FALSE)</f>
        <v>6</v>
      </c>
      <c r="J289" s="8">
        <f t="shared" si="8"/>
        <v>0.28132387706855794</v>
      </c>
      <c r="K289">
        <f>VLOOKUP($C289,'Marcel Hitting'!$F$4:$P$1900,11,FALSE)</f>
        <v>119</v>
      </c>
      <c r="O289" s="9"/>
      <c r="P289" s="9"/>
      <c r="S289" s="10"/>
    </row>
    <row r="290" spans="1:19" ht="15">
      <c r="A290" t="s">
        <v>126</v>
      </c>
      <c r="B290">
        <v>21.289</v>
      </c>
      <c r="C290" t="s">
        <v>3200</v>
      </c>
      <c r="D290" t="s">
        <v>134</v>
      </c>
      <c r="E290">
        <f>VLOOKUP($C290,'Marcel Hitting'!$F$4:$P$1900,5,FALSE)</f>
        <v>424</v>
      </c>
      <c r="F290">
        <f>VLOOKUP($C290,'Marcel Hitting'!$F$4:$P$1900,6,FALSE)</f>
        <v>44</v>
      </c>
      <c r="G290">
        <f>VLOOKUP($C290,'Marcel Hitting'!$F$4:$P$1900,7,FALSE)</f>
        <v>11</v>
      </c>
      <c r="H290">
        <f>VLOOKUP($C290,'Marcel Hitting'!$F$4:$P$1900,8,FALSE)</f>
        <v>52</v>
      </c>
      <c r="I290">
        <f>VLOOKUP($C290,'Marcel Hitting'!$F$4:$P$1900,9,FALSE)</f>
        <v>2</v>
      </c>
      <c r="J290" s="8">
        <f t="shared" si="8"/>
        <v>0.25943396226415094</v>
      </c>
      <c r="K290">
        <f>VLOOKUP($C290,'Marcel Hitting'!$F$4:$P$1900,11,FALSE)</f>
        <v>110</v>
      </c>
      <c r="O290" s="9"/>
      <c r="P290" s="9"/>
      <c r="S290" s="10"/>
    </row>
    <row r="291" spans="1:19" ht="15">
      <c r="A291" t="s">
        <v>127</v>
      </c>
      <c r="B291">
        <v>21.29</v>
      </c>
      <c r="C291" t="s">
        <v>3201</v>
      </c>
      <c r="D291" t="s">
        <v>119</v>
      </c>
      <c r="E291">
        <f>VLOOKUP($C291,'Marcel Hitting'!$F$4:$P$1900,5,FALSE)</f>
        <v>475</v>
      </c>
      <c r="F291">
        <f>VLOOKUP($C291,'Marcel Hitting'!$F$4:$P$1900,6,FALSE)</f>
        <v>63</v>
      </c>
      <c r="G291">
        <f>VLOOKUP($C291,'Marcel Hitting'!$F$4:$P$1900,7,FALSE)</f>
        <v>8</v>
      </c>
      <c r="H291">
        <f>VLOOKUP($C291,'Marcel Hitting'!$F$4:$P$1900,8,FALSE)</f>
        <v>44</v>
      </c>
      <c r="I291">
        <f>VLOOKUP($C291,'Marcel Hitting'!$F$4:$P$1900,9,FALSE)</f>
        <v>17</v>
      </c>
      <c r="J291" s="8">
        <f t="shared" si="8"/>
        <v>0.2631578947368421</v>
      </c>
      <c r="K291">
        <f>VLOOKUP($C291,'Marcel Hitting'!$F$4:$P$1900,11,FALSE)</f>
        <v>125</v>
      </c>
      <c r="O291" s="9"/>
      <c r="P291" s="9"/>
      <c r="S291" s="10"/>
    </row>
    <row r="292" spans="1:19" ht="15">
      <c r="A292" t="s">
        <v>128</v>
      </c>
      <c r="B292">
        <v>21.291</v>
      </c>
      <c r="C292" t="s">
        <v>2969</v>
      </c>
      <c r="D292" t="s">
        <v>123</v>
      </c>
      <c r="E292">
        <f>VLOOKUP($C292,'Marcel Hitting'!$F$4:$P$1900,5,FALSE)</f>
        <v>446</v>
      </c>
      <c r="F292">
        <f>VLOOKUP($C292,'Marcel Hitting'!$F$4:$P$1900,6,FALSE)</f>
        <v>68</v>
      </c>
      <c r="G292">
        <f>VLOOKUP($C292,'Marcel Hitting'!$F$4:$P$1900,7,FALSE)</f>
        <v>26</v>
      </c>
      <c r="H292">
        <f>VLOOKUP($C292,'Marcel Hitting'!$F$4:$P$1900,8,FALSE)</f>
        <v>74</v>
      </c>
      <c r="I292">
        <f>VLOOKUP($C292,'Marcel Hitting'!$F$4:$P$1900,9,FALSE)</f>
        <v>2</v>
      </c>
      <c r="J292" s="8">
        <f t="shared" si="8"/>
        <v>0.24439461883408073</v>
      </c>
      <c r="K292">
        <f>VLOOKUP($C292,'Marcel Hitting'!$F$4:$P$1900,11,FALSE)</f>
        <v>109</v>
      </c>
      <c r="O292" s="9"/>
      <c r="P292" s="9"/>
      <c r="S292" s="10"/>
    </row>
    <row r="293" spans="1:21" ht="15">
      <c r="A293" t="s">
        <v>129</v>
      </c>
      <c r="B293">
        <v>21.292</v>
      </c>
      <c r="C293" t="s">
        <v>2970</v>
      </c>
      <c r="D293" t="s">
        <v>133</v>
      </c>
      <c r="J293" s="8"/>
      <c r="M293">
        <f>VLOOKUP($C293,'Marcel Pitching '!$D$4:$O$3001,3,FALSE)</f>
        <v>5</v>
      </c>
      <c r="N293">
        <f>VLOOKUP($C293,'Marcel Pitching '!$D$4:$O$3001,4,FALSE)</f>
        <v>0</v>
      </c>
      <c r="O293" s="9">
        <f>VLOOKUP($C293,'Marcel Pitching '!$D$4:$O$3001,5,FALSE)</f>
        <v>4.35</v>
      </c>
      <c r="P293" s="9">
        <f>VLOOKUP($C293,'Marcel Pitching '!$D$4:$O$3001,6,FALSE)</f>
        <v>1.4318181818181819</v>
      </c>
      <c r="Q293">
        <f>VLOOKUP($C293,'Marcel Pitching '!$D$4:$O$3001,7,FALSE)</f>
        <v>70</v>
      </c>
      <c r="R293">
        <f>VLOOKUP($C293,'Marcel Pitching '!$D$4:$O$3001,9,FALSE)</f>
        <v>88</v>
      </c>
      <c r="S293" s="10">
        <f>VLOOKUP($C293,'Marcel Pitching '!$D$4:$O$3001,10,FALSE)</f>
        <v>42.53333333333333</v>
      </c>
      <c r="T293">
        <f>VLOOKUP($C293,'Marcel Pitching '!$D$4:$O$3001,11,FALSE)</f>
        <v>87</v>
      </c>
      <c r="U293">
        <f>VLOOKUP($C293,'Marcel Pitching '!$D$4:$O$3001,12,FALSE)</f>
        <v>39</v>
      </c>
    </row>
    <row r="294" spans="1:19" ht="15">
      <c r="A294" t="s">
        <v>131</v>
      </c>
      <c r="B294">
        <v>21.293</v>
      </c>
      <c r="C294" t="s">
        <v>2971</v>
      </c>
      <c r="D294" t="s">
        <v>116</v>
      </c>
      <c r="E294">
        <f>VLOOKUP($C294,'Marcel Hitting'!$F$4:$P$1900,5,FALSE)</f>
        <v>446</v>
      </c>
      <c r="F294">
        <f>VLOOKUP($C294,'Marcel Hitting'!$F$4:$P$1900,6,FALSE)</f>
        <v>69</v>
      </c>
      <c r="G294">
        <f>VLOOKUP($C294,'Marcel Hitting'!$F$4:$P$1900,7,FALSE)</f>
        <v>14</v>
      </c>
      <c r="H294">
        <f>VLOOKUP($C294,'Marcel Hitting'!$F$4:$P$1900,8,FALSE)</f>
        <v>66</v>
      </c>
      <c r="I294">
        <f>VLOOKUP($C294,'Marcel Hitting'!$F$4:$P$1900,9,FALSE)</f>
        <v>11</v>
      </c>
      <c r="J294" s="8">
        <f>K294/E294</f>
        <v>0.28699551569506726</v>
      </c>
      <c r="K294">
        <f>VLOOKUP($C294,'Marcel Hitting'!$F$4:$P$1900,11,FALSE)</f>
        <v>128</v>
      </c>
      <c r="O294" s="9"/>
      <c r="P294" s="9"/>
      <c r="S294" s="10"/>
    </row>
    <row r="295" spans="1:19" ht="15">
      <c r="A295" t="s">
        <v>132</v>
      </c>
      <c r="B295">
        <v>21.294</v>
      </c>
      <c r="C295" t="s">
        <v>2972</v>
      </c>
      <c r="D295" t="s">
        <v>123</v>
      </c>
      <c r="E295">
        <f>VLOOKUP($C295,'Marcel Hitting'!$F$4:$P$1900,5,FALSE)</f>
        <v>423</v>
      </c>
      <c r="F295">
        <f>VLOOKUP($C295,'Marcel Hitting'!$F$4:$P$1900,6,FALSE)</f>
        <v>61</v>
      </c>
      <c r="G295">
        <f>VLOOKUP($C295,'Marcel Hitting'!$F$4:$P$1900,7,FALSE)</f>
        <v>7</v>
      </c>
      <c r="H295">
        <f>VLOOKUP($C295,'Marcel Hitting'!$F$4:$P$1900,8,FALSE)</f>
        <v>34</v>
      </c>
      <c r="I295">
        <f>VLOOKUP($C295,'Marcel Hitting'!$F$4:$P$1900,9,FALSE)</f>
        <v>33</v>
      </c>
      <c r="J295" s="8">
        <f>K295/E295</f>
        <v>0.24822695035460993</v>
      </c>
      <c r="K295">
        <f>VLOOKUP($C295,'Marcel Hitting'!$F$4:$P$1900,11,FALSE)</f>
        <v>105</v>
      </c>
      <c r="O295" s="9"/>
      <c r="P295" s="9"/>
      <c r="S295" s="10"/>
    </row>
    <row r="296" spans="1:21" ht="15">
      <c r="A296" t="s">
        <v>132</v>
      </c>
      <c r="B296">
        <v>22.295</v>
      </c>
      <c r="C296" t="s">
        <v>2973</v>
      </c>
      <c r="D296" t="s">
        <v>135</v>
      </c>
      <c r="J296" s="8"/>
      <c r="M296">
        <f>VLOOKUP($C296,'Marcel Pitching '!$D$4:$O$3001,3,FALSE)</f>
        <v>3</v>
      </c>
      <c r="N296">
        <f>VLOOKUP($C296,'Marcel Pitching '!$D$4:$O$3001,4,FALSE)</f>
        <v>25</v>
      </c>
      <c r="O296" s="9">
        <f>VLOOKUP($C296,'Marcel Pitching '!$D$4:$O$3001,5,FALSE)</f>
        <v>3.74</v>
      </c>
      <c r="P296" s="9">
        <f>VLOOKUP($C296,'Marcel Pitching '!$D$4:$O$3001,6,FALSE)</f>
        <v>1.2641509433962264</v>
      </c>
      <c r="Q296">
        <f>VLOOKUP($C296,'Marcel Pitching '!$D$4:$O$3001,7,FALSE)</f>
        <v>43</v>
      </c>
      <c r="R296">
        <f>VLOOKUP($C296,'Marcel Pitching '!$D$4:$O$3001,9,FALSE)</f>
        <v>53</v>
      </c>
      <c r="S296" s="10">
        <f>VLOOKUP($C296,'Marcel Pitching '!$D$4:$O$3001,10,FALSE)</f>
        <v>22.024444444444445</v>
      </c>
      <c r="T296">
        <f>VLOOKUP($C296,'Marcel Pitching '!$D$4:$O$3001,11,FALSE)</f>
        <v>50</v>
      </c>
      <c r="U296">
        <f>VLOOKUP($C296,'Marcel Pitching '!$D$4:$O$3001,12,FALSE)</f>
        <v>17</v>
      </c>
    </row>
    <row r="297" spans="1:19" ht="15">
      <c r="A297" t="s">
        <v>131</v>
      </c>
      <c r="B297">
        <v>22.296</v>
      </c>
      <c r="C297" t="s">
        <v>2974</v>
      </c>
      <c r="D297" t="s">
        <v>134</v>
      </c>
      <c r="E297">
        <f>VLOOKUP($C297,'Marcel Hitting'!$F$4:$P$1900,5,FALSE)</f>
        <v>254</v>
      </c>
      <c r="F297">
        <f>VLOOKUP($C297,'Marcel Hitting'!$F$4:$P$1900,6,FALSE)</f>
        <v>31</v>
      </c>
      <c r="G297">
        <f>VLOOKUP($C297,'Marcel Hitting'!$F$4:$P$1900,7,FALSE)</f>
        <v>7</v>
      </c>
      <c r="H297">
        <f>VLOOKUP($C297,'Marcel Hitting'!$F$4:$P$1900,8,FALSE)</f>
        <v>36</v>
      </c>
      <c r="I297">
        <f>VLOOKUP($C297,'Marcel Hitting'!$F$4:$P$1900,9,FALSE)</f>
        <v>2</v>
      </c>
      <c r="J297" s="8">
        <f>K297/E297</f>
        <v>0.23228346456692914</v>
      </c>
      <c r="K297">
        <f>VLOOKUP($C297,'Marcel Hitting'!$F$4:$P$1900,11,FALSE)</f>
        <v>59</v>
      </c>
      <c r="O297" s="9"/>
      <c r="P297" s="9"/>
      <c r="S297" s="10"/>
    </row>
    <row r="298" spans="1:19" ht="15">
      <c r="A298" t="s">
        <v>129</v>
      </c>
      <c r="B298">
        <v>22.297</v>
      </c>
      <c r="C298" t="s">
        <v>2975</v>
      </c>
      <c r="D298" t="s">
        <v>119</v>
      </c>
      <c r="E298">
        <f>VLOOKUP($C298,'Marcel Hitting'!$F$4:$P$1900,5,FALSE)</f>
        <v>296</v>
      </c>
      <c r="F298">
        <f>VLOOKUP($C298,'Marcel Hitting'!$F$4:$P$1900,6,FALSE)</f>
        <v>45</v>
      </c>
      <c r="G298">
        <f>VLOOKUP($C298,'Marcel Hitting'!$F$4:$P$1900,7,FALSE)</f>
        <v>5</v>
      </c>
      <c r="H298">
        <f>VLOOKUP($C298,'Marcel Hitting'!$F$4:$P$1900,8,FALSE)</f>
        <v>31</v>
      </c>
      <c r="I298">
        <f>VLOOKUP($C298,'Marcel Hitting'!$F$4:$P$1900,9,FALSE)</f>
        <v>11</v>
      </c>
      <c r="J298" s="8">
        <f>K298/E298</f>
        <v>0.28716216216216217</v>
      </c>
      <c r="K298">
        <f>VLOOKUP($C298,'Marcel Hitting'!$F$4:$P$1900,11,FALSE)</f>
        <v>85</v>
      </c>
      <c r="O298" s="9"/>
      <c r="P298" s="9"/>
      <c r="S298" s="10"/>
    </row>
    <row r="299" spans="1:19" ht="15">
      <c r="A299" t="s">
        <v>128</v>
      </c>
      <c r="B299">
        <v>22.298</v>
      </c>
      <c r="C299" t="s">
        <v>2976</v>
      </c>
      <c r="D299" t="s">
        <v>116</v>
      </c>
      <c r="E299">
        <f>VLOOKUP($C299,'Marcel Hitting'!$F$4:$P$1900,5,FALSE)</f>
        <v>360</v>
      </c>
      <c r="F299">
        <f>VLOOKUP($C299,'Marcel Hitting'!$F$4:$P$1900,6,FALSE)</f>
        <v>48</v>
      </c>
      <c r="G299">
        <f>VLOOKUP($C299,'Marcel Hitting'!$F$4:$P$1900,7,FALSE)</f>
        <v>10</v>
      </c>
      <c r="H299">
        <f>VLOOKUP($C299,'Marcel Hitting'!$F$4:$P$1900,8,FALSE)</f>
        <v>51</v>
      </c>
      <c r="I299">
        <f>VLOOKUP($C299,'Marcel Hitting'!$F$4:$P$1900,9,FALSE)</f>
        <v>4</v>
      </c>
      <c r="J299" s="8">
        <f>K299/E299</f>
        <v>0.2722222222222222</v>
      </c>
      <c r="K299">
        <f>VLOOKUP($C299,'Marcel Hitting'!$F$4:$P$1900,11,FALSE)</f>
        <v>98</v>
      </c>
      <c r="O299" s="9"/>
      <c r="P299" s="9"/>
      <c r="S299" s="10"/>
    </row>
    <row r="300" spans="1:21" ht="15">
      <c r="A300" t="s">
        <v>127</v>
      </c>
      <c r="B300">
        <v>22.299</v>
      </c>
      <c r="C300" t="s">
        <v>3100</v>
      </c>
      <c r="D300" t="s">
        <v>133</v>
      </c>
      <c r="J300" s="8"/>
      <c r="M300">
        <f>VLOOKUP($C300,'Marcel Pitching '!$D$4:$O$3001,3,FALSE)</f>
        <v>4</v>
      </c>
      <c r="N300">
        <f>VLOOKUP($C300,'Marcel Pitching '!$D$4:$O$3001,4,FALSE)</f>
        <v>0</v>
      </c>
      <c r="O300" s="9">
        <f>VLOOKUP($C300,'Marcel Pitching '!$D$4:$O$3001,5,FALSE)</f>
        <v>4.45</v>
      </c>
      <c r="P300" s="9">
        <f>VLOOKUP($C300,'Marcel Pitching '!$D$4:$O$3001,6,FALSE)</f>
        <v>1.369047619047619</v>
      </c>
      <c r="Q300">
        <f>VLOOKUP($C300,'Marcel Pitching '!$D$4:$O$3001,7,FALSE)</f>
        <v>65</v>
      </c>
      <c r="R300">
        <f>VLOOKUP($C300,'Marcel Pitching '!$D$4:$O$3001,9,FALSE)</f>
        <v>84</v>
      </c>
      <c r="S300" s="10">
        <f>VLOOKUP($C300,'Marcel Pitching '!$D$4:$O$3001,10,FALSE)</f>
        <v>41.53333333333333</v>
      </c>
      <c r="T300">
        <f>VLOOKUP($C300,'Marcel Pitching '!$D$4:$O$3001,11,FALSE)</f>
        <v>83</v>
      </c>
      <c r="U300">
        <f>VLOOKUP($C300,'Marcel Pitching '!$D$4:$O$3001,12,FALSE)</f>
        <v>32</v>
      </c>
    </row>
    <row r="301" spans="1:21" ht="15">
      <c r="A301" t="s">
        <v>126</v>
      </c>
      <c r="B301">
        <v>22.3</v>
      </c>
      <c r="C301" t="s">
        <v>2977</v>
      </c>
      <c r="D301" t="s">
        <v>133</v>
      </c>
      <c r="J301" s="8"/>
      <c r="M301">
        <f>VLOOKUP($C301,'Marcel Pitching '!$D$4:$O$3001,3,FALSE)</f>
        <v>6</v>
      </c>
      <c r="N301">
        <f>VLOOKUP($C301,'Marcel Pitching '!$D$4:$O$3001,4,FALSE)</f>
        <v>0</v>
      </c>
      <c r="O301" s="9">
        <f>VLOOKUP($C301,'Marcel Pitching '!$D$4:$O$3001,5,FALSE)</f>
        <v>4.18</v>
      </c>
      <c r="P301" s="9">
        <f>VLOOKUP($C301,'Marcel Pitching '!$D$4:$O$3001,6,FALSE)</f>
        <v>1.3253968253968254</v>
      </c>
      <c r="Q301">
        <f>VLOOKUP($C301,'Marcel Pitching '!$D$4:$O$3001,7,FALSE)</f>
        <v>89</v>
      </c>
      <c r="R301">
        <f>VLOOKUP($C301,'Marcel Pitching '!$D$4:$O$3001,9,FALSE)</f>
        <v>126</v>
      </c>
      <c r="S301" s="10">
        <f>VLOOKUP($C301,'Marcel Pitching '!$D$4:$O$3001,10,FALSE)</f>
        <v>58.52</v>
      </c>
      <c r="T301">
        <f>VLOOKUP($C301,'Marcel Pitching '!$D$4:$O$3001,11,FALSE)</f>
        <v>129</v>
      </c>
      <c r="U301">
        <f>VLOOKUP($C301,'Marcel Pitching '!$D$4:$O$3001,12,FALSE)</f>
        <v>38</v>
      </c>
    </row>
    <row r="302" spans="1:21" ht="15">
      <c r="A302" t="s">
        <v>125</v>
      </c>
      <c r="B302">
        <v>22.301</v>
      </c>
      <c r="C302" t="s">
        <v>2978</v>
      </c>
      <c r="D302" t="s">
        <v>133</v>
      </c>
      <c r="J302" s="8"/>
      <c r="M302">
        <f>VLOOKUP($C302,'Marcel Pitching '!$D$4:$O$3001,3,FALSE)</f>
        <v>10</v>
      </c>
      <c r="N302">
        <f>VLOOKUP($C302,'Marcel Pitching '!$D$4:$O$3001,4,FALSE)</f>
        <v>0</v>
      </c>
      <c r="O302" s="9">
        <f>VLOOKUP($C302,'Marcel Pitching '!$D$4:$O$3001,5,FALSE)</f>
        <v>3.96</v>
      </c>
      <c r="P302" s="9">
        <f>VLOOKUP($C302,'Marcel Pitching '!$D$4:$O$3001,6,FALSE)</f>
        <v>1.3712574850299402</v>
      </c>
      <c r="Q302">
        <f>VLOOKUP($C302,'Marcel Pitching '!$D$4:$O$3001,7,FALSE)</f>
        <v>144</v>
      </c>
      <c r="R302">
        <f>VLOOKUP($C302,'Marcel Pitching '!$D$4:$O$3001,9,FALSE)</f>
        <v>167</v>
      </c>
      <c r="S302" s="10">
        <f>VLOOKUP($C302,'Marcel Pitching '!$D$4:$O$3001,10,FALSE)</f>
        <v>73.48</v>
      </c>
      <c r="T302">
        <f>VLOOKUP($C302,'Marcel Pitching '!$D$4:$O$3001,11,FALSE)</f>
        <v>151</v>
      </c>
      <c r="U302">
        <f>VLOOKUP($C302,'Marcel Pitching '!$D$4:$O$3001,12,FALSE)</f>
        <v>78</v>
      </c>
    </row>
    <row r="303" spans="1:19" ht="15">
      <c r="A303" t="s">
        <v>124</v>
      </c>
      <c r="B303">
        <v>22.302</v>
      </c>
      <c r="C303" t="s">
        <v>2979</v>
      </c>
      <c r="D303" t="s">
        <v>134</v>
      </c>
      <c r="E303">
        <f>VLOOKUP($C303,'Marcel Hitting'!$F$4:$P$1900,5,FALSE)</f>
        <v>275</v>
      </c>
      <c r="F303">
        <f>VLOOKUP($C303,'Marcel Hitting'!$F$4:$P$1900,6,FALSE)</f>
        <v>41</v>
      </c>
      <c r="G303">
        <f>VLOOKUP($C303,'Marcel Hitting'!$F$4:$P$1900,7,FALSE)</f>
        <v>8</v>
      </c>
      <c r="H303">
        <f>VLOOKUP($C303,'Marcel Hitting'!$F$4:$P$1900,8,FALSE)</f>
        <v>40</v>
      </c>
      <c r="I303">
        <f>VLOOKUP($C303,'Marcel Hitting'!$F$4:$P$1900,9,FALSE)</f>
        <v>2</v>
      </c>
      <c r="J303" s="8">
        <f>K303/E303</f>
        <v>0.28363636363636363</v>
      </c>
      <c r="K303">
        <f>VLOOKUP($C303,'Marcel Hitting'!$F$4:$P$1900,11,FALSE)</f>
        <v>78</v>
      </c>
      <c r="O303" s="9"/>
      <c r="P303" s="9"/>
      <c r="S303" s="10"/>
    </row>
    <row r="304" spans="1:19" ht="15">
      <c r="A304" t="s">
        <v>122</v>
      </c>
      <c r="B304">
        <v>22.303</v>
      </c>
      <c r="C304" t="s">
        <v>2980</v>
      </c>
      <c r="D304" t="s">
        <v>134</v>
      </c>
      <c r="E304">
        <f>VLOOKUP($C304,'Marcel Hitting'!$F$4:$P$1900,5,FALSE)</f>
        <v>347</v>
      </c>
      <c r="F304">
        <f>VLOOKUP($C304,'Marcel Hitting'!$F$4:$P$1900,6,FALSE)</f>
        <v>37</v>
      </c>
      <c r="G304">
        <f>VLOOKUP($C304,'Marcel Hitting'!$F$4:$P$1900,7,FALSE)</f>
        <v>10</v>
      </c>
      <c r="H304">
        <f>VLOOKUP($C304,'Marcel Hitting'!$F$4:$P$1900,8,FALSE)</f>
        <v>58</v>
      </c>
      <c r="I304">
        <f>VLOOKUP($C304,'Marcel Hitting'!$F$4:$P$1900,9,FALSE)</f>
        <v>2</v>
      </c>
      <c r="J304" s="8">
        <f>K304/E304</f>
        <v>0.2622478386167147</v>
      </c>
      <c r="K304">
        <f>VLOOKUP($C304,'Marcel Hitting'!$F$4:$P$1900,11,FALSE)</f>
        <v>91</v>
      </c>
      <c r="O304" s="9"/>
      <c r="P304" s="9"/>
      <c r="S304" s="10"/>
    </row>
    <row r="305" spans="1:21" ht="15">
      <c r="A305" t="s">
        <v>121</v>
      </c>
      <c r="B305">
        <v>22.304</v>
      </c>
      <c r="C305" t="s">
        <v>2981</v>
      </c>
      <c r="D305" t="s">
        <v>133</v>
      </c>
      <c r="J305" s="8"/>
      <c r="M305">
        <f>VLOOKUP($C305,'Marcel Pitching '!$D$4:$O$3001,3,FALSE)</f>
        <v>12</v>
      </c>
      <c r="N305">
        <f>VLOOKUP($C305,'Marcel Pitching '!$D$4:$O$3001,4,FALSE)</f>
        <v>0</v>
      </c>
      <c r="O305" s="9">
        <f>VLOOKUP($C305,'Marcel Pitching '!$D$4:$O$3001,5,FALSE)</f>
        <v>4.58</v>
      </c>
      <c r="P305" s="9">
        <f>VLOOKUP($C305,'Marcel Pitching '!$D$4:$O$3001,6,FALSE)</f>
        <v>1.4438202247191012</v>
      </c>
      <c r="Q305">
        <f>VLOOKUP($C305,'Marcel Pitching '!$D$4:$O$3001,7,FALSE)</f>
        <v>111</v>
      </c>
      <c r="R305">
        <f>VLOOKUP($C305,'Marcel Pitching '!$D$4:$O$3001,9,FALSE)</f>
        <v>178</v>
      </c>
      <c r="S305" s="10">
        <f>VLOOKUP($C305,'Marcel Pitching '!$D$4:$O$3001,10,FALSE)</f>
        <v>90.58222222222223</v>
      </c>
      <c r="T305">
        <f>VLOOKUP($C305,'Marcel Pitching '!$D$4:$O$3001,11,FALSE)</f>
        <v>195</v>
      </c>
      <c r="U305">
        <f>VLOOKUP($C305,'Marcel Pitching '!$D$4:$O$3001,12,FALSE)</f>
        <v>62</v>
      </c>
    </row>
    <row r="306" spans="1:19" ht="15">
      <c r="A306" t="s">
        <v>120</v>
      </c>
      <c r="B306">
        <v>22.305</v>
      </c>
      <c r="C306" t="s">
        <v>2982</v>
      </c>
      <c r="D306" t="s">
        <v>118</v>
      </c>
      <c r="E306">
        <f>VLOOKUP($C306,'Marcel Hitting'!$F$4:$P$1900,5,FALSE)</f>
        <v>475</v>
      </c>
      <c r="F306">
        <f>VLOOKUP($C306,'Marcel Hitting'!$F$4:$P$1900,6,FALSE)</f>
        <v>61</v>
      </c>
      <c r="G306">
        <f>VLOOKUP($C306,'Marcel Hitting'!$F$4:$P$1900,7,FALSE)</f>
        <v>16</v>
      </c>
      <c r="H306">
        <f>VLOOKUP($C306,'Marcel Hitting'!$F$4:$P$1900,8,FALSE)</f>
        <v>76</v>
      </c>
      <c r="I306">
        <f>VLOOKUP($C306,'Marcel Hitting'!$F$4:$P$1900,9,FALSE)</f>
        <v>1</v>
      </c>
      <c r="J306" s="8">
        <f>K306/E306</f>
        <v>0.27789473684210525</v>
      </c>
      <c r="K306">
        <f>VLOOKUP($C306,'Marcel Hitting'!$F$4:$P$1900,11,FALSE)</f>
        <v>132</v>
      </c>
      <c r="O306" s="9"/>
      <c r="P306" s="9"/>
      <c r="S306" s="10"/>
    </row>
    <row r="307" spans="1:21" ht="15">
      <c r="A307" t="s">
        <v>113</v>
      </c>
      <c r="B307">
        <v>22.306</v>
      </c>
      <c r="C307" t="s">
        <v>2983</v>
      </c>
      <c r="D307" t="s">
        <v>135</v>
      </c>
      <c r="J307" s="8"/>
      <c r="M307">
        <f>VLOOKUP($C307,'Marcel Pitching '!$D$4:$O$3001,3,FALSE)</f>
        <v>4</v>
      </c>
      <c r="N307">
        <f>VLOOKUP($C307,'Marcel Pitching '!$D$4:$O$3001,4,FALSE)</f>
        <v>0</v>
      </c>
      <c r="O307" s="9">
        <f>VLOOKUP($C307,'Marcel Pitching '!$D$4:$O$3001,5,FALSE)</f>
        <v>4.45</v>
      </c>
      <c r="P307" s="9">
        <f>VLOOKUP($C307,'Marcel Pitching '!$D$4:$O$3001,6,FALSE)</f>
        <v>1.369047619047619</v>
      </c>
      <c r="Q307">
        <f>VLOOKUP($C307,'Marcel Pitching '!$D$4:$O$3001,7,FALSE)</f>
        <v>58</v>
      </c>
      <c r="R307">
        <f>VLOOKUP($C307,'Marcel Pitching '!$D$4:$O$3001,9,FALSE)</f>
        <v>84</v>
      </c>
      <c r="S307" s="10">
        <f>VLOOKUP($C307,'Marcel Pitching '!$D$4:$O$3001,10,FALSE)</f>
        <v>41.53333333333333</v>
      </c>
      <c r="T307">
        <f>VLOOKUP($C307,'Marcel Pitching '!$D$4:$O$3001,11,FALSE)</f>
        <v>84</v>
      </c>
      <c r="U307">
        <f>VLOOKUP($C307,'Marcel Pitching '!$D$4:$O$3001,12,FALSE)</f>
        <v>31</v>
      </c>
    </row>
    <row r="308" spans="1:21" ht="15">
      <c r="A308" t="s">
        <v>117</v>
      </c>
      <c r="B308">
        <v>22.307</v>
      </c>
      <c r="C308" t="s">
        <v>2984</v>
      </c>
      <c r="D308" t="s">
        <v>135</v>
      </c>
      <c r="J308" s="8"/>
      <c r="M308">
        <f>VLOOKUP($C308,'Marcel Pitching '!$D$4:$O$3001,3,FALSE)</f>
        <v>4</v>
      </c>
      <c r="N308">
        <f>VLOOKUP($C308,'Marcel Pitching '!$D$4:$O$3001,4,FALSE)</f>
        <v>1</v>
      </c>
      <c r="O308" s="9">
        <f>VLOOKUP($C308,'Marcel Pitching '!$D$4:$O$3001,5,FALSE)</f>
        <v>4.19</v>
      </c>
      <c r="P308" s="9">
        <f>VLOOKUP($C308,'Marcel Pitching '!$D$4:$O$3001,6,FALSE)</f>
        <v>1.3611111111111112</v>
      </c>
      <c r="Q308">
        <f>VLOOKUP($C308,'Marcel Pitching '!$D$4:$O$3001,7,FALSE)</f>
        <v>62</v>
      </c>
      <c r="R308">
        <f>VLOOKUP($C308,'Marcel Pitching '!$D$4:$O$3001,9,FALSE)</f>
        <v>72</v>
      </c>
      <c r="S308" s="10">
        <f>VLOOKUP($C308,'Marcel Pitching '!$D$4:$O$3001,10,FALSE)</f>
        <v>33.52</v>
      </c>
      <c r="T308">
        <f>VLOOKUP($C308,'Marcel Pitching '!$D$4:$O$3001,11,FALSE)</f>
        <v>68</v>
      </c>
      <c r="U308">
        <f>VLOOKUP($C308,'Marcel Pitching '!$D$4:$O$3001,12,FALSE)</f>
        <v>30</v>
      </c>
    </row>
    <row r="309" spans="1:19" ht="15">
      <c r="A309" t="s">
        <v>115</v>
      </c>
      <c r="B309">
        <v>22.308</v>
      </c>
      <c r="C309" t="s">
        <v>2985</v>
      </c>
      <c r="D309" t="s">
        <v>130</v>
      </c>
      <c r="E309">
        <f>VLOOKUP($C309,'Marcel Hitting'!$F$4:$P$1900,5,FALSE)</f>
        <v>344</v>
      </c>
      <c r="F309">
        <f>VLOOKUP($C309,'Marcel Hitting'!$F$4:$P$1900,6,FALSE)</f>
        <v>44</v>
      </c>
      <c r="G309">
        <f>VLOOKUP($C309,'Marcel Hitting'!$F$4:$P$1900,7,FALSE)</f>
        <v>7</v>
      </c>
      <c r="H309">
        <f>VLOOKUP($C309,'Marcel Hitting'!$F$4:$P$1900,8,FALSE)</f>
        <v>39</v>
      </c>
      <c r="I309">
        <f>VLOOKUP($C309,'Marcel Hitting'!$F$4:$P$1900,9,FALSE)</f>
        <v>4</v>
      </c>
      <c r="J309" s="8">
        <f>K309/E309</f>
        <v>0.2819767441860465</v>
      </c>
      <c r="K309">
        <f>VLOOKUP($C309,'Marcel Hitting'!$F$4:$P$1900,11,FALSE)</f>
        <v>97</v>
      </c>
      <c r="O309" s="9"/>
      <c r="P309" s="9"/>
      <c r="S309" s="10"/>
    </row>
  </sheetData>
  <sheetProtection/>
  <autoFilter ref="A1:U309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866"/>
  <sheetViews>
    <sheetView workbookViewId="0" topLeftCell="A1">
      <pane ySplit="3" topLeftCell="BM4" activePane="bottomLeft" state="frozen"/>
      <selection pane="topLeft" activeCell="D1" sqref="D1"/>
      <selection pane="bottomLeft" activeCell="A1" sqref="A1:A16384"/>
    </sheetView>
  </sheetViews>
  <sheetFormatPr defaultColWidth="11.00390625" defaultRowHeight="15"/>
  <cols>
    <col min="1" max="2" width="11.00390625" style="1" customWidth="1"/>
    <col min="3" max="3" width="10.7109375" style="1" customWidth="1"/>
    <col min="4" max="4" width="11.00390625" style="1" customWidth="1"/>
    <col min="5" max="5" width="10.7109375" style="1" customWidth="1"/>
    <col min="6" max="6" width="20.00390625" style="1" customWidth="1"/>
    <col min="7" max="7" width="6.140625" style="1" customWidth="1"/>
    <col min="8" max="8" width="8.140625" style="1" customWidth="1"/>
    <col min="9" max="9" width="4.421875" style="1" customWidth="1"/>
    <col min="10" max="20" width="11.00390625" style="1" customWidth="1"/>
    <col min="21" max="21" width="11.7109375" style="1" customWidth="1"/>
    <col min="22" max="22" width="11.00390625" style="1" customWidth="1"/>
    <col min="23" max="23" width="11.7109375" style="1" customWidth="1"/>
    <col min="24" max="16384" width="11.00390625" style="1" customWidth="1"/>
  </cols>
  <sheetData>
    <row r="1" spans="11:15" ht="15">
      <c r="K1" s="2"/>
      <c r="L1" s="2"/>
      <c r="M1" s="2"/>
      <c r="N1" s="2"/>
      <c r="O1" s="3"/>
    </row>
    <row r="2" spans="11:15" ht="15">
      <c r="K2" s="2"/>
      <c r="L2" s="2"/>
      <c r="M2" s="2"/>
      <c r="N2" s="2"/>
      <c r="O2" s="2"/>
    </row>
    <row r="3" spans="1:17" s="4" customFormat="1" ht="25.5" customHeight="1">
      <c r="A3" s="4" t="s">
        <v>105</v>
      </c>
      <c r="B3" s="4" t="s">
        <v>106</v>
      </c>
      <c r="C3" s="4" t="s">
        <v>107</v>
      </c>
      <c r="D3" s="4" t="s">
        <v>108</v>
      </c>
      <c r="E3" s="4" t="s">
        <v>109</v>
      </c>
      <c r="G3" s="4" t="s">
        <v>103</v>
      </c>
      <c r="H3" s="4" t="s">
        <v>110</v>
      </c>
      <c r="I3" s="4" t="s">
        <v>111</v>
      </c>
      <c r="J3" s="4" t="s">
        <v>112</v>
      </c>
      <c r="K3" s="4" t="s">
        <v>247</v>
      </c>
      <c r="L3" s="4" t="s">
        <v>248</v>
      </c>
      <c r="M3" s="4" t="s">
        <v>249</v>
      </c>
      <c r="N3" s="4" t="s">
        <v>250</v>
      </c>
      <c r="O3" s="4" t="s">
        <v>251</v>
      </c>
      <c r="P3" s="4" t="s">
        <v>252</v>
      </c>
      <c r="Q3" s="4" t="s">
        <v>253</v>
      </c>
    </row>
    <row r="4" spans="1:17" ht="15">
      <c r="A4" s="1" t="s">
        <v>254</v>
      </c>
      <c r="B4" s="1" t="s">
        <v>255</v>
      </c>
      <c r="C4" s="1">
        <v>26</v>
      </c>
      <c r="D4" s="1">
        <v>0.87</v>
      </c>
      <c r="E4" s="1" t="s">
        <v>256</v>
      </c>
      <c r="F4" s="1" t="str">
        <f>CONCATENATE(B4," ",A4)</f>
        <v>Hanley Ramirez</v>
      </c>
      <c r="G4" s="1" t="s">
        <v>213</v>
      </c>
      <c r="I4" s="1" t="s">
        <v>213</v>
      </c>
      <c r="J4" s="1">
        <v>544</v>
      </c>
      <c r="K4" s="1">
        <v>105</v>
      </c>
      <c r="L4" s="1">
        <v>23</v>
      </c>
      <c r="M4" s="1">
        <v>63</v>
      </c>
      <c r="N4" s="1">
        <v>36</v>
      </c>
      <c r="O4" s="3">
        <v>0.3069852941176471</v>
      </c>
      <c r="P4" s="1">
        <v>167</v>
      </c>
      <c r="Q4" s="1">
        <v>101</v>
      </c>
    </row>
    <row r="5" spans="1:17" ht="15">
      <c r="A5" s="1" t="s">
        <v>257</v>
      </c>
      <c r="B5" s="1" t="s">
        <v>258</v>
      </c>
      <c r="C5" s="1">
        <v>26</v>
      </c>
      <c r="D5" s="1">
        <v>0.88</v>
      </c>
      <c r="E5" s="1" t="s">
        <v>259</v>
      </c>
      <c r="F5" s="1" t="str">
        <f aca="true" t="shared" si="0" ref="F5:F68">CONCATENATE(B5," ",A5)</f>
        <v>Jose Reyes</v>
      </c>
      <c r="G5" s="1" t="s">
        <v>213</v>
      </c>
      <c r="I5" s="1" t="s">
        <v>213</v>
      </c>
      <c r="J5" s="1">
        <v>591</v>
      </c>
      <c r="K5" s="1">
        <v>101</v>
      </c>
      <c r="L5" s="1">
        <v>14</v>
      </c>
      <c r="M5" s="1">
        <v>62</v>
      </c>
      <c r="N5" s="1">
        <v>52</v>
      </c>
      <c r="O5" s="3">
        <v>0.2927241962774958</v>
      </c>
      <c r="P5" s="1">
        <v>173</v>
      </c>
      <c r="Q5" s="1">
        <v>75</v>
      </c>
    </row>
    <row r="6" spans="1:17" ht="15">
      <c r="A6" s="1" t="s">
        <v>260</v>
      </c>
      <c r="B6" s="1" t="s">
        <v>261</v>
      </c>
      <c r="C6" s="1">
        <v>27</v>
      </c>
      <c r="D6" s="1">
        <v>0.88</v>
      </c>
      <c r="E6" s="1" t="s">
        <v>262</v>
      </c>
      <c r="F6" s="1" t="str">
        <f t="shared" si="0"/>
        <v>David Wright</v>
      </c>
      <c r="G6" s="1" t="s">
        <v>65</v>
      </c>
      <c r="I6" s="1" t="s">
        <v>65</v>
      </c>
      <c r="J6" s="1">
        <v>549</v>
      </c>
      <c r="K6" s="1">
        <v>96</v>
      </c>
      <c r="L6" s="1">
        <v>26</v>
      </c>
      <c r="M6" s="1">
        <v>101</v>
      </c>
      <c r="N6" s="1">
        <v>19</v>
      </c>
      <c r="O6" s="3">
        <v>0.30783242258652094</v>
      </c>
      <c r="P6" s="1">
        <v>169</v>
      </c>
      <c r="Q6" s="1">
        <v>105</v>
      </c>
    </row>
    <row r="7" spans="1:17" ht="15">
      <c r="A7" s="1" t="s">
        <v>263</v>
      </c>
      <c r="B7" s="1" t="s">
        <v>264</v>
      </c>
      <c r="C7" s="1">
        <v>29</v>
      </c>
      <c r="D7" s="1">
        <v>0.87</v>
      </c>
      <c r="E7" s="1" t="s">
        <v>265</v>
      </c>
      <c r="F7" s="1" t="str">
        <f t="shared" si="0"/>
        <v>Matt Holliday</v>
      </c>
      <c r="G7" s="1" t="s">
        <v>155</v>
      </c>
      <c r="I7" s="1" t="s">
        <v>155</v>
      </c>
      <c r="J7" s="1">
        <v>516</v>
      </c>
      <c r="K7" s="1">
        <v>95</v>
      </c>
      <c r="L7" s="1">
        <v>25</v>
      </c>
      <c r="M7" s="1">
        <v>92</v>
      </c>
      <c r="N7" s="1">
        <v>15</v>
      </c>
      <c r="O7" s="3">
        <v>0.3178294573643411</v>
      </c>
      <c r="P7" s="1">
        <v>164</v>
      </c>
      <c r="Q7" s="1">
        <v>101</v>
      </c>
    </row>
    <row r="8" spans="1:17" ht="15">
      <c r="A8" s="1" t="s">
        <v>266</v>
      </c>
      <c r="B8" s="1" t="s">
        <v>267</v>
      </c>
      <c r="C8" s="1">
        <v>34</v>
      </c>
      <c r="D8" s="1">
        <v>0.87</v>
      </c>
      <c r="E8" s="1" t="s">
        <v>268</v>
      </c>
      <c r="F8" s="1" t="str">
        <f t="shared" si="0"/>
        <v>Alex Rodriguez</v>
      </c>
      <c r="G8" s="1" t="s">
        <v>65</v>
      </c>
      <c r="I8" s="1" t="s">
        <v>65</v>
      </c>
      <c r="J8" s="1">
        <v>484</v>
      </c>
      <c r="K8" s="1">
        <v>96</v>
      </c>
      <c r="L8" s="1">
        <v>32</v>
      </c>
      <c r="M8" s="1">
        <v>100</v>
      </c>
      <c r="N8" s="1">
        <v>15</v>
      </c>
      <c r="O8" s="3">
        <v>0.2892561983471074</v>
      </c>
      <c r="P8" s="1">
        <v>140</v>
      </c>
      <c r="Q8" s="1">
        <v>110</v>
      </c>
    </row>
    <row r="9" spans="1:17" ht="15">
      <c r="A9" s="1" t="s">
        <v>269</v>
      </c>
      <c r="B9" s="1" t="s">
        <v>270</v>
      </c>
      <c r="C9" s="1">
        <v>26</v>
      </c>
      <c r="D9" s="1">
        <v>0.81</v>
      </c>
      <c r="E9" s="1" t="s">
        <v>271</v>
      </c>
      <c r="F9" s="1" t="str">
        <f t="shared" si="0"/>
        <v>Ryan Braun</v>
      </c>
      <c r="G9" s="1" t="s">
        <v>155</v>
      </c>
      <c r="I9" s="1" t="s">
        <v>155</v>
      </c>
      <c r="J9" s="1">
        <v>530</v>
      </c>
      <c r="K9" s="1">
        <v>88</v>
      </c>
      <c r="L9" s="1">
        <v>32</v>
      </c>
      <c r="M9" s="1">
        <v>96</v>
      </c>
      <c r="N9" s="1">
        <v>13</v>
      </c>
      <c r="O9" s="3">
        <v>0.2981132075471698</v>
      </c>
      <c r="P9" s="1">
        <v>158</v>
      </c>
      <c r="Q9" s="1">
        <v>115</v>
      </c>
    </row>
    <row r="10" spans="1:17" ht="15">
      <c r="A10" s="1" t="s">
        <v>272</v>
      </c>
      <c r="B10" s="1" t="s">
        <v>273</v>
      </c>
      <c r="C10" s="1">
        <v>29</v>
      </c>
      <c r="D10" s="1">
        <v>0.87</v>
      </c>
      <c r="E10" s="1" t="s">
        <v>274</v>
      </c>
      <c r="F10" s="1" t="str">
        <f t="shared" si="0"/>
        <v>Albert Pujols</v>
      </c>
      <c r="G10" s="1" t="s">
        <v>690</v>
      </c>
      <c r="I10" s="1" t="s">
        <v>690</v>
      </c>
      <c r="J10" s="1">
        <v>491</v>
      </c>
      <c r="K10" s="1">
        <v>90</v>
      </c>
      <c r="L10" s="1">
        <v>31</v>
      </c>
      <c r="M10" s="1">
        <v>99</v>
      </c>
      <c r="N10" s="1">
        <v>5</v>
      </c>
      <c r="O10" s="3">
        <v>0.32790224032586557</v>
      </c>
      <c r="P10" s="1">
        <v>161</v>
      </c>
      <c r="Q10" s="1">
        <v>57</v>
      </c>
    </row>
    <row r="11" spans="1:17" ht="15">
      <c r="A11" s="1" t="s">
        <v>275</v>
      </c>
      <c r="B11" s="1" t="s">
        <v>276</v>
      </c>
      <c r="C11" s="1">
        <v>32</v>
      </c>
      <c r="D11" s="1">
        <v>0.87</v>
      </c>
      <c r="E11" s="1" t="s">
        <v>277</v>
      </c>
      <c r="F11" s="1" t="str">
        <f t="shared" si="0"/>
        <v>Carlos Beltran</v>
      </c>
      <c r="G11" s="1" t="s">
        <v>155</v>
      </c>
      <c r="I11" s="1" t="s">
        <v>155</v>
      </c>
      <c r="J11" s="1">
        <v>531</v>
      </c>
      <c r="K11" s="1">
        <v>98</v>
      </c>
      <c r="L11" s="1">
        <v>28</v>
      </c>
      <c r="M11" s="1">
        <v>99</v>
      </c>
      <c r="N11" s="1">
        <v>19</v>
      </c>
      <c r="O11" s="3">
        <v>0.2730696798493409</v>
      </c>
      <c r="P11" s="1">
        <v>145</v>
      </c>
      <c r="Q11" s="1">
        <v>99</v>
      </c>
    </row>
    <row r="12" spans="1:17" ht="15">
      <c r="A12" s="1" t="s">
        <v>278</v>
      </c>
      <c r="B12" s="1" t="s">
        <v>279</v>
      </c>
      <c r="C12" s="1">
        <v>31</v>
      </c>
      <c r="D12" s="1">
        <v>0.87</v>
      </c>
      <c r="E12" s="1" t="s">
        <v>280</v>
      </c>
      <c r="F12" s="1" t="str">
        <f t="shared" si="0"/>
        <v>Chase Utley</v>
      </c>
      <c r="G12" s="1" t="s">
        <v>145</v>
      </c>
      <c r="I12" s="1" t="s">
        <v>145</v>
      </c>
      <c r="J12" s="1">
        <v>536</v>
      </c>
      <c r="K12" s="1">
        <v>97</v>
      </c>
      <c r="L12" s="1">
        <v>24</v>
      </c>
      <c r="M12" s="1">
        <v>88</v>
      </c>
      <c r="N12" s="1">
        <v>11</v>
      </c>
      <c r="O12" s="3">
        <v>0.29850746268656714</v>
      </c>
      <c r="P12" s="1">
        <v>160</v>
      </c>
      <c r="Q12" s="1">
        <v>99</v>
      </c>
    </row>
    <row r="13" spans="1:17" ht="15">
      <c r="A13" s="1" t="s">
        <v>281</v>
      </c>
      <c r="B13" s="1" t="s">
        <v>270</v>
      </c>
      <c r="C13" s="1">
        <v>30</v>
      </c>
      <c r="D13" s="1">
        <v>0.87</v>
      </c>
      <c r="E13" s="1" t="s">
        <v>282</v>
      </c>
      <c r="F13" s="1" t="str">
        <f t="shared" si="0"/>
        <v>Ryan Howard</v>
      </c>
      <c r="G13" s="1" t="s">
        <v>690</v>
      </c>
      <c r="I13" s="1" t="s">
        <v>690</v>
      </c>
      <c r="J13" s="1">
        <v>522</v>
      </c>
      <c r="K13" s="1">
        <v>87</v>
      </c>
      <c r="L13" s="1">
        <v>40</v>
      </c>
      <c r="M13" s="1">
        <v>119</v>
      </c>
      <c r="N13" s="1">
        <v>2</v>
      </c>
      <c r="O13" s="3">
        <v>0.2681992337164751</v>
      </c>
      <c r="P13" s="1">
        <v>140</v>
      </c>
      <c r="Q13" s="1">
        <v>169</v>
      </c>
    </row>
    <row r="14" spans="1:17" ht="15">
      <c r="A14" s="1" t="s">
        <v>283</v>
      </c>
      <c r="B14" s="1" t="s">
        <v>284</v>
      </c>
      <c r="C14" s="1">
        <v>26</v>
      </c>
      <c r="D14" s="1">
        <v>0.87</v>
      </c>
      <c r="E14" s="1" t="s">
        <v>285</v>
      </c>
      <c r="F14" s="1" t="str">
        <f t="shared" si="0"/>
        <v>Miguel Cabrera</v>
      </c>
      <c r="G14" s="1" t="s">
        <v>690</v>
      </c>
      <c r="I14" s="1" t="s">
        <v>690</v>
      </c>
      <c r="J14" s="1">
        <v>534</v>
      </c>
      <c r="K14" s="1">
        <v>83</v>
      </c>
      <c r="L14" s="1">
        <v>28</v>
      </c>
      <c r="M14" s="1">
        <v>104</v>
      </c>
      <c r="N14" s="1">
        <v>4</v>
      </c>
      <c r="O14" s="3">
        <v>0.31086142322097376</v>
      </c>
      <c r="P14" s="1">
        <v>166</v>
      </c>
      <c r="Q14" s="1">
        <v>108</v>
      </c>
    </row>
    <row r="15" spans="1:17" ht="15">
      <c r="A15" s="1" t="s">
        <v>286</v>
      </c>
      <c r="B15" s="1" t="s">
        <v>287</v>
      </c>
      <c r="C15" s="1">
        <v>27</v>
      </c>
      <c r="D15" s="1">
        <v>0.88</v>
      </c>
      <c r="E15" s="1" t="s">
        <v>288</v>
      </c>
      <c r="F15" s="1" t="str">
        <f t="shared" si="0"/>
        <v>Grady Sizemore</v>
      </c>
      <c r="G15" s="1" t="s">
        <v>155</v>
      </c>
      <c r="I15" s="1" t="s">
        <v>155</v>
      </c>
      <c r="J15" s="1">
        <v>553</v>
      </c>
      <c r="K15" s="1">
        <v>97</v>
      </c>
      <c r="L15" s="1">
        <v>24</v>
      </c>
      <c r="M15" s="1">
        <v>72</v>
      </c>
      <c r="N15" s="1">
        <v>26</v>
      </c>
      <c r="O15" s="3">
        <v>0.2766726943942134</v>
      </c>
      <c r="P15" s="1">
        <v>153</v>
      </c>
      <c r="Q15" s="1">
        <v>124</v>
      </c>
    </row>
    <row r="16" spans="1:17" ht="15">
      <c r="A16" s="1" t="s">
        <v>289</v>
      </c>
      <c r="B16" s="1" t="s">
        <v>290</v>
      </c>
      <c r="C16" s="1">
        <v>28</v>
      </c>
      <c r="D16" s="1">
        <v>0.8</v>
      </c>
      <c r="E16" s="1" t="s">
        <v>291</v>
      </c>
      <c r="F16" s="1" t="str">
        <f t="shared" si="0"/>
        <v>Josh Hamilton</v>
      </c>
      <c r="G16" s="1" t="s">
        <v>155</v>
      </c>
      <c r="I16" s="1" t="s">
        <v>155</v>
      </c>
      <c r="J16" s="1">
        <v>519</v>
      </c>
      <c r="K16" s="1">
        <v>82</v>
      </c>
      <c r="L16" s="1">
        <v>26</v>
      </c>
      <c r="M16" s="1">
        <v>94</v>
      </c>
      <c r="N16" s="1">
        <v>7</v>
      </c>
      <c r="O16" s="3">
        <v>0.2947976878612717</v>
      </c>
      <c r="P16" s="1">
        <v>153</v>
      </c>
      <c r="Q16" s="1">
        <v>106</v>
      </c>
    </row>
    <row r="17" spans="1:17" ht="15">
      <c r="A17" s="1" t="s">
        <v>292</v>
      </c>
      <c r="B17" s="1" t="s">
        <v>293</v>
      </c>
      <c r="C17" s="1">
        <v>26</v>
      </c>
      <c r="D17" s="1">
        <v>0.85</v>
      </c>
      <c r="E17" s="1" t="s">
        <v>294</v>
      </c>
      <c r="F17" s="1" t="str">
        <f t="shared" si="0"/>
        <v>Joe Mauer</v>
      </c>
      <c r="G17" s="1" t="s">
        <v>361</v>
      </c>
      <c r="I17" s="1" t="s">
        <v>361</v>
      </c>
      <c r="J17" s="1">
        <v>483</v>
      </c>
      <c r="K17" s="1">
        <v>80</v>
      </c>
      <c r="L17" s="1">
        <v>10</v>
      </c>
      <c r="M17" s="1">
        <v>74</v>
      </c>
      <c r="N17" s="1">
        <v>5</v>
      </c>
      <c r="O17" s="3">
        <v>0.3188405797101449</v>
      </c>
      <c r="P17" s="1">
        <v>154</v>
      </c>
      <c r="Q17" s="1">
        <v>57</v>
      </c>
    </row>
    <row r="18" spans="1:17" ht="15">
      <c r="A18" s="1" t="s">
        <v>295</v>
      </c>
      <c r="B18" s="1" t="s">
        <v>296</v>
      </c>
      <c r="C18" s="1">
        <v>31</v>
      </c>
      <c r="D18" s="1">
        <v>0.88</v>
      </c>
      <c r="E18" s="1" t="s">
        <v>297</v>
      </c>
      <c r="F18" s="1" t="str">
        <f t="shared" si="0"/>
        <v>Jimmy Rollins</v>
      </c>
      <c r="G18" s="1" t="s">
        <v>213</v>
      </c>
      <c r="I18" s="1" t="s">
        <v>213</v>
      </c>
      <c r="J18" s="1">
        <v>533</v>
      </c>
      <c r="K18" s="1">
        <v>87</v>
      </c>
      <c r="L18" s="1">
        <v>17</v>
      </c>
      <c r="M18" s="1">
        <v>63</v>
      </c>
      <c r="N18" s="1">
        <v>31</v>
      </c>
      <c r="O18" s="3">
        <v>0.2776735459662289</v>
      </c>
      <c r="P18" s="1">
        <v>148</v>
      </c>
      <c r="Q18" s="1">
        <v>66</v>
      </c>
    </row>
    <row r="19" spans="1:17" ht="15">
      <c r="A19" s="1" t="s">
        <v>298</v>
      </c>
      <c r="B19" s="1" t="s">
        <v>299</v>
      </c>
      <c r="C19" s="1">
        <v>33</v>
      </c>
      <c r="D19" s="1">
        <v>0.87</v>
      </c>
      <c r="E19" s="1" t="s">
        <v>300</v>
      </c>
      <c r="F19" s="1" t="str">
        <f t="shared" si="0"/>
        <v>Lance Berkman</v>
      </c>
      <c r="G19" s="1" t="s">
        <v>690</v>
      </c>
      <c r="I19" s="1" t="s">
        <v>690</v>
      </c>
      <c r="J19" s="1">
        <v>505</v>
      </c>
      <c r="K19" s="1">
        <v>88</v>
      </c>
      <c r="L19" s="1">
        <v>28</v>
      </c>
      <c r="M19" s="1">
        <v>95</v>
      </c>
      <c r="N19" s="1">
        <v>9</v>
      </c>
      <c r="O19" s="3">
        <v>0.2891089108910891</v>
      </c>
      <c r="P19" s="1">
        <v>146</v>
      </c>
      <c r="Q19" s="1">
        <v>105</v>
      </c>
    </row>
    <row r="20" spans="1:17" ht="15">
      <c r="A20" s="1" t="s">
        <v>301</v>
      </c>
      <c r="B20" s="1" t="s">
        <v>302</v>
      </c>
      <c r="C20" s="1">
        <v>26</v>
      </c>
      <c r="D20" s="1">
        <v>0.86</v>
      </c>
      <c r="E20" s="1" t="s">
        <v>303</v>
      </c>
      <c r="F20" s="1" t="str">
        <f t="shared" si="0"/>
        <v>Russell Martin</v>
      </c>
      <c r="G20" s="1" t="s">
        <v>361</v>
      </c>
      <c r="I20" s="1" t="s">
        <v>361</v>
      </c>
      <c r="J20" s="1">
        <v>507</v>
      </c>
      <c r="K20" s="1">
        <v>80</v>
      </c>
      <c r="L20" s="1">
        <v>14</v>
      </c>
      <c r="M20" s="1">
        <v>73</v>
      </c>
      <c r="N20" s="1">
        <v>16</v>
      </c>
      <c r="O20" s="3">
        <v>0.2859960552268245</v>
      </c>
      <c r="P20" s="1">
        <v>145</v>
      </c>
      <c r="Q20" s="1">
        <v>80</v>
      </c>
    </row>
    <row r="21" spans="1:22" ht="15">
      <c r="A21" s="1" t="s">
        <v>254</v>
      </c>
      <c r="B21" s="1" t="s">
        <v>304</v>
      </c>
      <c r="C21" s="1">
        <v>37</v>
      </c>
      <c r="D21" s="1">
        <v>0.86</v>
      </c>
      <c r="E21" s="1" t="s">
        <v>305</v>
      </c>
      <c r="F21" s="1" t="str">
        <f t="shared" si="0"/>
        <v>Manny Ramirez</v>
      </c>
      <c r="G21" s="1" t="s">
        <v>155</v>
      </c>
      <c r="I21" s="1" t="s">
        <v>155</v>
      </c>
      <c r="J21" s="1">
        <v>495</v>
      </c>
      <c r="K21" s="1">
        <v>82</v>
      </c>
      <c r="L21" s="1">
        <v>27</v>
      </c>
      <c r="M21" s="1">
        <v>93</v>
      </c>
      <c r="N21" s="1">
        <v>2</v>
      </c>
      <c r="O21" s="3">
        <v>0.298989898989899</v>
      </c>
      <c r="P21" s="1">
        <v>148</v>
      </c>
      <c r="Q21" s="1">
        <v>108</v>
      </c>
      <c r="V21" s="5"/>
    </row>
    <row r="22" spans="1:17" ht="15">
      <c r="A22" s="1" t="s">
        <v>306</v>
      </c>
      <c r="B22" s="1" t="s">
        <v>307</v>
      </c>
      <c r="C22" s="1">
        <v>25</v>
      </c>
      <c r="D22" s="1">
        <v>0.85</v>
      </c>
      <c r="E22" s="1" t="s">
        <v>308</v>
      </c>
      <c r="F22" s="1" t="str">
        <f t="shared" si="0"/>
        <v>Brian McCann</v>
      </c>
      <c r="G22" s="1" t="s">
        <v>361</v>
      </c>
      <c r="I22" s="1" t="s">
        <v>361</v>
      </c>
      <c r="J22" s="1">
        <v>485</v>
      </c>
      <c r="K22" s="1">
        <v>62</v>
      </c>
      <c r="L22" s="1">
        <v>20</v>
      </c>
      <c r="M22" s="1">
        <v>86</v>
      </c>
      <c r="N22" s="1">
        <v>4</v>
      </c>
      <c r="O22" s="3">
        <v>0.29690721649484536</v>
      </c>
      <c r="P22" s="1">
        <v>144</v>
      </c>
      <c r="Q22" s="1">
        <v>68</v>
      </c>
    </row>
    <row r="23" spans="1:17" ht="15">
      <c r="A23" s="1" t="s">
        <v>309</v>
      </c>
      <c r="B23" s="1" t="s">
        <v>0</v>
      </c>
      <c r="C23" s="1">
        <v>35</v>
      </c>
      <c r="D23" s="1">
        <v>0.87</v>
      </c>
      <c r="E23" s="1" t="s">
        <v>1</v>
      </c>
      <c r="F23" s="1" t="str">
        <f t="shared" si="0"/>
        <v>Magglio Ordonez</v>
      </c>
      <c r="G23" s="1" t="s">
        <v>155</v>
      </c>
      <c r="I23" s="1" t="s">
        <v>155</v>
      </c>
      <c r="J23" s="1">
        <v>520</v>
      </c>
      <c r="K23" s="1">
        <v>76</v>
      </c>
      <c r="L23" s="1">
        <v>20</v>
      </c>
      <c r="M23" s="1">
        <v>95</v>
      </c>
      <c r="N23" s="1">
        <v>3</v>
      </c>
      <c r="O23" s="3">
        <v>0.3096153846153846</v>
      </c>
      <c r="P23" s="1">
        <v>161</v>
      </c>
      <c r="Q23" s="1">
        <v>78</v>
      </c>
    </row>
    <row r="24" spans="1:17" ht="15">
      <c r="A24" s="1" t="s">
        <v>2</v>
      </c>
      <c r="B24" s="1" t="s">
        <v>3</v>
      </c>
      <c r="C24" s="1">
        <v>33</v>
      </c>
      <c r="D24" s="1">
        <v>0.86</v>
      </c>
      <c r="E24" s="1" t="s">
        <v>4</v>
      </c>
      <c r="F24" s="1" t="str">
        <f t="shared" si="0"/>
        <v>Vladimir Guerrero</v>
      </c>
      <c r="G24" s="1" t="s">
        <v>155</v>
      </c>
      <c r="I24" s="1" t="s">
        <v>155</v>
      </c>
      <c r="J24" s="1">
        <v>506</v>
      </c>
      <c r="K24" s="1">
        <v>75</v>
      </c>
      <c r="L24" s="1">
        <v>23</v>
      </c>
      <c r="M24" s="1">
        <v>90</v>
      </c>
      <c r="N24" s="1">
        <v>6</v>
      </c>
      <c r="O24" s="3">
        <v>0.30237154150197626</v>
      </c>
      <c r="P24" s="1">
        <v>153</v>
      </c>
      <c r="Q24" s="1">
        <v>69</v>
      </c>
    </row>
    <row r="25" spans="1:17" ht="15">
      <c r="A25" s="1" t="s">
        <v>5</v>
      </c>
      <c r="B25" s="1" t="s">
        <v>1932</v>
      </c>
      <c r="C25" s="1">
        <v>28</v>
      </c>
      <c r="D25" s="1">
        <v>0.87</v>
      </c>
      <c r="E25" s="1" t="s">
        <v>6</v>
      </c>
      <c r="F25" s="1" t="str">
        <f t="shared" si="0"/>
        <v>Alexis Rios</v>
      </c>
      <c r="G25" s="1" t="s">
        <v>155</v>
      </c>
      <c r="I25" s="1" t="s">
        <v>155</v>
      </c>
      <c r="J25" s="1">
        <v>559</v>
      </c>
      <c r="K25" s="1">
        <v>86</v>
      </c>
      <c r="L25" s="1">
        <v>17</v>
      </c>
      <c r="M25" s="1">
        <v>76</v>
      </c>
      <c r="N25" s="1">
        <v>20</v>
      </c>
      <c r="O25" s="3">
        <v>0.29159212880143115</v>
      </c>
      <c r="P25" s="1">
        <v>163</v>
      </c>
      <c r="Q25" s="1">
        <v>100</v>
      </c>
    </row>
    <row r="26" spans="1:17" ht="15">
      <c r="A26" s="1" t="s">
        <v>7</v>
      </c>
      <c r="B26" s="1" t="s">
        <v>8</v>
      </c>
      <c r="C26" s="1">
        <v>28</v>
      </c>
      <c r="D26" s="1">
        <v>0.87</v>
      </c>
      <c r="E26" s="1" t="s">
        <v>9</v>
      </c>
      <c r="F26" s="1" t="str">
        <f t="shared" si="0"/>
        <v>Justin Morneau</v>
      </c>
      <c r="G26" s="1" t="s">
        <v>690</v>
      </c>
      <c r="I26" s="1" t="s">
        <v>690</v>
      </c>
      <c r="J26" s="1">
        <v>550</v>
      </c>
      <c r="K26" s="1">
        <v>82</v>
      </c>
      <c r="L26" s="1">
        <v>24</v>
      </c>
      <c r="M26" s="1">
        <v>106</v>
      </c>
      <c r="N26" s="1">
        <v>2</v>
      </c>
      <c r="O26" s="3">
        <v>0.2909090909090909</v>
      </c>
      <c r="P26" s="1">
        <v>160</v>
      </c>
      <c r="Q26" s="1">
        <v>85</v>
      </c>
    </row>
    <row r="27" spans="1:17" ht="15">
      <c r="A27" s="1" t="s">
        <v>10</v>
      </c>
      <c r="B27" s="1" t="s">
        <v>11</v>
      </c>
      <c r="C27" s="1">
        <v>26</v>
      </c>
      <c r="D27" s="1">
        <v>0.87</v>
      </c>
      <c r="E27" s="1" t="s">
        <v>12</v>
      </c>
      <c r="F27" s="1" t="str">
        <f t="shared" si="0"/>
        <v>Nick Markakis</v>
      </c>
      <c r="G27" s="1" t="s">
        <v>155</v>
      </c>
      <c r="I27" s="1" t="s">
        <v>155</v>
      </c>
      <c r="J27" s="1">
        <v>545</v>
      </c>
      <c r="K27" s="1">
        <v>87</v>
      </c>
      <c r="L27" s="1">
        <v>18</v>
      </c>
      <c r="M27" s="1">
        <v>82</v>
      </c>
      <c r="N27" s="1">
        <v>10</v>
      </c>
      <c r="O27" s="3">
        <v>0.29908256880733947</v>
      </c>
      <c r="P27" s="1">
        <v>163</v>
      </c>
      <c r="Q27" s="1">
        <v>97</v>
      </c>
    </row>
    <row r="28" spans="1:17" ht="15">
      <c r="A28" s="1" t="s">
        <v>13</v>
      </c>
      <c r="B28" s="1" t="s">
        <v>14</v>
      </c>
      <c r="C28" s="1">
        <v>29</v>
      </c>
      <c r="D28" s="1">
        <v>0.87</v>
      </c>
      <c r="E28" s="1" t="s">
        <v>15</v>
      </c>
      <c r="F28" s="1" t="str">
        <f t="shared" si="0"/>
        <v>Mark Teixeira</v>
      </c>
      <c r="G28" s="1" t="s">
        <v>690</v>
      </c>
      <c r="I28" s="1" t="s">
        <v>690</v>
      </c>
      <c r="J28" s="1">
        <v>513</v>
      </c>
      <c r="K28" s="1">
        <v>84</v>
      </c>
      <c r="L28" s="1">
        <v>27</v>
      </c>
      <c r="M28" s="1">
        <v>97</v>
      </c>
      <c r="N28" s="1">
        <v>2</v>
      </c>
      <c r="O28" s="3">
        <v>0.29239766081871343</v>
      </c>
      <c r="P28" s="1">
        <v>150</v>
      </c>
      <c r="Q28" s="1">
        <v>101</v>
      </c>
    </row>
    <row r="29" spans="1:17" ht="15">
      <c r="A29" s="1" t="s">
        <v>16</v>
      </c>
      <c r="B29" s="1" t="s">
        <v>17</v>
      </c>
      <c r="C29" s="1">
        <v>35</v>
      </c>
      <c r="D29" s="1">
        <v>0.87</v>
      </c>
      <c r="E29" s="1" t="s">
        <v>18</v>
      </c>
      <c r="F29" s="1" t="str">
        <f t="shared" si="0"/>
        <v>Bobby Abreu</v>
      </c>
      <c r="G29" s="1" t="s">
        <v>155</v>
      </c>
      <c r="I29" s="1" t="s">
        <v>155</v>
      </c>
      <c r="J29" s="1">
        <v>529</v>
      </c>
      <c r="K29" s="1">
        <v>89</v>
      </c>
      <c r="L29" s="1">
        <v>15</v>
      </c>
      <c r="M29" s="1">
        <v>85</v>
      </c>
      <c r="N29" s="1">
        <v>20</v>
      </c>
      <c r="O29" s="3">
        <v>0.27977315689981097</v>
      </c>
      <c r="P29" s="1">
        <v>148</v>
      </c>
      <c r="Q29" s="1">
        <v>109</v>
      </c>
    </row>
    <row r="30" spans="1:17" ht="15">
      <c r="A30" s="1" t="s">
        <v>19</v>
      </c>
      <c r="B30" s="1" t="s">
        <v>20</v>
      </c>
      <c r="C30" s="1">
        <v>26</v>
      </c>
      <c r="D30" s="1">
        <v>0.84</v>
      </c>
      <c r="E30" s="1" t="s">
        <v>21</v>
      </c>
      <c r="F30" s="1" t="str">
        <f t="shared" si="0"/>
        <v>Dustin Pedroia</v>
      </c>
      <c r="G30" s="1" t="s">
        <v>145</v>
      </c>
      <c r="I30" s="1" t="s">
        <v>145</v>
      </c>
      <c r="J30" s="1">
        <v>557</v>
      </c>
      <c r="K30" s="1">
        <v>92</v>
      </c>
      <c r="L30" s="1">
        <v>13</v>
      </c>
      <c r="M30" s="1">
        <v>65</v>
      </c>
      <c r="N30" s="1">
        <v>12</v>
      </c>
      <c r="O30" s="3">
        <v>0.3123877917414722</v>
      </c>
      <c r="P30" s="1">
        <v>174</v>
      </c>
      <c r="Q30" s="1">
        <v>54</v>
      </c>
    </row>
    <row r="31" spans="1:17" ht="15">
      <c r="A31" s="1" t="s">
        <v>22</v>
      </c>
      <c r="B31" s="1" t="s">
        <v>264</v>
      </c>
      <c r="C31" s="1">
        <v>25</v>
      </c>
      <c r="D31" s="1">
        <v>0.81</v>
      </c>
      <c r="E31" s="1" t="s">
        <v>23</v>
      </c>
      <c r="F31" s="1" t="str">
        <f t="shared" si="0"/>
        <v>Matt Kemp</v>
      </c>
      <c r="G31" s="1" t="s">
        <v>155</v>
      </c>
      <c r="I31" s="1" t="s">
        <v>155</v>
      </c>
      <c r="J31" s="1">
        <v>514</v>
      </c>
      <c r="K31" s="1">
        <v>81</v>
      </c>
      <c r="L31" s="1">
        <v>17</v>
      </c>
      <c r="M31" s="1">
        <v>69</v>
      </c>
      <c r="N31" s="1">
        <v>23</v>
      </c>
      <c r="O31" s="3">
        <v>0.29961089494163423</v>
      </c>
      <c r="P31" s="1">
        <v>154</v>
      </c>
      <c r="Q31" s="1">
        <v>123</v>
      </c>
    </row>
    <row r="32" spans="1:17" ht="15">
      <c r="A32" s="1" t="s">
        <v>24</v>
      </c>
      <c r="B32" s="1" t="s">
        <v>25</v>
      </c>
      <c r="C32" s="1">
        <v>25</v>
      </c>
      <c r="D32" s="1">
        <v>0.87</v>
      </c>
      <c r="E32" s="1" t="s">
        <v>26</v>
      </c>
      <c r="F32" s="1" t="str">
        <f t="shared" si="0"/>
        <v>Prince Fielder</v>
      </c>
      <c r="G32" s="1" t="s">
        <v>690</v>
      </c>
      <c r="I32" s="1" t="s">
        <v>690</v>
      </c>
      <c r="J32" s="1">
        <v>525</v>
      </c>
      <c r="K32" s="1">
        <v>84</v>
      </c>
      <c r="L32" s="1">
        <v>32</v>
      </c>
      <c r="M32" s="1">
        <v>91</v>
      </c>
      <c r="N32" s="1">
        <v>4</v>
      </c>
      <c r="O32" s="3">
        <v>0.2819047619047619</v>
      </c>
      <c r="P32" s="1">
        <v>148</v>
      </c>
      <c r="Q32" s="1">
        <v>113</v>
      </c>
    </row>
    <row r="33" spans="1:17" ht="15">
      <c r="A33" s="1" t="s">
        <v>27</v>
      </c>
      <c r="B33" s="1" t="s">
        <v>28</v>
      </c>
      <c r="C33" s="1">
        <v>37</v>
      </c>
      <c r="D33" s="1">
        <v>0.84</v>
      </c>
      <c r="E33" s="1" t="s">
        <v>29</v>
      </c>
      <c r="F33" s="1" t="str">
        <f t="shared" si="0"/>
        <v>Chipper Jones</v>
      </c>
      <c r="G33" s="1" t="s">
        <v>65</v>
      </c>
      <c r="I33" s="1" t="s">
        <v>65</v>
      </c>
      <c r="J33" s="1">
        <v>450</v>
      </c>
      <c r="K33" s="1">
        <v>82</v>
      </c>
      <c r="L33" s="1">
        <v>22</v>
      </c>
      <c r="M33" s="1">
        <v>78</v>
      </c>
      <c r="N33" s="1">
        <v>5</v>
      </c>
      <c r="O33" s="3">
        <v>0.32</v>
      </c>
      <c r="P33" s="1">
        <v>144</v>
      </c>
      <c r="Q33" s="1">
        <v>73</v>
      </c>
    </row>
    <row r="34" spans="1:17" ht="15">
      <c r="A34" s="1" t="s">
        <v>30</v>
      </c>
      <c r="B34" s="1" t="s">
        <v>31</v>
      </c>
      <c r="C34" s="1">
        <v>35</v>
      </c>
      <c r="D34" s="1">
        <v>0.87</v>
      </c>
      <c r="E34" s="1" t="s">
        <v>32</v>
      </c>
      <c r="F34" s="1" t="str">
        <f t="shared" si="0"/>
        <v>Derek Jeter</v>
      </c>
      <c r="G34" s="1" t="s">
        <v>213</v>
      </c>
      <c r="I34" s="1" t="s">
        <v>213</v>
      </c>
      <c r="J34" s="1">
        <v>538</v>
      </c>
      <c r="K34" s="1">
        <v>83</v>
      </c>
      <c r="L34" s="1">
        <v>11</v>
      </c>
      <c r="M34" s="1">
        <v>65</v>
      </c>
      <c r="N34" s="1">
        <v>15</v>
      </c>
      <c r="O34" s="3">
        <v>0.30297397769516726</v>
      </c>
      <c r="P34" s="1">
        <v>163</v>
      </c>
      <c r="Q34" s="1">
        <v>88</v>
      </c>
    </row>
    <row r="35" spans="1:17" ht="15">
      <c r="A35" s="1" t="s">
        <v>33</v>
      </c>
      <c r="B35" s="1" t="s">
        <v>34</v>
      </c>
      <c r="C35" s="1">
        <v>27</v>
      </c>
      <c r="D35" s="1">
        <v>0.85</v>
      </c>
      <c r="E35" s="1" t="s">
        <v>35</v>
      </c>
      <c r="F35" s="1" t="str">
        <f t="shared" si="0"/>
        <v>Ian Kinsler</v>
      </c>
      <c r="G35" s="1" t="s">
        <v>145</v>
      </c>
      <c r="I35" s="1" t="s">
        <v>145</v>
      </c>
      <c r="J35" s="1">
        <v>481</v>
      </c>
      <c r="K35" s="1">
        <v>87</v>
      </c>
      <c r="L35" s="1">
        <v>17</v>
      </c>
      <c r="M35" s="1">
        <v>63</v>
      </c>
      <c r="N35" s="1">
        <v>19</v>
      </c>
      <c r="O35" s="3">
        <v>0.2910602910602911</v>
      </c>
      <c r="P35" s="1">
        <v>140</v>
      </c>
      <c r="Q35" s="1">
        <v>75</v>
      </c>
    </row>
    <row r="36" spans="1:17" ht="15">
      <c r="A36" s="1" t="s">
        <v>36</v>
      </c>
      <c r="B36" s="1" t="s">
        <v>270</v>
      </c>
      <c r="C36" s="1">
        <v>31</v>
      </c>
      <c r="D36" s="1">
        <v>0.79</v>
      </c>
      <c r="E36" s="1" t="s">
        <v>37</v>
      </c>
      <c r="F36" s="1" t="str">
        <f t="shared" si="0"/>
        <v>Ryan Ludwick</v>
      </c>
      <c r="G36" s="1" t="s">
        <v>155</v>
      </c>
      <c r="I36" s="1" t="s">
        <v>155</v>
      </c>
      <c r="J36" s="1">
        <v>478</v>
      </c>
      <c r="K36" s="1">
        <v>79</v>
      </c>
      <c r="L36" s="1">
        <v>26</v>
      </c>
      <c r="M36" s="1">
        <v>87</v>
      </c>
      <c r="N36" s="1">
        <v>5</v>
      </c>
      <c r="O36" s="3">
        <v>0.2824267782426778</v>
      </c>
      <c r="P36" s="1">
        <v>135</v>
      </c>
      <c r="Q36" s="1">
        <v>119</v>
      </c>
    </row>
    <row r="37" spans="1:17" ht="15">
      <c r="A37" s="1" t="s">
        <v>254</v>
      </c>
      <c r="B37" s="1" t="s">
        <v>38</v>
      </c>
      <c r="C37" s="1">
        <v>31</v>
      </c>
      <c r="D37" s="1">
        <v>0.86</v>
      </c>
      <c r="E37" s="1" t="s">
        <v>39</v>
      </c>
      <c r="F37" s="1" t="str">
        <f t="shared" si="0"/>
        <v>Aramis Ramirez</v>
      </c>
      <c r="G37" s="1" t="s">
        <v>65</v>
      </c>
      <c r="I37" s="1" t="s">
        <v>65</v>
      </c>
      <c r="J37" s="1">
        <v>512</v>
      </c>
      <c r="K37" s="1">
        <v>78</v>
      </c>
      <c r="L37" s="1">
        <v>25</v>
      </c>
      <c r="M37" s="1">
        <v>95</v>
      </c>
      <c r="N37" s="1">
        <v>2</v>
      </c>
      <c r="O37" s="3">
        <v>0.287109375</v>
      </c>
      <c r="P37" s="1">
        <v>147</v>
      </c>
      <c r="Q37" s="1">
        <v>77</v>
      </c>
    </row>
    <row r="38" spans="1:17" ht="15">
      <c r="A38" s="1" t="s">
        <v>40</v>
      </c>
      <c r="B38" s="1" t="s">
        <v>41</v>
      </c>
      <c r="C38" s="1">
        <v>35</v>
      </c>
      <c r="D38" s="1">
        <v>0.86</v>
      </c>
      <c r="E38" s="1" t="s">
        <v>42</v>
      </c>
      <c r="F38" s="1" t="str">
        <f t="shared" si="0"/>
        <v>Jermaine Dye</v>
      </c>
      <c r="G38" s="1" t="s">
        <v>155</v>
      </c>
      <c r="I38" s="1" t="s">
        <v>155</v>
      </c>
      <c r="J38" s="1">
        <v>523</v>
      </c>
      <c r="K38" s="1">
        <v>80</v>
      </c>
      <c r="L38" s="1">
        <v>29</v>
      </c>
      <c r="M38" s="1">
        <v>85</v>
      </c>
      <c r="N38" s="1">
        <v>4</v>
      </c>
      <c r="O38" s="3">
        <v>0.27533460803059273</v>
      </c>
      <c r="P38" s="1">
        <v>144</v>
      </c>
      <c r="Q38" s="1">
        <v>106</v>
      </c>
    </row>
    <row r="39" spans="1:17" ht="15">
      <c r="A39" s="1" t="s">
        <v>43</v>
      </c>
      <c r="B39" s="1" t="s">
        <v>44</v>
      </c>
      <c r="C39" s="1">
        <v>28</v>
      </c>
      <c r="D39" s="1">
        <v>0.86</v>
      </c>
      <c r="E39" s="1" t="s">
        <v>45</v>
      </c>
      <c r="F39" s="1" t="str">
        <f t="shared" si="0"/>
        <v>Brandon Phillips</v>
      </c>
      <c r="G39" s="1" t="s">
        <v>145</v>
      </c>
      <c r="I39" s="1" t="s">
        <v>145</v>
      </c>
      <c r="J39" s="1">
        <v>525</v>
      </c>
      <c r="K39" s="1">
        <v>76</v>
      </c>
      <c r="L39" s="1">
        <v>20</v>
      </c>
      <c r="M39" s="1">
        <v>73</v>
      </c>
      <c r="N39" s="1">
        <v>22</v>
      </c>
      <c r="O39" s="3">
        <v>0.2723809523809524</v>
      </c>
      <c r="P39" s="1">
        <v>143</v>
      </c>
      <c r="Q39" s="1">
        <v>90</v>
      </c>
    </row>
    <row r="40" spans="1:17" ht="15">
      <c r="A40" s="1" t="s">
        <v>46</v>
      </c>
      <c r="B40" s="1" t="s">
        <v>47</v>
      </c>
      <c r="C40" s="1">
        <v>36</v>
      </c>
      <c r="D40" s="1">
        <v>0.88</v>
      </c>
      <c r="E40" s="1" t="s">
        <v>48</v>
      </c>
      <c r="F40" s="1" t="str">
        <f t="shared" si="0"/>
        <v>Ichiro Suzuki</v>
      </c>
      <c r="G40" s="1" t="s">
        <v>155</v>
      </c>
      <c r="I40" s="1" t="s">
        <v>155</v>
      </c>
      <c r="J40" s="1">
        <v>594</v>
      </c>
      <c r="K40" s="1">
        <v>88</v>
      </c>
      <c r="L40" s="1">
        <v>7</v>
      </c>
      <c r="M40" s="1">
        <v>47</v>
      </c>
      <c r="N40" s="1">
        <v>32</v>
      </c>
      <c r="O40" s="3">
        <v>0.30976430976430974</v>
      </c>
      <c r="P40" s="1">
        <v>184</v>
      </c>
      <c r="Q40" s="1">
        <v>70</v>
      </c>
    </row>
    <row r="41" spans="1:17" ht="15">
      <c r="A41" s="1" t="s">
        <v>49</v>
      </c>
      <c r="B41" s="1" t="s">
        <v>50</v>
      </c>
      <c r="C41" s="1">
        <v>27</v>
      </c>
      <c r="D41" s="1">
        <v>0.84</v>
      </c>
      <c r="E41" s="1" t="s">
        <v>51</v>
      </c>
      <c r="F41" s="1" t="str">
        <f t="shared" si="0"/>
        <v>Corey Hart</v>
      </c>
      <c r="G41" s="1" t="s">
        <v>155</v>
      </c>
      <c r="I41" s="1" t="s">
        <v>155</v>
      </c>
      <c r="J41" s="1">
        <v>532</v>
      </c>
      <c r="K41" s="1">
        <v>75</v>
      </c>
      <c r="L41" s="1">
        <v>20</v>
      </c>
      <c r="M41" s="1">
        <v>79</v>
      </c>
      <c r="N41" s="1">
        <v>19</v>
      </c>
      <c r="O41" s="3">
        <v>0.2800751879699248</v>
      </c>
      <c r="P41" s="1">
        <v>149</v>
      </c>
      <c r="Q41" s="1">
        <v>103</v>
      </c>
    </row>
    <row r="42" spans="1:17" ht="15">
      <c r="A42" s="1" t="s">
        <v>52</v>
      </c>
      <c r="B42" s="1" t="s">
        <v>307</v>
      </c>
      <c r="C42" s="1">
        <v>32</v>
      </c>
      <c r="D42" s="1">
        <v>0.87</v>
      </c>
      <c r="E42" s="1" t="s">
        <v>53</v>
      </c>
      <c r="F42" s="1" t="str">
        <f t="shared" si="0"/>
        <v>Brian Roberts</v>
      </c>
      <c r="G42" s="1" t="s">
        <v>145</v>
      </c>
      <c r="I42" s="1" t="s">
        <v>145</v>
      </c>
      <c r="J42" s="1">
        <v>546</v>
      </c>
      <c r="K42" s="1">
        <v>87</v>
      </c>
      <c r="L42" s="1">
        <v>10</v>
      </c>
      <c r="M42" s="1">
        <v>53</v>
      </c>
      <c r="N42" s="1">
        <v>34</v>
      </c>
      <c r="O42" s="3">
        <v>0.2838827838827839</v>
      </c>
      <c r="P42" s="1">
        <v>155</v>
      </c>
      <c r="Q42" s="1">
        <v>89</v>
      </c>
    </row>
    <row r="43" spans="1:17" ht="15">
      <c r="A43" s="1" t="s">
        <v>54</v>
      </c>
      <c r="B43" s="1" t="s">
        <v>55</v>
      </c>
      <c r="C43" s="1">
        <v>25</v>
      </c>
      <c r="D43" s="1">
        <v>0.83</v>
      </c>
      <c r="E43" s="1" t="s">
        <v>56</v>
      </c>
      <c r="F43" s="1" t="str">
        <f t="shared" si="0"/>
        <v>B.J. Upton</v>
      </c>
      <c r="G43" s="1" t="s">
        <v>155</v>
      </c>
      <c r="I43" s="1" t="s">
        <v>155</v>
      </c>
      <c r="J43" s="1">
        <v>491</v>
      </c>
      <c r="K43" s="1">
        <v>79</v>
      </c>
      <c r="L43" s="1">
        <v>14</v>
      </c>
      <c r="M43" s="1">
        <v>68</v>
      </c>
      <c r="N43" s="1">
        <v>29</v>
      </c>
      <c r="O43" s="3">
        <v>0.2830957230142566</v>
      </c>
      <c r="P43" s="1">
        <v>139</v>
      </c>
      <c r="Q43" s="1">
        <v>128</v>
      </c>
    </row>
    <row r="44" spans="1:17" ht="15">
      <c r="A44" s="1" t="s">
        <v>57</v>
      </c>
      <c r="B44" s="1" t="s">
        <v>276</v>
      </c>
      <c r="C44" s="1">
        <v>33</v>
      </c>
      <c r="D44" s="1">
        <v>0.86</v>
      </c>
      <c r="E44" s="1" t="s">
        <v>58</v>
      </c>
      <c r="F44" s="1" t="str">
        <f t="shared" si="0"/>
        <v>Carlos Lee</v>
      </c>
      <c r="G44" s="1" t="s">
        <v>155</v>
      </c>
      <c r="I44" s="1" t="s">
        <v>155</v>
      </c>
      <c r="J44" s="1">
        <v>459</v>
      </c>
      <c r="K44" s="1">
        <v>66</v>
      </c>
      <c r="L44" s="1">
        <v>24</v>
      </c>
      <c r="M44" s="1">
        <v>85</v>
      </c>
      <c r="N44" s="1">
        <v>8</v>
      </c>
      <c r="O44" s="3">
        <v>0.29411764705882354</v>
      </c>
      <c r="P44" s="1">
        <v>135</v>
      </c>
      <c r="Q44" s="1">
        <v>55</v>
      </c>
    </row>
    <row r="45" spans="1:17" ht="15">
      <c r="A45" s="1" t="s">
        <v>59</v>
      </c>
      <c r="B45" s="1" t="s">
        <v>60</v>
      </c>
      <c r="C45" s="1">
        <v>31</v>
      </c>
      <c r="D45" s="1">
        <v>0.87</v>
      </c>
      <c r="E45" s="1" t="s">
        <v>61</v>
      </c>
      <c r="F45" s="1" t="str">
        <f t="shared" si="0"/>
        <v>Jason Bay</v>
      </c>
      <c r="G45" s="1" t="s">
        <v>155</v>
      </c>
      <c r="I45" s="1" t="s">
        <v>155</v>
      </c>
      <c r="J45" s="1">
        <v>513</v>
      </c>
      <c r="K45" s="1">
        <v>85</v>
      </c>
      <c r="L45" s="1">
        <v>24</v>
      </c>
      <c r="M45" s="1">
        <v>84</v>
      </c>
      <c r="N45" s="1">
        <v>8</v>
      </c>
      <c r="O45" s="3">
        <v>0.26900584795321636</v>
      </c>
      <c r="P45" s="1">
        <v>138</v>
      </c>
      <c r="Q45" s="1">
        <v>129</v>
      </c>
    </row>
    <row r="46" spans="1:17" ht="15">
      <c r="A46" s="1" t="s">
        <v>62</v>
      </c>
      <c r="B46" s="1" t="s">
        <v>63</v>
      </c>
      <c r="C46" s="1">
        <v>30</v>
      </c>
      <c r="D46" s="1">
        <v>0.87</v>
      </c>
      <c r="E46" s="1" t="s">
        <v>64</v>
      </c>
      <c r="F46" s="1" t="str">
        <f t="shared" si="0"/>
        <v>Garrett Atkins</v>
      </c>
      <c r="G46" s="1" t="s">
        <v>2986</v>
      </c>
      <c r="I46" s="1" t="s">
        <v>65</v>
      </c>
      <c r="J46" s="1">
        <v>536</v>
      </c>
      <c r="K46" s="1">
        <v>79</v>
      </c>
      <c r="L46" s="1">
        <v>20</v>
      </c>
      <c r="M46" s="1">
        <v>91</v>
      </c>
      <c r="N46" s="1">
        <v>3</v>
      </c>
      <c r="O46" s="3">
        <v>0.292910447761194</v>
      </c>
      <c r="P46" s="1">
        <v>157</v>
      </c>
      <c r="Q46" s="1">
        <v>86</v>
      </c>
    </row>
    <row r="47" spans="1:17" ht="15">
      <c r="A47" s="1" t="s">
        <v>66</v>
      </c>
      <c r="B47" s="1" t="s">
        <v>67</v>
      </c>
      <c r="C47" s="1">
        <v>27</v>
      </c>
      <c r="D47" s="1">
        <v>0.87</v>
      </c>
      <c r="E47" s="1" t="s">
        <v>68</v>
      </c>
      <c r="F47" s="1" t="str">
        <f t="shared" si="0"/>
        <v>Adrian Gonzalez</v>
      </c>
      <c r="G47" s="1" t="s">
        <v>690</v>
      </c>
      <c r="I47" s="1" t="s">
        <v>690</v>
      </c>
      <c r="J47" s="1">
        <v>553</v>
      </c>
      <c r="K47" s="1">
        <v>86</v>
      </c>
      <c r="L47" s="1">
        <v>26</v>
      </c>
      <c r="M47" s="1">
        <v>90</v>
      </c>
      <c r="N47" s="1">
        <v>1</v>
      </c>
      <c r="O47" s="3">
        <v>0.28390596745027125</v>
      </c>
      <c r="P47" s="1">
        <v>157</v>
      </c>
      <c r="Q47" s="1">
        <v>120</v>
      </c>
    </row>
    <row r="48" spans="1:17" ht="15">
      <c r="A48" s="1" t="s">
        <v>69</v>
      </c>
      <c r="B48" s="1" t="s">
        <v>70</v>
      </c>
      <c r="C48" s="1">
        <v>33</v>
      </c>
      <c r="D48" s="1">
        <v>0.86</v>
      </c>
      <c r="E48" s="1" t="s">
        <v>71</v>
      </c>
      <c r="F48" s="1" t="str">
        <f t="shared" si="0"/>
        <v>Alfonso Soriano</v>
      </c>
      <c r="G48" s="1" t="s">
        <v>155</v>
      </c>
      <c r="I48" s="1" t="s">
        <v>155</v>
      </c>
      <c r="J48" s="1">
        <v>465</v>
      </c>
      <c r="K48" s="1">
        <v>76</v>
      </c>
      <c r="L48" s="1">
        <v>26</v>
      </c>
      <c r="M48" s="1">
        <v>64</v>
      </c>
      <c r="N48" s="1">
        <v>19</v>
      </c>
      <c r="O48" s="3">
        <v>0.27741935483870966</v>
      </c>
      <c r="P48" s="1">
        <v>129</v>
      </c>
      <c r="Q48" s="1">
        <v>109</v>
      </c>
    </row>
    <row r="49" spans="1:17" ht="15">
      <c r="A49" s="1" t="s">
        <v>72</v>
      </c>
      <c r="B49" s="1" t="s">
        <v>73</v>
      </c>
      <c r="C49" s="1">
        <v>34</v>
      </c>
      <c r="D49" s="1">
        <v>0.86</v>
      </c>
      <c r="E49" s="1" t="s">
        <v>74</v>
      </c>
      <c r="F49" s="1" t="str">
        <f t="shared" si="0"/>
        <v>Torii Hunter</v>
      </c>
      <c r="G49" s="1" t="s">
        <v>155</v>
      </c>
      <c r="I49" s="1" t="s">
        <v>155</v>
      </c>
      <c r="J49" s="1">
        <v>518</v>
      </c>
      <c r="K49" s="1">
        <v>77</v>
      </c>
      <c r="L49" s="1">
        <v>22</v>
      </c>
      <c r="M49" s="1">
        <v>80</v>
      </c>
      <c r="N49" s="1">
        <v>14</v>
      </c>
      <c r="O49" s="3">
        <v>0.2722007722007722</v>
      </c>
      <c r="P49" s="1">
        <v>141</v>
      </c>
      <c r="Q49" s="1">
        <v>100</v>
      </c>
    </row>
    <row r="50" spans="1:17" ht="15">
      <c r="A50" s="1" t="s">
        <v>75</v>
      </c>
      <c r="B50" s="1" t="s">
        <v>76</v>
      </c>
      <c r="C50" s="1">
        <v>33</v>
      </c>
      <c r="D50" s="1">
        <v>0.88</v>
      </c>
      <c r="E50" s="1" t="s">
        <v>77</v>
      </c>
      <c r="F50" s="1" t="str">
        <f t="shared" si="0"/>
        <v>Michael Young</v>
      </c>
      <c r="G50" s="1" t="s">
        <v>213</v>
      </c>
      <c r="I50" s="1" t="s">
        <v>213</v>
      </c>
      <c r="J50" s="1">
        <v>570</v>
      </c>
      <c r="K50" s="1">
        <v>78</v>
      </c>
      <c r="L50" s="1">
        <v>10</v>
      </c>
      <c r="M50" s="1">
        <v>77</v>
      </c>
      <c r="N50" s="1">
        <v>9</v>
      </c>
      <c r="O50" s="3">
        <v>0.2912280701754386</v>
      </c>
      <c r="P50" s="1">
        <v>166</v>
      </c>
      <c r="Q50" s="1">
        <v>96</v>
      </c>
    </row>
    <row r="51" spans="1:17" ht="15">
      <c r="A51" s="1" t="s">
        <v>78</v>
      </c>
      <c r="B51" s="1" t="s">
        <v>79</v>
      </c>
      <c r="C51" s="1">
        <v>28</v>
      </c>
      <c r="D51" s="1">
        <v>0.83</v>
      </c>
      <c r="E51" s="1" t="s">
        <v>80</v>
      </c>
      <c r="F51" s="1" t="str">
        <f t="shared" si="0"/>
        <v>Nate McLouth</v>
      </c>
      <c r="G51" s="1" t="s">
        <v>155</v>
      </c>
      <c r="I51" s="1" t="s">
        <v>155</v>
      </c>
      <c r="J51" s="1">
        <v>509</v>
      </c>
      <c r="K51" s="1">
        <v>91</v>
      </c>
      <c r="L51" s="1">
        <v>19</v>
      </c>
      <c r="M51" s="1">
        <v>66</v>
      </c>
      <c r="N51" s="1">
        <v>21</v>
      </c>
      <c r="O51" s="3">
        <v>0.26522593320235754</v>
      </c>
      <c r="P51" s="1">
        <v>135</v>
      </c>
      <c r="Q51" s="1">
        <v>96</v>
      </c>
    </row>
    <row r="52" spans="1:17" ht="15">
      <c r="A52" s="1" t="s">
        <v>81</v>
      </c>
      <c r="B52" s="1" t="s">
        <v>82</v>
      </c>
      <c r="C52" s="1">
        <v>30</v>
      </c>
      <c r="D52" s="1">
        <v>0.87</v>
      </c>
      <c r="E52" s="1" t="s">
        <v>83</v>
      </c>
      <c r="F52" s="1" t="str">
        <f t="shared" si="0"/>
        <v>Adam Dunn</v>
      </c>
      <c r="G52" s="1" t="s">
        <v>155</v>
      </c>
      <c r="I52" s="1" t="s">
        <v>155</v>
      </c>
      <c r="J52" s="1">
        <v>483</v>
      </c>
      <c r="K52" s="1">
        <v>79</v>
      </c>
      <c r="L52" s="1">
        <v>32</v>
      </c>
      <c r="M52" s="1">
        <v>86</v>
      </c>
      <c r="N52" s="1">
        <v>6</v>
      </c>
      <c r="O52" s="3">
        <v>0.2463768115942029</v>
      </c>
      <c r="P52" s="1">
        <v>119</v>
      </c>
      <c r="Q52" s="1">
        <v>151</v>
      </c>
    </row>
    <row r="53" spans="1:17" ht="15">
      <c r="A53" s="1" t="s">
        <v>84</v>
      </c>
      <c r="B53" s="1" t="s">
        <v>85</v>
      </c>
      <c r="C53" s="1">
        <v>26</v>
      </c>
      <c r="D53" s="1">
        <v>0.72</v>
      </c>
      <c r="E53" s="1" t="s">
        <v>86</v>
      </c>
      <c r="F53" s="1" t="str">
        <f t="shared" si="0"/>
        <v>Geovany Soto</v>
      </c>
      <c r="G53" s="1" t="s">
        <v>361</v>
      </c>
      <c r="I53" s="1" t="s">
        <v>361</v>
      </c>
      <c r="J53" s="1">
        <v>430</v>
      </c>
      <c r="K53" s="1">
        <v>60</v>
      </c>
      <c r="L53" s="1">
        <v>18</v>
      </c>
      <c r="M53" s="1">
        <v>70</v>
      </c>
      <c r="N53" s="1">
        <v>2</v>
      </c>
      <c r="O53" s="3">
        <v>0.29069767441860467</v>
      </c>
      <c r="P53" s="1">
        <v>125</v>
      </c>
      <c r="Q53" s="1">
        <v>98</v>
      </c>
    </row>
    <row r="54" spans="1:17" ht="15">
      <c r="A54" s="1" t="s">
        <v>87</v>
      </c>
      <c r="B54" s="1" t="s">
        <v>88</v>
      </c>
      <c r="C54" s="1">
        <v>37</v>
      </c>
      <c r="D54" s="1">
        <v>0.87</v>
      </c>
      <c r="E54" s="1" t="s">
        <v>89</v>
      </c>
      <c r="F54" s="1" t="str">
        <f t="shared" si="0"/>
        <v>Raul Ibanez</v>
      </c>
      <c r="G54" s="1" t="s">
        <v>155</v>
      </c>
      <c r="I54" s="1" t="s">
        <v>155</v>
      </c>
      <c r="J54" s="1">
        <v>555</v>
      </c>
      <c r="K54" s="1">
        <v>76</v>
      </c>
      <c r="L54" s="1">
        <v>21</v>
      </c>
      <c r="M54" s="1">
        <v>93</v>
      </c>
      <c r="N54" s="1">
        <v>2</v>
      </c>
      <c r="O54" s="3">
        <v>0.2774774774774775</v>
      </c>
      <c r="P54" s="1">
        <v>154</v>
      </c>
      <c r="Q54" s="1">
        <v>102</v>
      </c>
    </row>
    <row r="55" spans="1:17" ht="15">
      <c r="A55" s="1" t="s">
        <v>90</v>
      </c>
      <c r="B55" s="1" t="s">
        <v>261</v>
      </c>
      <c r="C55" s="1">
        <v>34</v>
      </c>
      <c r="D55" s="1">
        <v>0.86</v>
      </c>
      <c r="E55" s="1" t="s">
        <v>91</v>
      </c>
      <c r="F55" s="1" t="str">
        <f t="shared" si="0"/>
        <v>David Ortiz</v>
      </c>
      <c r="G55" s="1" t="s">
        <v>2987</v>
      </c>
      <c r="I55" s="1" t="s">
        <v>2987</v>
      </c>
      <c r="J55" s="1">
        <v>428</v>
      </c>
      <c r="K55" s="1">
        <v>78</v>
      </c>
      <c r="L55" s="1">
        <v>26</v>
      </c>
      <c r="M55" s="1">
        <v>86</v>
      </c>
      <c r="N55" s="1">
        <v>2</v>
      </c>
      <c r="O55" s="3">
        <v>0.2850467289719626</v>
      </c>
      <c r="P55" s="1">
        <v>122</v>
      </c>
      <c r="Q55" s="1">
        <v>84</v>
      </c>
    </row>
    <row r="56" spans="1:17" ht="15">
      <c r="A56" s="1" t="s">
        <v>92</v>
      </c>
      <c r="B56" s="1" t="s">
        <v>93</v>
      </c>
      <c r="C56" s="1">
        <v>28</v>
      </c>
      <c r="D56" s="1">
        <v>0.87</v>
      </c>
      <c r="E56" s="1" t="s">
        <v>94</v>
      </c>
      <c r="F56" s="1" t="str">
        <f t="shared" si="0"/>
        <v>Curtis Granderson</v>
      </c>
      <c r="G56" s="1" t="s">
        <v>155</v>
      </c>
      <c r="I56" s="1" t="s">
        <v>155</v>
      </c>
      <c r="J56" s="1">
        <v>515</v>
      </c>
      <c r="K56" s="1">
        <v>93</v>
      </c>
      <c r="L56" s="1">
        <v>18</v>
      </c>
      <c r="M56" s="1">
        <v>61</v>
      </c>
      <c r="N56" s="1">
        <v>13</v>
      </c>
      <c r="O56" s="3">
        <v>0.2796116504854369</v>
      </c>
      <c r="P56" s="1">
        <v>144</v>
      </c>
      <c r="Q56" s="1">
        <v>120</v>
      </c>
    </row>
    <row r="57" spans="1:17" ht="15">
      <c r="A57" s="1" t="s">
        <v>95</v>
      </c>
      <c r="B57" s="1" t="s">
        <v>276</v>
      </c>
      <c r="C57" s="1">
        <v>31</v>
      </c>
      <c r="D57" s="1">
        <v>0.82</v>
      </c>
      <c r="E57" s="1" t="s">
        <v>96</v>
      </c>
      <c r="F57" s="1" t="str">
        <f t="shared" si="0"/>
        <v>Carlos Pena</v>
      </c>
      <c r="G57" s="1" t="s">
        <v>690</v>
      </c>
      <c r="I57" s="1" t="s">
        <v>690</v>
      </c>
      <c r="J57" s="1">
        <v>464</v>
      </c>
      <c r="K57" s="1">
        <v>76</v>
      </c>
      <c r="L57" s="1">
        <v>31</v>
      </c>
      <c r="M57" s="1">
        <v>93</v>
      </c>
      <c r="N57" s="1">
        <v>2</v>
      </c>
      <c r="O57" s="3">
        <v>0.2607758620689655</v>
      </c>
      <c r="P57" s="1">
        <v>121</v>
      </c>
      <c r="Q57" s="1">
        <v>138</v>
      </c>
    </row>
    <row r="58" spans="1:17" ht="15">
      <c r="A58" s="1" t="s">
        <v>97</v>
      </c>
      <c r="B58" s="1" t="s">
        <v>98</v>
      </c>
      <c r="C58" s="1">
        <v>28</v>
      </c>
      <c r="D58" s="1">
        <v>0.85</v>
      </c>
      <c r="E58" s="1" t="s">
        <v>99</v>
      </c>
      <c r="F58" s="1" t="str">
        <f t="shared" si="0"/>
        <v>Carl Crawford</v>
      </c>
      <c r="G58" s="1" t="s">
        <v>155</v>
      </c>
      <c r="I58" s="1" t="s">
        <v>155</v>
      </c>
      <c r="J58" s="1">
        <v>463</v>
      </c>
      <c r="K58" s="1">
        <v>70</v>
      </c>
      <c r="L58" s="1">
        <v>10</v>
      </c>
      <c r="M58" s="1">
        <v>60</v>
      </c>
      <c r="N58" s="1">
        <v>32</v>
      </c>
      <c r="O58" s="3">
        <v>0.2915766738660907</v>
      </c>
      <c r="P58" s="1">
        <v>135</v>
      </c>
      <c r="Q58" s="1">
        <v>76</v>
      </c>
    </row>
    <row r="59" spans="1:17" ht="15">
      <c r="A59" s="1" t="s">
        <v>100</v>
      </c>
      <c r="B59" s="1" t="s">
        <v>72</v>
      </c>
      <c r="C59" s="1">
        <v>26</v>
      </c>
      <c r="D59" s="1">
        <v>0.81</v>
      </c>
      <c r="E59" s="1" t="s">
        <v>101</v>
      </c>
      <c r="F59" s="1" t="str">
        <f t="shared" si="0"/>
        <v>Hunter Pence</v>
      </c>
      <c r="G59" s="1" t="s">
        <v>155</v>
      </c>
      <c r="I59" s="1" t="s">
        <v>155</v>
      </c>
      <c r="J59" s="1">
        <v>525</v>
      </c>
      <c r="K59" s="1">
        <v>69</v>
      </c>
      <c r="L59" s="1">
        <v>20</v>
      </c>
      <c r="M59" s="1">
        <v>75</v>
      </c>
      <c r="N59" s="1">
        <v>11</v>
      </c>
      <c r="O59" s="3">
        <v>0.2895238095238095</v>
      </c>
      <c r="P59" s="1">
        <v>152</v>
      </c>
      <c r="Q59" s="1">
        <v>107</v>
      </c>
    </row>
    <row r="60" spans="1:17" ht="15">
      <c r="A60" s="1" t="s">
        <v>420</v>
      </c>
      <c r="B60" s="1" t="s">
        <v>284</v>
      </c>
      <c r="C60" s="1">
        <v>35</v>
      </c>
      <c r="D60" s="1">
        <v>0.87</v>
      </c>
      <c r="E60" s="1" t="s">
        <v>421</v>
      </c>
      <c r="F60" s="1" t="str">
        <f t="shared" si="0"/>
        <v>Miguel Tejada</v>
      </c>
      <c r="G60" s="1" t="s">
        <v>213</v>
      </c>
      <c r="I60" s="1" t="s">
        <v>213</v>
      </c>
      <c r="J60" s="1">
        <v>543</v>
      </c>
      <c r="K60" s="1">
        <v>76</v>
      </c>
      <c r="L60" s="1">
        <v>15</v>
      </c>
      <c r="M60" s="1">
        <v>70</v>
      </c>
      <c r="N60" s="1">
        <v>5</v>
      </c>
      <c r="O60" s="3">
        <v>0.287292817679558</v>
      </c>
      <c r="P60" s="1">
        <v>156</v>
      </c>
      <c r="Q60" s="1">
        <v>70</v>
      </c>
    </row>
    <row r="61" spans="1:17" ht="15">
      <c r="A61" s="1" t="s">
        <v>422</v>
      </c>
      <c r="B61" s="1" t="s">
        <v>423</v>
      </c>
      <c r="C61" s="1">
        <v>26</v>
      </c>
      <c r="D61" s="1">
        <v>0.75</v>
      </c>
      <c r="E61" s="1" t="s">
        <v>424</v>
      </c>
      <c r="F61" s="1" t="str">
        <f t="shared" si="0"/>
        <v>Jacoby Ellsbury</v>
      </c>
      <c r="G61" s="1" t="s">
        <v>155</v>
      </c>
      <c r="I61" s="1" t="s">
        <v>155</v>
      </c>
      <c r="J61" s="1">
        <v>467</v>
      </c>
      <c r="K61" s="1">
        <v>79</v>
      </c>
      <c r="L61" s="1">
        <v>10</v>
      </c>
      <c r="M61" s="1">
        <v>49</v>
      </c>
      <c r="N61" s="1">
        <v>34</v>
      </c>
      <c r="O61" s="3">
        <v>0.2890792291220557</v>
      </c>
      <c r="P61" s="1">
        <v>135</v>
      </c>
      <c r="Q61" s="1">
        <v>71</v>
      </c>
    </row>
    <row r="62" spans="1:17" ht="15">
      <c r="A62" s="1" t="s">
        <v>425</v>
      </c>
      <c r="B62" s="1" t="s">
        <v>426</v>
      </c>
      <c r="C62" s="1">
        <v>27</v>
      </c>
      <c r="D62" s="1">
        <v>0.87</v>
      </c>
      <c r="E62" s="1" t="s">
        <v>427</v>
      </c>
      <c r="F62" s="1" t="str">
        <f t="shared" si="0"/>
        <v>Jhonny Peralta</v>
      </c>
      <c r="G62" s="1" t="s">
        <v>213</v>
      </c>
      <c r="I62" s="1" t="s">
        <v>213</v>
      </c>
      <c r="J62" s="1">
        <v>536</v>
      </c>
      <c r="K62" s="1">
        <v>84</v>
      </c>
      <c r="L62" s="1">
        <v>18</v>
      </c>
      <c r="M62" s="1">
        <v>71</v>
      </c>
      <c r="N62" s="1">
        <v>3</v>
      </c>
      <c r="O62" s="3">
        <v>0.27052238805970147</v>
      </c>
      <c r="P62" s="1">
        <v>145</v>
      </c>
      <c r="Q62" s="1">
        <v>125</v>
      </c>
    </row>
    <row r="63" spans="1:17" ht="15">
      <c r="A63" s="1" t="s">
        <v>428</v>
      </c>
      <c r="B63" s="1" t="s">
        <v>429</v>
      </c>
      <c r="C63" s="1">
        <v>36</v>
      </c>
      <c r="D63" s="1">
        <v>0.86</v>
      </c>
      <c r="E63" s="1" t="s">
        <v>430</v>
      </c>
      <c r="F63" s="1" t="str">
        <f t="shared" si="0"/>
        <v>Johnny Damon</v>
      </c>
      <c r="G63" s="1" t="s">
        <v>155</v>
      </c>
      <c r="I63" s="1" t="s">
        <v>155</v>
      </c>
      <c r="J63" s="1">
        <v>507</v>
      </c>
      <c r="K63" s="1">
        <v>84</v>
      </c>
      <c r="L63" s="1">
        <v>15</v>
      </c>
      <c r="M63" s="1">
        <v>62</v>
      </c>
      <c r="N63" s="1">
        <v>22</v>
      </c>
      <c r="O63" s="3">
        <v>0.27613412228796846</v>
      </c>
      <c r="P63" s="1">
        <v>140</v>
      </c>
      <c r="Q63" s="1">
        <v>80</v>
      </c>
    </row>
    <row r="64" spans="1:17" ht="15">
      <c r="A64" s="1" t="s">
        <v>431</v>
      </c>
      <c r="B64" s="1" t="s">
        <v>432</v>
      </c>
      <c r="C64" s="1">
        <v>27</v>
      </c>
      <c r="D64" s="1">
        <v>0.84</v>
      </c>
      <c r="E64" s="1" t="s">
        <v>433</v>
      </c>
      <c r="F64" s="1" t="str">
        <f t="shared" si="0"/>
        <v>J.J. Hardy</v>
      </c>
      <c r="G64" s="1" t="s">
        <v>213</v>
      </c>
      <c r="I64" s="1" t="s">
        <v>213</v>
      </c>
      <c r="J64" s="1">
        <v>525</v>
      </c>
      <c r="K64" s="1">
        <v>74</v>
      </c>
      <c r="L64" s="1">
        <v>21</v>
      </c>
      <c r="M64" s="1">
        <v>69</v>
      </c>
      <c r="N64" s="1">
        <v>3</v>
      </c>
      <c r="O64" s="3">
        <v>0.2780952380952381</v>
      </c>
      <c r="P64" s="1">
        <v>146</v>
      </c>
      <c r="Q64" s="1">
        <v>83</v>
      </c>
    </row>
    <row r="65" spans="1:17" ht="15">
      <c r="A65" s="1" t="s">
        <v>434</v>
      </c>
      <c r="B65" s="1" t="s">
        <v>435</v>
      </c>
      <c r="C65" s="1">
        <v>29</v>
      </c>
      <c r="D65" s="1">
        <v>0.87</v>
      </c>
      <c r="E65" s="1" t="s">
        <v>436</v>
      </c>
      <c r="F65" s="1" t="str">
        <f t="shared" si="0"/>
        <v>Dan Uggla</v>
      </c>
      <c r="G65" s="1" t="s">
        <v>145</v>
      </c>
      <c r="I65" s="1" t="s">
        <v>145</v>
      </c>
      <c r="J65" s="1">
        <v>507</v>
      </c>
      <c r="K65" s="1">
        <v>86</v>
      </c>
      <c r="L65" s="1">
        <v>24</v>
      </c>
      <c r="M65" s="1">
        <v>75</v>
      </c>
      <c r="N65" s="1">
        <v>4</v>
      </c>
      <c r="O65" s="3">
        <v>0.2583826429980276</v>
      </c>
      <c r="P65" s="1">
        <v>131</v>
      </c>
      <c r="Q65" s="1">
        <v>134</v>
      </c>
    </row>
    <row r="66" spans="1:17" ht="15">
      <c r="A66" s="1" t="s">
        <v>283</v>
      </c>
      <c r="B66" s="1" t="s">
        <v>437</v>
      </c>
      <c r="C66" s="1">
        <v>35</v>
      </c>
      <c r="D66" s="1">
        <v>0.88</v>
      </c>
      <c r="E66" s="1" t="s">
        <v>438</v>
      </c>
      <c r="F66" s="1" t="str">
        <f t="shared" si="0"/>
        <v>Orlando Cabrera</v>
      </c>
      <c r="G66" s="1" t="s">
        <v>213</v>
      </c>
      <c r="I66" s="1" t="s">
        <v>213</v>
      </c>
      <c r="J66" s="1">
        <v>574</v>
      </c>
      <c r="K66" s="1">
        <v>82</v>
      </c>
      <c r="L66" s="1">
        <v>8</v>
      </c>
      <c r="M66" s="1">
        <v>62</v>
      </c>
      <c r="N66" s="1">
        <v>18</v>
      </c>
      <c r="O66" s="3">
        <v>0.2770034843205575</v>
      </c>
      <c r="P66" s="1">
        <v>159</v>
      </c>
      <c r="Q66" s="1">
        <v>67</v>
      </c>
    </row>
    <row r="67" spans="1:17" ht="15">
      <c r="A67" s="1" t="s">
        <v>439</v>
      </c>
      <c r="B67" s="1" t="s">
        <v>440</v>
      </c>
      <c r="C67" s="1">
        <v>29</v>
      </c>
      <c r="D67" s="1">
        <v>0.85</v>
      </c>
      <c r="E67" s="1" t="s">
        <v>441</v>
      </c>
      <c r="F67" s="1" t="str">
        <f t="shared" si="0"/>
        <v>Shane Victorino</v>
      </c>
      <c r="G67" s="1" t="s">
        <v>155</v>
      </c>
      <c r="I67" s="1" t="s">
        <v>155</v>
      </c>
      <c r="J67" s="1">
        <v>509</v>
      </c>
      <c r="K67" s="1">
        <v>84</v>
      </c>
      <c r="L67" s="1">
        <v>12</v>
      </c>
      <c r="M67" s="1">
        <v>54</v>
      </c>
      <c r="N67" s="1">
        <v>26</v>
      </c>
      <c r="O67" s="3">
        <v>0.28094302554027506</v>
      </c>
      <c r="P67" s="1">
        <v>143</v>
      </c>
      <c r="Q67" s="1">
        <v>71</v>
      </c>
    </row>
    <row r="68" spans="1:17" ht="15">
      <c r="A68" s="1" t="s">
        <v>442</v>
      </c>
      <c r="B68" s="1" t="s">
        <v>443</v>
      </c>
      <c r="C68" s="1">
        <v>27</v>
      </c>
      <c r="D68" s="1">
        <v>0.86</v>
      </c>
      <c r="E68" s="1" t="s">
        <v>444</v>
      </c>
      <c r="F68" s="1" t="str">
        <f t="shared" si="0"/>
        <v>Robinson Cano</v>
      </c>
      <c r="G68" s="1" t="s">
        <v>145</v>
      </c>
      <c r="I68" s="1" t="s">
        <v>145</v>
      </c>
      <c r="J68" s="1">
        <v>543</v>
      </c>
      <c r="K68" s="1">
        <v>72</v>
      </c>
      <c r="L68" s="1">
        <v>15</v>
      </c>
      <c r="M68" s="1">
        <v>76</v>
      </c>
      <c r="N68" s="1">
        <v>4</v>
      </c>
      <c r="O68" s="3">
        <v>0.2946593001841621</v>
      </c>
      <c r="P68" s="1">
        <v>160</v>
      </c>
      <c r="Q68" s="1">
        <v>70</v>
      </c>
    </row>
    <row r="69" spans="1:17" ht="15">
      <c r="A69" s="1" t="s">
        <v>445</v>
      </c>
      <c r="B69" s="1" t="s">
        <v>446</v>
      </c>
      <c r="C69" s="1">
        <v>30</v>
      </c>
      <c r="D69" s="1">
        <v>0.86</v>
      </c>
      <c r="E69" s="1" t="s">
        <v>447</v>
      </c>
      <c r="F69" s="1" t="str">
        <f aca="true" t="shared" si="1" ref="F69:F132">CONCATENATE(B69," ",A69)</f>
        <v>Kevin Youkilis</v>
      </c>
      <c r="G69" s="1" t="s">
        <v>2986</v>
      </c>
      <c r="I69" s="1" t="s">
        <v>65</v>
      </c>
      <c r="J69" s="1">
        <v>491</v>
      </c>
      <c r="K69" s="1">
        <v>79</v>
      </c>
      <c r="L69" s="1">
        <v>18</v>
      </c>
      <c r="M69" s="1">
        <v>80</v>
      </c>
      <c r="N69" s="1">
        <v>4</v>
      </c>
      <c r="O69" s="3">
        <v>0.28716904276985744</v>
      </c>
      <c r="P69" s="1">
        <v>141</v>
      </c>
      <c r="Q69" s="1">
        <v>101</v>
      </c>
    </row>
    <row r="70" spans="1:17" ht="15">
      <c r="A70" s="1" t="s">
        <v>57</v>
      </c>
      <c r="B70" s="1" t="s">
        <v>448</v>
      </c>
      <c r="C70" s="1">
        <v>34</v>
      </c>
      <c r="D70" s="1">
        <v>0.85</v>
      </c>
      <c r="E70" s="1" t="s">
        <v>449</v>
      </c>
      <c r="F70" s="1" t="str">
        <f t="shared" si="1"/>
        <v>Derrek Lee</v>
      </c>
      <c r="G70" s="1" t="s">
        <v>690</v>
      </c>
      <c r="I70" s="1" t="s">
        <v>690</v>
      </c>
      <c r="J70" s="1">
        <v>543</v>
      </c>
      <c r="K70" s="1">
        <v>81</v>
      </c>
      <c r="L70" s="1">
        <v>18</v>
      </c>
      <c r="M70" s="1">
        <v>76</v>
      </c>
      <c r="N70" s="1">
        <v>8</v>
      </c>
      <c r="O70" s="3">
        <v>0.289134438305709</v>
      </c>
      <c r="P70" s="1">
        <v>157</v>
      </c>
      <c r="Q70" s="1">
        <v>110</v>
      </c>
    </row>
    <row r="71" spans="1:17" ht="15">
      <c r="A71" s="1" t="s">
        <v>450</v>
      </c>
      <c r="B71" s="1" t="s">
        <v>276</v>
      </c>
      <c r="C71" s="1">
        <v>27</v>
      </c>
      <c r="D71" s="1">
        <v>0.79</v>
      </c>
      <c r="E71" s="1" t="s">
        <v>451</v>
      </c>
      <c r="F71" s="1" t="str">
        <f t="shared" si="1"/>
        <v>Carlos Quentin</v>
      </c>
      <c r="G71" s="1" t="s">
        <v>155</v>
      </c>
      <c r="I71" s="1" t="s">
        <v>155</v>
      </c>
      <c r="J71" s="1">
        <v>439</v>
      </c>
      <c r="K71" s="1">
        <v>73</v>
      </c>
      <c r="L71" s="1">
        <v>23</v>
      </c>
      <c r="M71" s="1">
        <v>78</v>
      </c>
      <c r="N71" s="1">
        <v>6</v>
      </c>
      <c r="O71" s="3">
        <v>0.26879271070615035</v>
      </c>
      <c r="P71" s="1">
        <v>118</v>
      </c>
      <c r="Q71" s="1">
        <v>83</v>
      </c>
    </row>
    <row r="72" spans="1:17" ht="15">
      <c r="A72" s="1" t="s">
        <v>452</v>
      </c>
      <c r="B72" s="1" t="s">
        <v>276</v>
      </c>
      <c r="C72" s="1">
        <v>37</v>
      </c>
      <c r="D72" s="1">
        <v>0.87</v>
      </c>
      <c r="E72" s="1" t="s">
        <v>453</v>
      </c>
      <c r="F72" s="1" t="str">
        <f t="shared" si="1"/>
        <v>Carlos Delgado</v>
      </c>
      <c r="G72" s="1" t="s">
        <v>690</v>
      </c>
      <c r="I72" s="1" t="s">
        <v>690</v>
      </c>
      <c r="J72" s="1">
        <v>529</v>
      </c>
      <c r="K72" s="1">
        <v>77</v>
      </c>
      <c r="L72" s="1">
        <v>28</v>
      </c>
      <c r="M72" s="1">
        <v>91</v>
      </c>
      <c r="N72" s="1">
        <v>3</v>
      </c>
      <c r="O72" s="3">
        <v>0.2570888468809074</v>
      </c>
      <c r="P72" s="1">
        <v>136</v>
      </c>
      <c r="Q72" s="1">
        <v>117</v>
      </c>
    </row>
    <row r="73" spans="1:17" ht="15">
      <c r="A73" s="1" t="s">
        <v>454</v>
      </c>
      <c r="B73" s="1" t="s">
        <v>14</v>
      </c>
      <c r="C73" s="1">
        <v>26</v>
      </c>
      <c r="D73" s="1">
        <v>0.8</v>
      </c>
      <c r="E73" s="1" t="s">
        <v>455</v>
      </c>
      <c r="F73" s="1" t="str">
        <f t="shared" si="1"/>
        <v>Mark Reynolds</v>
      </c>
      <c r="G73" s="1" t="s">
        <v>65</v>
      </c>
      <c r="I73" s="1" t="s">
        <v>65</v>
      </c>
      <c r="J73" s="1">
        <v>484</v>
      </c>
      <c r="K73" s="1">
        <v>78</v>
      </c>
      <c r="L73" s="1">
        <v>23</v>
      </c>
      <c r="M73" s="1">
        <v>82</v>
      </c>
      <c r="N73" s="1">
        <v>7</v>
      </c>
      <c r="O73" s="3">
        <v>0.2603305785123967</v>
      </c>
      <c r="P73" s="1">
        <v>126</v>
      </c>
      <c r="Q73" s="1">
        <v>159</v>
      </c>
    </row>
    <row r="74" spans="1:17" ht="15">
      <c r="A74" s="1" t="s">
        <v>456</v>
      </c>
      <c r="B74" s="1" t="s">
        <v>457</v>
      </c>
      <c r="C74" s="1">
        <v>39</v>
      </c>
      <c r="D74" s="1">
        <v>0.85</v>
      </c>
      <c r="E74" s="1" t="s">
        <v>458</v>
      </c>
      <c r="F74" s="1" t="str">
        <f t="shared" si="1"/>
        <v>Jim Thome</v>
      </c>
      <c r="G74" s="1" t="s">
        <v>2987</v>
      </c>
      <c r="I74" s="1" t="s">
        <v>2987</v>
      </c>
      <c r="J74" s="1">
        <v>462</v>
      </c>
      <c r="K74" s="1">
        <v>81</v>
      </c>
      <c r="L74" s="1">
        <v>30</v>
      </c>
      <c r="M74" s="1">
        <v>84</v>
      </c>
      <c r="N74" s="1">
        <v>2</v>
      </c>
      <c r="O74" s="3">
        <v>0.2532467532467532</v>
      </c>
      <c r="P74" s="1">
        <v>117</v>
      </c>
      <c r="Q74" s="1">
        <v>136</v>
      </c>
    </row>
    <row r="75" spans="1:17" ht="15">
      <c r="A75" s="1" t="s">
        <v>75</v>
      </c>
      <c r="B75" s="1" t="s">
        <v>459</v>
      </c>
      <c r="C75" s="1">
        <v>26</v>
      </c>
      <c r="D75" s="1">
        <v>0.84</v>
      </c>
      <c r="E75" s="1" t="s">
        <v>460</v>
      </c>
      <c r="F75" s="1" t="str">
        <f t="shared" si="1"/>
        <v>Chris B. Young</v>
      </c>
      <c r="G75" s="1" t="s">
        <v>155</v>
      </c>
      <c r="I75" s="1" t="s">
        <v>155</v>
      </c>
      <c r="J75" s="1">
        <v>549</v>
      </c>
      <c r="K75" s="1">
        <v>78</v>
      </c>
      <c r="L75" s="1">
        <v>23</v>
      </c>
      <c r="M75" s="1">
        <v>72</v>
      </c>
      <c r="N75" s="1">
        <v>17</v>
      </c>
      <c r="O75" s="3">
        <v>0.25136612021857924</v>
      </c>
      <c r="P75" s="1">
        <v>138</v>
      </c>
      <c r="Q75" s="1">
        <v>133</v>
      </c>
    </row>
    <row r="76" spans="1:22" ht="15">
      <c r="A76" s="1" t="s">
        <v>461</v>
      </c>
      <c r="B76" s="1" t="s">
        <v>462</v>
      </c>
      <c r="C76" s="1">
        <v>30</v>
      </c>
      <c r="D76" s="1">
        <v>0.85</v>
      </c>
      <c r="E76" s="1" t="s">
        <v>463</v>
      </c>
      <c r="F76" s="1" t="str">
        <f t="shared" si="1"/>
        <v>Brad Hawpe</v>
      </c>
      <c r="G76" s="1" t="s">
        <v>155</v>
      </c>
      <c r="I76" s="1" t="s">
        <v>155</v>
      </c>
      <c r="J76" s="1">
        <v>470</v>
      </c>
      <c r="K76" s="1">
        <v>66</v>
      </c>
      <c r="L76" s="1">
        <v>22</v>
      </c>
      <c r="M76" s="1">
        <v>83</v>
      </c>
      <c r="N76" s="1">
        <v>3</v>
      </c>
      <c r="O76" s="3">
        <v>0.28085106382978725</v>
      </c>
      <c r="P76" s="1">
        <v>132</v>
      </c>
      <c r="Q76" s="1">
        <v>122</v>
      </c>
      <c r="V76" s="5"/>
    </row>
    <row r="77" spans="1:17" ht="15">
      <c r="A77" s="1" t="s">
        <v>464</v>
      </c>
      <c r="B77" s="1" t="s">
        <v>465</v>
      </c>
      <c r="C77" s="1">
        <v>33</v>
      </c>
      <c r="D77" s="1">
        <v>0.86</v>
      </c>
      <c r="E77" s="1" t="s">
        <v>466</v>
      </c>
      <c r="F77" s="1" t="str">
        <f t="shared" si="1"/>
        <v>Aubrey Huff</v>
      </c>
      <c r="G77" s="1" t="s">
        <v>2986</v>
      </c>
      <c r="I77" s="1" t="s">
        <v>65</v>
      </c>
      <c r="J77" s="1">
        <v>533</v>
      </c>
      <c r="K77" s="1">
        <v>73</v>
      </c>
      <c r="L77" s="1">
        <v>21</v>
      </c>
      <c r="M77" s="1">
        <v>79</v>
      </c>
      <c r="N77" s="1">
        <v>3</v>
      </c>
      <c r="O77" s="3">
        <v>0.2795497185741088</v>
      </c>
      <c r="P77" s="1">
        <v>149</v>
      </c>
      <c r="Q77" s="1">
        <v>85</v>
      </c>
    </row>
    <row r="78" spans="1:17" ht="15">
      <c r="A78" s="1" t="s">
        <v>467</v>
      </c>
      <c r="B78" s="1" t="s">
        <v>270</v>
      </c>
      <c r="C78" s="1">
        <v>28</v>
      </c>
      <c r="D78" s="1">
        <v>0.77</v>
      </c>
      <c r="E78" s="1" t="s">
        <v>468</v>
      </c>
      <c r="F78" s="1" t="str">
        <f t="shared" si="1"/>
        <v>Ryan Doumit</v>
      </c>
      <c r="G78" s="1" t="s">
        <v>361</v>
      </c>
      <c r="I78" s="1" t="s">
        <v>361</v>
      </c>
      <c r="J78" s="1">
        <v>415</v>
      </c>
      <c r="K78" s="1">
        <v>60</v>
      </c>
      <c r="L78" s="1">
        <v>14</v>
      </c>
      <c r="M78" s="1">
        <v>59</v>
      </c>
      <c r="N78" s="1">
        <v>3</v>
      </c>
      <c r="O78" s="3">
        <v>0.28674698795180725</v>
      </c>
      <c r="P78" s="1">
        <v>119</v>
      </c>
      <c r="Q78" s="1">
        <v>75</v>
      </c>
    </row>
    <row r="79" spans="1:17" ht="15">
      <c r="A79" s="1" t="s">
        <v>469</v>
      </c>
      <c r="B79" s="1" t="s">
        <v>470</v>
      </c>
      <c r="C79" s="1">
        <v>27</v>
      </c>
      <c r="D79" s="1">
        <v>0.82</v>
      </c>
      <c r="E79" s="1" t="s">
        <v>471</v>
      </c>
      <c r="F79" s="1" t="str">
        <f t="shared" si="1"/>
        <v>Kelly Johnson</v>
      </c>
      <c r="G79" s="1" t="s">
        <v>145</v>
      </c>
      <c r="I79" s="1" t="s">
        <v>145</v>
      </c>
      <c r="J79" s="1">
        <v>498</v>
      </c>
      <c r="K79" s="1">
        <v>80</v>
      </c>
      <c r="L79" s="1">
        <v>13</v>
      </c>
      <c r="M79" s="1">
        <v>64</v>
      </c>
      <c r="N79" s="1">
        <v>9</v>
      </c>
      <c r="O79" s="3">
        <v>0.28112449799196787</v>
      </c>
      <c r="P79" s="1">
        <v>140</v>
      </c>
      <c r="Q79" s="1">
        <v>105</v>
      </c>
    </row>
    <row r="80" spans="1:17" ht="15">
      <c r="A80" s="1" t="s">
        <v>472</v>
      </c>
      <c r="B80" s="1" t="s">
        <v>473</v>
      </c>
      <c r="C80" s="1">
        <v>31</v>
      </c>
      <c r="D80" s="1">
        <v>0.84</v>
      </c>
      <c r="E80" s="1" t="s">
        <v>474</v>
      </c>
      <c r="F80" s="1" t="str">
        <f t="shared" si="1"/>
        <v>Xavier Nady</v>
      </c>
      <c r="G80" s="1" t="s">
        <v>155</v>
      </c>
      <c r="I80" s="1" t="s">
        <v>155</v>
      </c>
      <c r="J80" s="1">
        <v>501</v>
      </c>
      <c r="K80" s="1">
        <v>65</v>
      </c>
      <c r="L80" s="1">
        <v>20</v>
      </c>
      <c r="M80" s="1">
        <v>78</v>
      </c>
      <c r="N80" s="1">
        <v>4</v>
      </c>
      <c r="O80" s="3">
        <v>0.2834331337325349</v>
      </c>
      <c r="P80" s="1">
        <v>142</v>
      </c>
      <c r="Q80" s="1">
        <v>101</v>
      </c>
    </row>
    <row r="81" spans="1:17" ht="15">
      <c r="A81" s="1" t="s">
        <v>475</v>
      </c>
      <c r="B81" s="1" t="s">
        <v>476</v>
      </c>
      <c r="C81" s="1">
        <v>35</v>
      </c>
      <c r="D81" s="1">
        <v>0.84</v>
      </c>
      <c r="E81" s="1" t="s">
        <v>477</v>
      </c>
      <c r="F81" s="1" t="str">
        <f t="shared" si="1"/>
        <v>Bengie Molina</v>
      </c>
      <c r="G81" s="1" t="s">
        <v>361</v>
      </c>
      <c r="I81" s="1" t="s">
        <v>361</v>
      </c>
      <c r="J81" s="1">
        <v>502</v>
      </c>
      <c r="K81" s="1">
        <v>46</v>
      </c>
      <c r="L81" s="1">
        <v>17</v>
      </c>
      <c r="M81" s="1">
        <v>77</v>
      </c>
      <c r="N81" s="1">
        <v>2</v>
      </c>
      <c r="O81" s="3">
        <v>0.2749003984063745</v>
      </c>
      <c r="P81" s="1">
        <v>138</v>
      </c>
      <c r="Q81" s="1">
        <v>55</v>
      </c>
    </row>
    <row r="82" spans="1:17" ht="15">
      <c r="A82" s="1" t="s">
        <v>478</v>
      </c>
      <c r="B82" s="1" t="s">
        <v>479</v>
      </c>
      <c r="C82" s="1">
        <v>26</v>
      </c>
      <c r="D82" s="1">
        <v>0.84</v>
      </c>
      <c r="E82" s="1" t="s">
        <v>137</v>
      </c>
      <c r="F82" s="1" t="str">
        <f t="shared" si="1"/>
        <v>Stephen Drew</v>
      </c>
      <c r="G82" s="1" t="s">
        <v>213</v>
      </c>
      <c r="I82" s="1" t="s">
        <v>213</v>
      </c>
      <c r="J82" s="1">
        <v>534</v>
      </c>
      <c r="K82" s="1">
        <v>72</v>
      </c>
      <c r="L82" s="1">
        <v>16</v>
      </c>
      <c r="M82" s="1">
        <v>61</v>
      </c>
      <c r="N82" s="1">
        <v>6</v>
      </c>
      <c r="O82" s="3">
        <v>0.27715355805243447</v>
      </c>
      <c r="P82" s="1">
        <v>148</v>
      </c>
      <c r="Q82" s="1">
        <v>100</v>
      </c>
    </row>
    <row r="83" spans="1:17" ht="15">
      <c r="A83" s="1" t="s">
        <v>138</v>
      </c>
      <c r="B83" s="1" t="s">
        <v>139</v>
      </c>
      <c r="C83" s="1">
        <v>31</v>
      </c>
      <c r="D83" s="1">
        <v>0.8</v>
      </c>
      <c r="E83" s="1" t="s">
        <v>140</v>
      </c>
      <c r="F83" s="1" t="str">
        <f t="shared" si="1"/>
        <v>Milton Bradley</v>
      </c>
      <c r="G83" s="1" t="s">
        <v>155</v>
      </c>
      <c r="I83" s="1" t="s">
        <v>155</v>
      </c>
      <c r="J83" s="1">
        <v>406</v>
      </c>
      <c r="K83" s="1">
        <v>67</v>
      </c>
      <c r="L83" s="1">
        <v>19</v>
      </c>
      <c r="M83" s="1">
        <v>66</v>
      </c>
      <c r="N83" s="1">
        <v>7</v>
      </c>
      <c r="O83" s="3">
        <v>0.29310344827586204</v>
      </c>
      <c r="P83" s="1">
        <v>119</v>
      </c>
      <c r="Q83" s="1">
        <v>92</v>
      </c>
    </row>
    <row r="84" spans="1:17" ht="15">
      <c r="A84" s="1" t="s">
        <v>141</v>
      </c>
      <c r="B84" s="1" t="s">
        <v>270</v>
      </c>
      <c r="C84" s="1">
        <v>30</v>
      </c>
      <c r="D84" s="1">
        <v>0.84</v>
      </c>
      <c r="E84" s="1" t="s">
        <v>142</v>
      </c>
      <c r="F84" s="1" t="str">
        <f t="shared" si="1"/>
        <v>Ryan Theriot</v>
      </c>
      <c r="G84" s="1" t="s">
        <v>213</v>
      </c>
      <c r="I84" s="1" t="s">
        <v>213</v>
      </c>
      <c r="J84" s="1">
        <v>521</v>
      </c>
      <c r="K84" s="1">
        <v>78</v>
      </c>
      <c r="L84" s="1">
        <v>5</v>
      </c>
      <c r="M84" s="1">
        <v>44</v>
      </c>
      <c r="N84" s="1">
        <v>22</v>
      </c>
      <c r="O84" s="3">
        <v>0.28598848368522073</v>
      </c>
      <c r="P84" s="1">
        <v>149</v>
      </c>
      <c r="Q84" s="1">
        <v>61</v>
      </c>
    </row>
    <row r="85" spans="1:17" ht="15">
      <c r="A85" s="1" t="s">
        <v>143</v>
      </c>
      <c r="B85" s="1" t="s">
        <v>14</v>
      </c>
      <c r="C85" s="1">
        <v>34</v>
      </c>
      <c r="D85" s="1">
        <v>0.85</v>
      </c>
      <c r="E85" s="1" t="s">
        <v>144</v>
      </c>
      <c r="F85" s="1" t="str">
        <f t="shared" si="1"/>
        <v>Mark DeRosa</v>
      </c>
      <c r="G85" s="1" t="s">
        <v>2988</v>
      </c>
      <c r="I85" s="1" t="s">
        <v>145</v>
      </c>
      <c r="J85" s="1">
        <v>485</v>
      </c>
      <c r="K85" s="1">
        <v>76</v>
      </c>
      <c r="L85" s="1">
        <v>14</v>
      </c>
      <c r="M85" s="1">
        <v>71</v>
      </c>
      <c r="N85" s="1">
        <v>4</v>
      </c>
      <c r="O85" s="3">
        <v>0.2804123711340206</v>
      </c>
      <c r="P85" s="1">
        <v>136</v>
      </c>
      <c r="Q85" s="1">
        <v>99</v>
      </c>
    </row>
    <row r="86" spans="1:17" ht="15">
      <c r="A86" s="1" t="s">
        <v>146</v>
      </c>
      <c r="B86" s="1" t="s">
        <v>147</v>
      </c>
      <c r="C86" s="1">
        <v>25</v>
      </c>
      <c r="D86" s="1">
        <v>0.81</v>
      </c>
      <c r="E86" s="1" t="s">
        <v>148</v>
      </c>
      <c r="F86" s="1" t="str">
        <f t="shared" si="1"/>
        <v>James Loney</v>
      </c>
      <c r="G86" s="1" t="s">
        <v>690</v>
      </c>
      <c r="I86" s="1" t="s">
        <v>690</v>
      </c>
      <c r="J86" s="1">
        <v>511</v>
      </c>
      <c r="K86" s="1">
        <v>64</v>
      </c>
      <c r="L86" s="1">
        <v>15</v>
      </c>
      <c r="M86" s="1">
        <v>83</v>
      </c>
      <c r="N86" s="1">
        <v>5</v>
      </c>
      <c r="O86" s="3">
        <v>0.3013698630136986</v>
      </c>
      <c r="P86" s="1">
        <v>154</v>
      </c>
      <c r="Q86" s="1">
        <v>75</v>
      </c>
    </row>
    <row r="87" spans="1:17" ht="15">
      <c r="A87" s="1" t="s">
        <v>149</v>
      </c>
      <c r="B87" s="1" t="s">
        <v>150</v>
      </c>
      <c r="C87" s="1">
        <v>27</v>
      </c>
      <c r="D87" s="1">
        <v>0.84</v>
      </c>
      <c r="E87" s="1" t="s">
        <v>151</v>
      </c>
      <c r="F87" s="1" t="str">
        <f t="shared" si="1"/>
        <v>Andre Ethier</v>
      </c>
      <c r="G87" s="1" t="s">
        <v>155</v>
      </c>
      <c r="I87" s="1" t="s">
        <v>155</v>
      </c>
      <c r="J87" s="1">
        <v>485</v>
      </c>
      <c r="K87" s="1">
        <v>69</v>
      </c>
      <c r="L87" s="1">
        <v>16</v>
      </c>
      <c r="M87" s="1">
        <v>69</v>
      </c>
      <c r="N87" s="1">
        <v>5</v>
      </c>
      <c r="O87" s="3">
        <v>0.2948453608247423</v>
      </c>
      <c r="P87" s="1">
        <v>143</v>
      </c>
      <c r="Q87" s="1">
        <v>84</v>
      </c>
    </row>
    <row r="88" spans="1:17" ht="15">
      <c r="A88" s="1" t="s">
        <v>152</v>
      </c>
      <c r="B88" s="1" t="s">
        <v>153</v>
      </c>
      <c r="C88" s="1">
        <v>27</v>
      </c>
      <c r="D88" s="1">
        <v>0.85</v>
      </c>
      <c r="E88" s="1" t="s">
        <v>154</v>
      </c>
      <c r="F88" s="1" t="str">
        <f t="shared" si="1"/>
        <v>Conor Jackson</v>
      </c>
      <c r="G88" s="1" t="s">
        <v>2989</v>
      </c>
      <c r="I88" s="1" t="s">
        <v>155</v>
      </c>
      <c r="J88" s="1">
        <v>485</v>
      </c>
      <c r="K88" s="1">
        <v>73</v>
      </c>
      <c r="L88" s="1">
        <v>14</v>
      </c>
      <c r="M88" s="1">
        <v>70</v>
      </c>
      <c r="N88" s="1">
        <v>6</v>
      </c>
      <c r="O88" s="3">
        <v>0.2907216494845361</v>
      </c>
      <c r="P88" s="1">
        <v>141</v>
      </c>
      <c r="Q88" s="1">
        <v>66</v>
      </c>
    </row>
    <row r="89" spans="1:17" ht="15">
      <c r="A89" s="1" t="s">
        <v>156</v>
      </c>
      <c r="B89" s="1" t="s">
        <v>157</v>
      </c>
      <c r="C89" s="1">
        <v>33</v>
      </c>
      <c r="D89" s="1">
        <v>0.86</v>
      </c>
      <c r="E89" s="1" t="s">
        <v>158</v>
      </c>
      <c r="F89" s="1" t="str">
        <f t="shared" si="1"/>
        <v>Pat Burrell</v>
      </c>
      <c r="G89" s="1" t="s">
        <v>155</v>
      </c>
      <c r="I89" s="1" t="s">
        <v>155</v>
      </c>
      <c r="J89" s="1">
        <v>480</v>
      </c>
      <c r="K89" s="1">
        <v>71</v>
      </c>
      <c r="L89" s="1">
        <v>27</v>
      </c>
      <c r="M89" s="1">
        <v>83</v>
      </c>
      <c r="N89" s="1">
        <v>1</v>
      </c>
      <c r="O89" s="3">
        <v>0.25</v>
      </c>
      <c r="P89" s="1">
        <v>120</v>
      </c>
      <c r="Q89" s="1">
        <v>123</v>
      </c>
    </row>
    <row r="90" spans="1:17" ht="15">
      <c r="A90" s="1" t="s">
        <v>75</v>
      </c>
      <c r="B90" s="1" t="s">
        <v>159</v>
      </c>
      <c r="C90" s="1">
        <v>24</v>
      </c>
      <c r="D90" s="1">
        <v>0.84</v>
      </c>
      <c r="E90" s="1" t="s">
        <v>160</v>
      </c>
      <c r="F90" s="1" t="str">
        <f t="shared" si="1"/>
        <v>Delmon Young</v>
      </c>
      <c r="G90" s="1" t="s">
        <v>155</v>
      </c>
      <c r="I90" s="1" t="s">
        <v>155</v>
      </c>
      <c r="J90" s="1">
        <v>538</v>
      </c>
      <c r="K90" s="1">
        <v>68</v>
      </c>
      <c r="L90" s="1">
        <v>11</v>
      </c>
      <c r="M90" s="1">
        <v>70</v>
      </c>
      <c r="N90" s="1">
        <v>11</v>
      </c>
      <c r="O90" s="3">
        <v>0.2936802973977695</v>
      </c>
      <c r="P90" s="1">
        <v>158</v>
      </c>
      <c r="Q90" s="1">
        <v>100</v>
      </c>
    </row>
    <row r="91" spans="1:17" ht="15">
      <c r="A91" s="1" t="s">
        <v>161</v>
      </c>
      <c r="B91" s="1" t="s">
        <v>67</v>
      </c>
      <c r="C91" s="1">
        <v>30</v>
      </c>
      <c r="D91" s="1">
        <v>0.86</v>
      </c>
      <c r="E91" s="1" t="s">
        <v>162</v>
      </c>
      <c r="F91" s="1" t="str">
        <f t="shared" si="1"/>
        <v>Adrian Beltre</v>
      </c>
      <c r="G91" s="1" t="s">
        <v>65</v>
      </c>
      <c r="I91" s="1" t="s">
        <v>65</v>
      </c>
      <c r="J91" s="1">
        <v>520</v>
      </c>
      <c r="K91" s="1">
        <v>71</v>
      </c>
      <c r="L91" s="1">
        <v>21</v>
      </c>
      <c r="M91" s="1">
        <v>75</v>
      </c>
      <c r="N91" s="1">
        <v>9</v>
      </c>
      <c r="O91" s="3">
        <v>0.2653846153846154</v>
      </c>
      <c r="P91" s="1">
        <v>138</v>
      </c>
      <c r="Q91" s="1">
        <v>93</v>
      </c>
    </row>
    <row r="92" spans="1:17" ht="15">
      <c r="A92" s="1" t="s">
        <v>163</v>
      </c>
      <c r="B92" s="1" t="s">
        <v>164</v>
      </c>
      <c r="C92" s="1">
        <v>30</v>
      </c>
      <c r="D92" s="1">
        <v>0.75</v>
      </c>
      <c r="E92" s="1" t="s">
        <v>165</v>
      </c>
      <c r="F92" s="1" t="str">
        <f t="shared" si="1"/>
        <v>Jayson Werth</v>
      </c>
      <c r="G92" s="1" t="s">
        <v>155</v>
      </c>
      <c r="I92" s="1" t="s">
        <v>155</v>
      </c>
      <c r="J92" s="1">
        <v>408</v>
      </c>
      <c r="K92" s="1">
        <v>66</v>
      </c>
      <c r="L92" s="1">
        <v>18</v>
      </c>
      <c r="M92" s="1">
        <v>65</v>
      </c>
      <c r="N92" s="1">
        <v>14</v>
      </c>
      <c r="O92" s="3">
        <v>0.27450980392156865</v>
      </c>
      <c r="P92" s="1">
        <v>112</v>
      </c>
      <c r="Q92" s="1">
        <v>108</v>
      </c>
    </row>
    <row r="93" spans="1:17" ht="15">
      <c r="A93" s="1" t="s">
        <v>166</v>
      </c>
      <c r="B93" s="1" t="s">
        <v>167</v>
      </c>
      <c r="C93" s="1">
        <v>34</v>
      </c>
      <c r="D93" s="1">
        <v>0.86</v>
      </c>
      <c r="E93" s="1" t="s">
        <v>168</v>
      </c>
      <c r="F93" s="1" t="str">
        <f t="shared" si="1"/>
        <v>Placido Polanco</v>
      </c>
      <c r="G93" s="1" t="s">
        <v>145</v>
      </c>
      <c r="I93" s="1" t="s">
        <v>145</v>
      </c>
      <c r="J93" s="1">
        <v>532</v>
      </c>
      <c r="K93" s="1">
        <v>80</v>
      </c>
      <c r="L93" s="1">
        <v>8</v>
      </c>
      <c r="M93" s="1">
        <v>57</v>
      </c>
      <c r="N93" s="1">
        <v>6</v>
      </c>
      <c r="O93" s="3">
        <v>0.3007518796992481</v>
      </c>
      <c r="P93" s="1">
        <v>160</v>
      </c>
      <c r="Q93" s="1">
        <v>44</v>
      </c>
    </row>
    <row r="94" spans="1:17" ht="15">
      <c r="A94" s="1" t="s">
        <v>169</v>
      </c>
      <c r="B94" s="1" t="s">
        <v>170</v>
      </c>
      <c r="C94" s="1">
        <v>34</v>
      </c>
      <c r="D94" s="1">
        <v>0.85</v>
      </c>
      <c r="E94" s="1" t="s">
        <v>171</v>
      </c>
      <c r="F94" s="1" t="str">
        <f t="shared" si="1"/>
        <v>Edgar Renteria</v>
      </c>
      <c r="G94" s="1" t="s">
        <v>213</v>
      </c>
      <c r="I94" s="1" t="s">
        <v>213</v>
      </c>
      <c r="J94" s="1">
        <v>477</v>
      </c>
      <c r="K94" s="1">
        <v>72</v>
      </c>
      <c r="L94" s="1">
        <v>11</v>
      </c>
      <c r="M94" s="1">
        <v>54</v>
      </c>
      <c r="N94" s="1">
        <v>9</v>
      </c>
      <c r="O94" s="3">
        <v>0.2851153039832285</v>
      </c>
      <c r="P94" s="1">
        <v>136</v>
      </c>
      <c r="Q94" s="1">
        <v>74</v>
      </c>
    </row>
    <row r="95" spans="1:17" ht="15">
      <c r="A95" s="1" t="s">
        <v>172</v>
      </c>
      <c r="B95" s="1" t="s">
        <v>173</v>
      </c>
      <c r="C95" s="1">
        <v>33</v>
      </c>
      <c r="D95" s="1">
        <v>0.85</v>
      </c>
      <c r="E95" s="1" t="s">
        <v>174</v>
      </c>
      <c r="F95" s="1" t="str">
        <f t="shared" si="1"/>
        <v>Troy Glaus</v>
      </c>
      <c r="G95" s="1" t="s">
        <v>65</v>
      </c>
      <c r="I95" s="1" t="s">
        <v>65</v>
      </c>
      <c r="J95" s="1">
        <v>483</v>
      </c>
      <c r="K95" s="1">
        <v>71</v>
      </c>
      <c r="L95" s="1">
        <v>24</v>
      </c>
      <c r="M95" s="1">
        <v>81</v>
      </c>
      <c r="N95" s="1">
        <v>2</v>
      </c>
      <c r="O95" s="3">
        <v>0.2587991718426501</v>
      </c>
      <c r="P95" s="1">
        <v>125</v>
      </c>
      <c r="Q95" s="1">
        <v>110</v>
      </c>
    </row>
    <row r="96" spans="1:17" ht="15">
      <c r="A96" s="1" t="s">
        <v>175</v>
      </c>
      <c r="B96" s="1" t="s">
        <v>258</v>
      </c>
      <c r="C96" s="1">
        <v>26</v>
      </c>
      <c r="D96" s="1">
        <v>0.86</v>
      </c>
      <c r="E96" s="1" t="s">
        <v>176</v>
      </c>
      <c r="F96" s="1" t="str">
        <f t="shared" si="1"/>
        <v>Jose Lopez</v>
      </c>
      <c r="G96" s="1" t="s">
        <v>145</v>
      </c>
      <c r="I96" s="1" t="s">
        <v>145</v>
      </c>
      <c r="J96" s="1">
        <v>556</v>
      </c>
      <c r="K96" s="1">
        <v>69</v>
      </c>
      <c r="L96" s="1">
        <v>13</v>
      </c>
      <c r="M96" s="1">
        <v>73</v>
      </c>
      <c r="N96" s="1">
        <v>5</v>
      </c>
      <c r="O96" s="3">
        <v>0.2805755395683453</v>
      </c>
      <c r="P96" s="1">
        <v>156</v>
      </c>
      <c r="Q96" s="1">
        <v>70</v>
      </c>
    </row>
    <row r="97" spans="1:17" ht="15">
      <c r="A97" s="1" t="s">
        <v>254</v>
      </c>
      <c r="B97" s="1" t="s">
        <v>177</v>
      </c>
      <c r="C97" s="1">
        <v>28</v>
      </c>
      <c r="D97" s="1">
        <v>0.68</v>
      </c>
      <c r="E97" s="1" t="s">
        <v>178</v>
      </c>
      <c r="F97" s="1" t="str">
        <f t="shared" si="1"/>
        <v>Alexei Ramirez</v>
      </c>
      <c r="G97" s="1" t="s">
        <v>145</v>
      </c>
      <c r="I97" s="1" t="s">
        <v>145</v>
      </c>
      <c r="J97" s="1">
        <v>420</v>
      </c>
      <c r="K97" s="1">
        <v>58</v>
      </c>
      <c r="L97" s="1">
        <v>17</v>
      </c>
      <c r="M97" s="1">
        <v>64</v>
      </c>
      <c r="N97" s="1">
        <v>10</v>
      </c>
      <c r="O97" s="3">
        <v>0.2857142857142857</v>
      </c>
      <c r="P97" s="1">
        <v>120</v>
      </c>
      <c r="Q97" s="1">
        <v>61</v>
      </c>
    </row>
    <row r="98" spans="1:17" ht="15">
      <c r="A98" s="1" t="s">
        <v>179</v>
      </c>
      <c r="B98" s="1" t="s">
        <v>276</v>
      </c>
      <c r="C98" s="1">
        <v>34</v>
      </c>
      <c r="D98" s="1">
        <v>0.85</v>
      </c>
      <c r="E98" s="1" t="s">
        <v>180</v>
      </c>
      <c r="F98" s="1" t="str">
        <f t="shared" si="1"/>
        <v>Carlos Guillen</v>
      </c>
      <c r="G98" s="1" t="s">
        <v>2986</v>
      </c>
      <c r="I98" s="1" t="s">
        <v>65</v>
      </c>
      <c r="J98" s="1">
        <v>446</v>
      </c>
      <c r="K98" s="1">
        <v>69</v>
      </c>
      <c r="L98" s="1">
        <v>14</v>
      </c>
      <c r="M98" s="1">
        <v>66</v>
      </c>
      <c r="N98" s="1">
        <v>11</v>
      </c>
      <c r="O98" s="3">
        <v>0.28699551569506726</v>
      </c>
      <c r="P98" s="1">
        <v>128</v>
      </c>
      <c r="Q98" s="1">
        <v>77</v>
      </c>
    </row>
    <row r="99" spans="1:17" ht="15">
      <c r="A99" s="1" t="s">
        <v>181</v>
      </c>
      <c r="B99" s="1" t="s">
        <v>182</v>
      </c>
      <c r="C99" s="1">
        <v>24</v>
      </c>
      <c r="D99" s="1">
        <v>0.68</v>
      </c>
      <c r="E99" s="1" t="s">
        <v>183</v>
      </c>
      <c r="F99" s="1" t="str">
        <f t="shared" si="1"/>
        <v>Evan Longoria</v>
      </c>
      <c r="G99" s="1" t="s">
        <v>65</v>
      </c>
      <c r="I99" s="1" t="s">
        <v>65</v>
      </c>
      <c r="J99" s="1">
        <v>400</v>
      </c>
      <c r="K99" s="1">
        <v>60</v>
      </c>
      <c r="L99" s="1">
        <v>21</v>
      </c>
      <c r="M99" s="1">
        <v>71</v>
      </c>
      <c r="N99" s="1">
        <v>7</v>
      </c>
      <c r="O99" s="3">
        <v>0.28</v>
      </c>
      <c r="P99" s="1">
        <v>112</v>
      </c>
      <c r="Q99" s="1">
        <v>96</v>
      </c>
    </row>
    <row r="100" spans="1:17" ht="15">
      <c r="A100" s="1" t="s">
        <v>184</v>
      </c>
      <c r="B100" s="1" t="s">
        <v>185</v>
      </c>
      <c r="C100" s="1">
        <v>31</v>
      </c>
      <c r="D100" s="1">
        <v>0.76</v>
      </c>
      <c r="E100" s="1" t="s">
        <v>186</v>
      </c>
      <c r="F100" s="1" t="str">
        <f t="shared" si="1"/>
        <v>Cristian Guzman</v>
      </c>
      <c r="G100" s="1" t="s">
        <v>213</v>
      </c>
      <c r="I100" s="1" t="s">
        <v>213</v>
      </c>
      <c r="J100" s="1">
        <v>487</v>
      </c>
      <c r="K100" s="1">
        <v>68</v>
      </c>
      <c r="L100" s="1">
        <v>9</v>
      </c>
      <c r="M100" s="1">
        <v>49</v>
      </c>
      <c r="N100" s="1">
        <v>6</v>
      </c>
      <c r="O100" s="3">
        <v>0.30390143737166325</v>
      </c>
      <c r="P100" s="1">
        <v>148</v>
      </c>
      <c r="Q100" s="1">
        <v>60</v>
      </c>
    </row>
    <row r="101" spans="1:17" ht="15">
      <c r="A101" s="1" t="s">
        <v>187</v>
      </c>
      <c r="B101" s="1" t="s">
        <v>188</v>
      </c>
      <c r="C101" s="1">
        <v>27</v>
      </c>
      <c r="D101" s="1">
        <v>0.78</v>
      </c>
      <c r="E101" s="1" t="s">
        <v>189</v>
      </c>
      <c r="F101" s="1" t="str">
        <f t="shared" si="1"/>
        <v>Yunel Escobar</v>
      </c>
      <c r="G101" s="1" t="s">
        <v>213</v>
      </c>
      <c r="I101" s="1" t="s">
        <v>213</v>
      </c>
      <c r="J101" s="1">
        <v>467</v>
      </c>
      <c r="K101" s="1">
        <v>69</v>
      </c>
      <c r="L101" s="1">
        <v>10</v>
      </c>
      <c r="M101" s="1">
        <v>53</v>
      </c>
      <c r="N101" s="1">
        <v>5</v>
      </c>
      <c r="O101" s="3">
        <v>0.2955032119914347</v>
      </c>
      <c r="P101" s="1">
        <v>138</v>
      </c>
      <c r="Q101" s="1">
        <v>65</v>
      </c>
    </row>
    <row r="102" spans="1:17" ht="15">
      <c r="A102" s="1" t="s">
        <v>190</v>
      </c>
      <c r="B102" s="1" t="s">
        <v>191</v>
      </c>
      <c r="C102" s="1">
        <v>26</v>
      </c>
      <c r="D102" s="1">
        <v>0.73</v>
      </c>
      <c r="E102" s="1" t="s">
        <v>192</v>
      </c>
      <c r="F102" s="1" t="str">
        <f t="shared" si="1"/>
        <v>Joey Votto</v>
      </c>
      <c r="G102" s="1" t="s">
        <v>690</v>
      </c>
      <c r="I102" s="1" t="s">
        <v>690</v>
      </c>
      <c r="J102" s="1">
        <v>450</v>
      </c>
      <c r="K102" s="1">
        <v>61</v>
      </c>
      <c r="L102" s="1">
        <v>19</v>
      </c>
      <c r="M102" s="1">
        <v>71</v>
      </c>
      <c r="N102" s="1">
        <v>7</v>
      </c>
      <c r="O102" s="3">
        <v>0.29555555555555557</v>
      </c>
      <c r="P102" s="1">
        <v>133</v>
      </c>
      <c r="Q102" s="1">
        <v>85</v>
      </c>
    </row>
    <row r="103" spans="1:17" ht="15">
      <c r="A103" s="1" t="s">
        <v>193</v>
      </c>
      <c r="B103" s="1" t="s">
        <v>470</v>
      </c>
      <c r="C103" s="1">
        <v>29</v>
      </c>
      <c r="D103" s="1">
        <v>0.72</v>
      </c>
      <c r="E103" s="1" t="s">
        <v>194</v>
      </c>
      <c r="F103" s="1" t="str">
        <f t="shared" si="1"/>
        <v>Kelly Shoppach</v>
      </c>
      <c r="G103" s="1" t="s">
        <v>361</v>
      </c>
      <c r="I103" s="1" t="s">
        <v>361</v>
      </c>
      <c r="J103" s="1">
        <v>371</v>
      </c>
      <c r="K103" s="1">
        <v>59</v>
      </c>
      <c r="L103" s="1">
        <v>17</v>
      </c>
      <c r="M103" s="1">
        <v>57</v>
      </c>
      <c r="N103" s="1">
        <v>2</v>
      </c>
      <c r="O103" s="3">
        <v>0.261455525606469</v>
      </c>
      <c r="P103" s="1">
        <v>97</v>
      </c>
      <c r="Q103" s="1">
        <v>121</v>
      </c>
    </row>
    <row r="104" spans="1:17" ht="15">
      <c r="A104" s="1" t="s">
        <v>195</v>
      </c>
      <c r="B104" s="1" t="s">
        <v>173</v>
      </c>
      <c r="C104" s="1">
        <v>25</v>
      </c>
      <c r="D104" s="1">
        <v>0.81</v>
      </c>
      <c r="E104" s="1" t="s">
        <v>196</v>
      </c>
      <c r="F104" s="1" t="str">
        <f t="shared" si="1"/>
        <v>Troy Tulowitzki</v>
      </c>
      <c r="G104" s="1" t="s">
        <v>213</v>
      </c>
      <c r="I104" s="1" t="s">
        <v>213</v>
      </c>
      <c r="J104" s="1">
        <v>426</v>
      </c>
      <c r="K104" s="1">
        <v>65</v>
      </c>
      <c r="L104" s="1">
        <v>13</v>
      </c>
      <c r="M104" s="1">
        <v>60</v>
      </c>
      <c r="N104" s="1">
        <v>5</v>
      </c>
      <c r="O104" s="3">
        <v>0.2793427230046948</v>
      </c>
      <c r="P104" s="1">
        <v>119</v>
      </c>
      <c r="Q104" s="1">
        <v>80</v>
      </c>
    </row>
    <row r="105" spans="1:17" ht="15">
      <c r="A105" s="1" t="s">
        <v>197</v>
      </c>
      <c r="B105" s="1" t="s">
        <v>198</v>
      </c>
      <c r="C105" s="1">
        <v>27</v>
      </c>
      <c r="D105" s="1">
        <v>0.83</v>
      </c>
      <c r="E105" s="1" t="s">
        <v>199</v>
      </c>
      <c r="F105" s="1" t="str">
        <f t="shared" si="1"/>
        <v>Rickie Weeks</v>
      </c>
      <c r="G105" s="1" t="s">
        <v>145</v>
      </c>
      <c r="I105" s="1" t="s">
        <v>145</v>
      </c>
      <c r="J105" s="1">
        <v>449</v>
      </c>
      <c r="K105" s="1">
        <v>85</v>
      </c>
      <c r="L105" s="1">
        <v>14</v>
      </c>
      <c r="M105" s="1">
        <v>45</v>
      </c>
      <c r="N105" s="1">
        <v>20</v>
      </c>
      <c r="O105" s="3">
        <v>0.24944320712694878</v>
      </c>
      <c r="P105" s="1">
        <v>112</v>
      </c>
      <c r="Q105" s="1">
        <v>111</v>
      </c>
    </row>
    <row r="106" spans="1:17" ht="15">
      <c r="A106" s="1" t="s">
        <v>200</v>
      </c>
      <c r="B106" s="1" t="s">
        <v>201</v>
      </c>
      <c r="C106" s="1">
        <v>31</v>
      </c>
      <c r="D106" s="1">
        <v>0.85</v>
      </c>
      <c r="E106" s="1" t="s">
        <v>202</v>
      </c>
      <c r="F106" s="1" t="str">
        <f t="shared" si="1"/>
        <v>Vernon Wells</v>
      </c>
      <c r="G106" s="1" t="s">
        <v>155</v>
      </c>
      <c r="I106" s="1" t="s">
        <v>155</v>
      </c>
      <c r="J106" s="1">
        <v>450</v>
      </c>
      <c r="K106" s="1">
        <v>64</v>
      </c>
      <c r="L106" s="1">
        <v>17</v>
      </c>
      <c r="M106" s="1">
        <v>70</v>
      </c>
      <c r="N106" s="1">
        <v>8</v>
      </c>
      <c r="O106" s="3">
        <v>0.2733333333333333</v>
      </c>
      <c r="P106" s="1">
        <v>123</v>
      </c>
      <c r="Q106" s="1">
        <v>66</v>
      </c>
    </row>
    <row r="107" spans="1:17" ht="15">
      <c r="A107" s="1" t="s">
        <v>179</v>
      </c>
      <c r="B107" s="1" t="s">
        <v>258</v>
      </c>
      <c r="C107" s="1">
        <v>33</v>
      </c>
      <c r="D107" s="1">
        <v>0.85</v>
      </c>
      <c r="E107" s="1" t="s">
        <v>203</v>
      </c>
      <c r="F107" s="1" t="str">
        <f t="shared" si="1"/>
        <v>Jose Guillen</v>
      </c>
      <c r="G107" s="1" t="s">
        <v>155</v>
      </c>
      <c r="I107" s="1" t="s">
        <v>155</v>
      </c>
      <c r="J107" s="1">
        <v>535</v>
      </c>
      <c r="K107" s="1">
        <v>65</v>
      </c>
      <c r="L107" s="1">
        <v>18</v>
      </c>
      <c r="M107" s="1">
        <v>83</v>
      </c>
      <c r="N107" s="1">
        <v>4</v>
      </c>
      <c r="O107" s="3">
        <v>0.2616822429906542</v>
      </c>
      <c r="P107" s="1">
        <v>140</v>
      </c>
      <c r="Q107" s="1">
        <v>103</v>
      </c>
    </row>
    <row r="108" spans="1:17" ht="15">
      <c r="A108" s="1" t="s">
        <v>204</v>
      </c>
      <c r="B108" s="1" t="s">
        <v>205</v>
      </c>
      <c r="C108" s="1">
        <v>25</v>
      </c>
      <c r="D108" s="1">
        <v>0.87</v>
      </c>
      <c r="E108" s="1" t="s">
        <v>206</v>
      </c>
      <c r="F108" s="1" t="str">
        <f t="shared" si="1"/>
        <v>Jeff Francoeur</v>
      </c>
      <c r="G108" s="1" t="s">
        <v>155</v>
      </c>
      <c r="I108" s="1" t="s">
        <v>155</v>
      </c>
      <c r="J108" s="1">
        <v>549</v>
      </c>
      <c r="K108" s="1">
        <v>70</v>
      </c>
      <c r="L108" s="1">
        <v>16</v>
      </c>
      <c r="M108" s="1">
        <v>79</v>
      </c>
      <c r="N108" s="1">
        <v>3</v>
      </c>
      <c r="O108" s="3">
        <v>0.2677595628415301</v>
      </c>
      <c r="P108" s="1">
        <v>147</v>
      </c>
      <c r="Q108" s="1">
        <v>106</v>
      </c>
    </row>
    <row r="109" spans="1:17" ht="15">
      <c r="A109" s="1" t="s">
        <v>207</v>
      </c>
      <c r="B109" s="1" t="s">
        <v>208</v>
      </c>
      <c r="C109" s="1">
        <v>26</v>
      </c>
      <c r="D109" s="1">
        <v>0.84</v>
      </c>
      <c r="E109" s="1" t="s">
        <v>209</v>
      </c>
      <c r="F109" s="1" t="str">
        <f t="shared" si="1"/>
        <v>Edwin Encarnacion</v>
      </c>
      <c r="G109" s="1" t="s">
        <v>65</v>
      </c>
      <c r="I109" s="1" t="s">
        <v>65</v>
      </c>
      <c r="J109" s="1">
        <v>483</v>
      </c>
      <c r="K109" s="1">
        <v>69</v>
      </c>
      <c r="L109" s="1">
        <v>19</v>
      </c>
      <c r="M109" s="1">
        <v>71</v>
      </c>
      <c r="N109" s="1">
        <v>5</v>
      </c>
      <c r="O109" s="3">
        <v>0.2712215320910973</v>
      </c>
      <c r="P109" s="1">
        <v>131</v>
      </c>
      <c r="Q109" s="1">
        <v>91</v>
      </c>
    </row>
    <row r="110" spans="1:17" ht="15">
      <c r="A110" s="1" t="s">
        <v>210</v>
      </c>
      <c r="B110" s="1" t="s">
        <v>211</v>
      </c>
      <c r="C110" s="1">
        <v>28</v>
      </c>
      <c r="D110" s="1">
        <v>0.65</v>
      </c>
      <c r="E110" s="1" t="s">
        <v>212</v>
      </c>
      <c r="F110" s="1" t="str">
        <f t="shared" si="1"/>
        <v>Mike Aviles</v>
      </c>
      <c r="G110" s="1" t="s">
        <v>2990</v>
      </c>
      <c r="I110" s="1" t="s">
        <v>213</v>
      </c>
      <c r="J110" s="1">
        <v>390</v>
      </c>
      <c r="K110" s="1">
        <v>60</v>
      </c>
      <c r="L110" s="1">
        <v>10</v>
      </c>
      <c r="M110" s="1">
        <v>49</v>
      </c>
      <c r="N110" s="1">
        <v>7</v>
      </c>
      <c r="O110" s="3">
        <v>0.3076923076923077</v>
      </c>
      <c r="P110" s="1">
        <v>120</v>
      </c>
      <c r="Q110" s="1">
        <v>61</v>
      </c>
    </row>
    <row r="111" spans="1:17" ht="15">
      <c r="A111" s="1" t="s">
        <v>214</v>
      </c>
      <c r="B111" s="1" t="s">
        <v>215</v>
      </c>
      <c r="C111" s="1">
        <v>35</v>
      </c>
      <c r="D111" s="1">
        <v>0.87</v>
      </c>
      <c r="E111" s="1" t="s">
        <v>216</v>
      </c>
      <c r="F111" s="1" t="str">
        <f t="shared" si="1"/>
        <v>Randy Winn</v>
      </c>
      <c r="G111" s="1" t="s">
        <v>155</v>
      </c>
      <c r="I111" s="1" t="s">
        <v>155</v>
      </c>
      <c r="J111" s="1">
        <v>540</v>
      </c>
      <c r="K111" s="1">
        <v>71</v>
      </c>
      <c r="L111" s="1">
        <v>11</v>
      </c>
      <c r="M111" s="1">
        <v>57</v>
      </c>
      <c r="N111" s="1">
        <v>15</v>
      </c>
      <c r="O111" s="3">
        <v>0.2814814814814815</v>
      </c>
      <c r="P111" s="1">
        <v>152</v>
      </c>
      <c r="Q111" s="1">
        <v>80</v>
      </c>
    </row>
    <row r="112" spans="1:17" ht="15">
      <c r="A112" s="1" t="s">
        <v>217</v>
      </c>
      <c r="B112" s="1" t="s">
        <v>218</v>
      </c>
      <c r="C112" s="1">
        <v>30</v>
      </c>
      <c r="D112" s="1">
        <v>0.81</v>
      </c>
      <c r="E112" s="1" t="s">
        <v>219</v>
      </c>
      <c r="F112" s="1" t="str">
        <f t="shared" si="1"/>
        <v>Jack Cust</v>
      </c>
      <c r="G112" s="1" t="s">
        <v>155</v>
      </c>
      <c r="I112" s="1" t="s">
        <v>155</v>
      </c>
      <c r="J112" s="1">
        <v>446</v>
      </c>
      <c r="K112" s="1">
        <v>68</v>
      </c>
      <c r="L112" s="1">
        <v>26</v>
      </c>
      <c r="M112" s="1">
        <v>74</v>
      </c>
      <c r="N112" s="1">
        <v>2</v>
      </c>
      <c r="O112" s="3">
        <v>0.24439461883408073</v>
      </c>
      <c r="P112" s="1">
        <v>109</v>
      </c>
      <c r="Q112" s="1">
        <v>165</v>
      </c>
    </row>
    <row r="113" spans="1:17" ht="15">
      <c r="A113" s="1" t="s">
        <v>220</v>
      </c>
      <c r="B113" s="1" t="s">
        <v>221</v>
      </c>
      <c r="C113" s="1">
        <v>33</v>
      </c>
      <c r="D113" s="1">
        <v>0.84</v>
      </c>
      <c r="E113" s="1" t="s">
        <v>222</v>
      </c>
      <c r="F113" s="1" t="str">
        <f t="shared" si="1"/>
        <v>A.J. Pierzynski</v>
      </c>
      <c r="G113" s="1" t="s">
        <v>361</v>
      </c>
      <c r="I113" s="1" t="s">
        <v>361</v>
      </c>
      <c r="J113" s="1">
        <v>498</v>
      </c>
      <c r="K113" s="1">
        <v>60</v>
      </c>
      <c r="L113" s="1">
        <v>13</v>
      </c>
      <c r="M113" s="1">
        <v>56</v>
      </c>
      <c r="N113" s="1">
        <v>2</v>
      </c>
      <c r="O113" s="3">
        <v>0.2710843373493976</v>
      </c>
      <c r="P113" s="1">
        <v>135</v>
      </c>
      <c r="Q113" s="1">
        <v>74</v>
      </c>
    </row>
    <row r="114" spans="1:17" ht="15">
      <c r="A114" s="1" t="s">
        <v>223</v>
      </c>
      <c r="B114" s="1" t="s">
        <v>224</v>
      </c>
      <c r="C114" s="1">
        <v>37</v>
      </c>
      <c r="D114" s="1">
        <v>0.84</v>
      </c>
      <c r="E114" s="1" t="s">
        <v>225</v>
      </c>
      <c r="F114" s="1" t="str">
        <f t="shared" si="1"/>
        <v>Garret Anderson</v>
      </c>
      <c r="G114" s="1" t="s">
        <v>155</v>
      </c>
      <c r="I114" s="1" t="s">
        <v>155</v>
      </c>
      <c r="J114" s="1">
        <v>502</v>
      </c>
      <c r="K114" s="1">
        <v>63</v>
      </c>
      <c r="L114" s="1">
        <v>15</v>
      </c>
      <c r="M114" s="1">
        <v>76</v>
      </c>
      <c r="N114" s="1">
        <v>4</v>
      </c>
      <c r="O114" s="3">
        <v>0.27689243027888444</v>
      </c>
      <c r="P114" s="1">
        <v>139</v>
      </c>
      <c r="Q114" s="1">
        <v>79</v>
      </c>
    </row>
    <row r="115" spans="1:17" ht="15">
      <c r="A115" s="1" t="s">
        <v>226</v>
      </c>
      <c r="B115" s="1" t="s">
        <v>82</v>
      </c>
      <c r="C115" s="1">
        <v>30</v>
      </c>
      <c r="D115" s="1">
        <v>0.85</v>
      </c>
      <c r="E115" s="1" t="s">
        <v>227</v>
      </c>
      <c r="F115" s="1" t="str">
        <f t="shared" si="1"/>
        <v>Adam LaRoche</v>
      </c>
      <c r="G115" s="1" t="s">
        <v>690</v>
      </c>
      <c r="I115" s="1" t="s">
        <v>690</v>
      </c>
      <c r="J115" s="1">
        <v>478</v>
      </c>
      <c r="K115" s="1">
        <v>67</v>
      </c>
      <c r="L115" s="1">
        <v>22</v>
      </c>
      <c r="M115" s="1">
        <v>77</v>
      </c>
      <c r="N115" s="1">
        <v>2</v>
      </c>
      <c r="O115" s="3">
        <v>0.2698744769874477</v>
      </c>
      <c r="P115" s="1">
        <v>129</v>
      </c>
      <c r="Q115" s="1">
        <v>116</v>
      </c>
    </row>
    <row r="116" spans="1:17" ht="15">
      <c r="A116" s="1" t="s">
        <v>228</v>
      </c>
      <c r="B116" s="1" t="s">
        <v>229</v>
      </c>
      <c r="C116" s="1">
        <v>32</v>
      </c>
      <c r="D116" s="1">
        <v>0.86</v>
      </c>
      <c r="E116" s="1" t="s">
        <v>230</v>
      </c>
      <c r="F116" s="1" t="str">
        <f t="shared" si="1"/>
        <v>Aaron Rowand</v>
      </c>
      <c r="G116" s="1" t="s">
        <v>155</v>
      </c>
      <c r="I116" s="1" t="s">
        <v>155</v>
      </c>
      <c r="J116" s="1">
        <v>517</v>
      </c>
      <c r="K116" s="1">
        <v>69</v>
      </c>
      <c r="L116" s="1">
        <v>16</v>
      </c>
      <c r="M116" s="1">
        <v>66</v>
      </c>
      <c r="N116" s="1">
        <v>6</v>
      </c>
      <c r="O116" s="3">
        <v>0.2746615087040619</v>
      </c>
      <c r="P116" s="1">
        <v>142</v>
      </c>
      <c r="Q116" s="1">
        <v>109</v>
      </c>
    </row>
    <row r="117" spans="1:17" ht="15">
      <c r="A117" s="1" t="s">
        <v>231</v>
      </c>
      <c r="B117" s="1" t="s">
        <v>232</v>
      </c>
      <c r="C117" s="1">
        <v>27</v>
      </c>
      <c r="D117" s="1">
        <v>0.82</v>
      </c>
      <c r="E117" s="1" t="s">
        <v>233</v>
      </c>
      <c r="F117" s="1" t="str">
        <f t="shared" si="1"/>
        <v>Jorge Cantu</v>
      </c>
      <c r="G117" s="1" t="s">
        <v>2986</v>
      </c>
      <c r="I117" s="1" t="s">
        <v>65</v>
      </c>
      <c r="J117" s="1">
        <v>504</v>
      </c>
      <c r="K117" s="1">
        <v>66</v>
      </c>
      <c r="L117" s="1">
        <v>19</v>
      </c>
      <c r="M117" s="1">
        <v>73</v>
      </c>
      <c r="N117" s="1">
        <v>4</v>
      </c>
      <c r="O117" s="3">
        <v>0.2698412698412698</v>
      </c>
      <c r="P117" s="1">
        <v>136</v>
      </c>
      <c r="Q117" s="1">
        <v>97</v>
      </c>
    </row>
    <row r="118" spans="1:17" ht="15">
      <c r="A118" s="1" t="s">
        <v>234</v>
      </c>
      <c r="B118" s="1" t="s">
        <v>235</v>
      </c>
      <c r="C118" s="1">
        <v>31</v>
      </c>
      <c r="D118" s="1">
        <v>0.83</v>
      </c>
      <c r="E118" s="1" t="s">
        <v>236</v>
      </c>
      <c r="F118" s="1" t="str">
        <f t="shared" si="1"/>
        <v>Victor Martinez</v>
      </c>
      <c r="G118" s="1" t="s">
        <v>361</v>
      </c>
      <c r="I118" s="1" t="s">
        <v>361</v>
      </c>
      <c r="J118" s="1">
        <v>363</v>
      </c>
      <c r="K118" s="1">
        <v>48</v>
      </c>
      <c r="L118" s="1">
        <v>10</v>
      </c>
      <c r="M118" s="1">
        <v>58</v>
      </c>
      <c r="N118" s="1">
        <v>1</v>
      </c>
      <c r="O118" s="3">
        <v>0.2892561983471074</v>
      </c>
      <c r="P118" s="1">
        <v>105</v>
      </c>
      <c r="Q118" s="1">
        <v>53</v>
      </c>
    </row>
    <row r="119" spans="1:17" ht="15">
      <c r="A119" s="1" t="s">
        <v>237</v>
      </c>
      <c r="B119" s="1" t="s">
        <v>238</v>
      </c>
      <c r="C119" s="1">
        <v>33</v>
      </c>
      <c r="D119" s="1">
        <v>0.83</v>
      </c>
      <c r="E119" s="1" t="s">
        <v>239</v>
      </c>
      <c r="F119" s="1" t="str">
        <f t="shared" si="1"/>
        <v>Ramon Hernandez</v>
      </c>
      <c r="G119" s="1" t="s">
        <v>361</v>
      </c>
      <c r="I119" s="1" t="s">
        <v>361</v>
      </c>
      <c r="J119" s="1">
        <v>444</v>
      </c>
      <c r="K119" s="1">
        <v>51</v>
      </c>
      <c r="L119" s="1">
        <v>14</v>
      </c>
      <c r="M119" s="1">
        <v>67</v>
      </c>
      <c r="N119" s="1">
        <v>2</v>
      </c>
      <c r="O119" s="3">
        <v>0.25900900900900903</v>
      </c>
      <c r="P119" s="1">
        <v>115</v>
      </c>
      <c r="Q119" s="1">
        <v>71</v>
      </c>
    </row>
    <row r="120" spans="1:17" ht="15">
      <c r="A120" s="1" t="s">
        <v>240</v>
      </c>
      <c r="B120" s="1" t="s">
        <v>241</v>
      </c>
      <c r="C120" s="1">
        <v>31</v>
      </c>
      <c r="D120" s="1">
        <v>0.85</v>
      </c>
      <c r="E120" s="1" t="s">
        <v>242</v>
      </c>
      <c r="F120" s="1" t="str">
        <f t="shared" si="1"/>
        <v>Chone Figgins</v>
      </c>
      <c r="G120" s="1" t="s">
        <v>65</v>
      </c>
      <c r="I120" s="1" t="s">
        <v>65</v>
      </c>
      <c r="J120" s="1">
        <v>449</v>
      </c>
      <c r="K120" s="1">
        <v>70</v>
      </c>
      <c r="L120" s="1">
        <v>5</v>
      </c>
      <c r="M120" s="1">
        <v>42</v>
      </c>
      <c r="N120" s="1">
        <v>33</v>
      </c>
      <c r="O120" s="3">
        <v>0.2806236080178174</v>
      </c>
      <c r="P120" s="1">
        <v>126</v>
      </c>
      <c r="Q120" s="1">
        <v>82</v>
      </c>
    </row>
    <row r="121" spans="1:17" ht="15">
      <c r="A121" s="1" t="s">
        <v>243</v>
      </c>
      <c r="B121" s="1" t="s">
        <v>211</v>
      </c>
      <c r="C121" s="1">
        <v>28</v>
      </c>
      <c r="D121" s="1">
        <v>0.74</v>
      </c>
      <c r="E121" s="1" t="s">
        <v>244</v>
      </c>
      <c r="F121" s="1" t="str">
        <f t="shared" si="1"/>
        <v>Mike Napoli</v>
      </c>
      <c r="G121" s="1" t="s">
        <v>361</v>
      </c>
      <c r="I121" s="1" t="s">
        <v>361</v>
      </c>
      <c r="J121" s="1">
        <v>306</v>
      </c>
      <c r="K121" s="1">
        <v>50</v>
      </c>
      <c r="L121" s="1">
        <v>17</v>
      </c>
      <c r="M121" s="1">
        <v>51</v>
      </c>
      <c r="N121" s="1">
        <v>6</v>
      </c>
      <c r="O121" s="3">
        <v>0.2549019607843137</v>
      </c>
      <c r="P121" s="1">
        <v>78</v>
      </c>
      <c r="Q121" s="1">
        <v>86</v>
      </c>
    </row>
    <row r="122" spans="1:17" ht="15">
      <c r="A122" s="1" t="s">
        <v>245</v>
      </c>
      <c r="B122" s="1" t="s">
        <v>246</v>
      </c>
      <c r="C122" s="1">
        <v>30</v>
      </c>
      <c r="D122" s="1">
        <v>0.72</v>
      </c>
      <c r="E122" s="1" t="s">
        <v>590</v>
      </c>
      <c r="F122" s="1" t="str">
        <f t="shared" si="1"/>
        <v>Rick Ankiel</v>
      </c>
      <c r="G122" s="1" t="s">
        <v>155</v>
      </c>
      <c r="I122" s="1" t="s">
        <v>155</v>
      </c>
      <c r="J122" s="1">
        <v>402</v>
      </c>
      <c r="K122" s="1">
        <v>62</v>
      </c>
      <c r="L122" s="1">
        <v>21</v>
      </c>
      <c r="M122" s="1">
        <v>68</v>
      </c>
      <c r="N122" s="1">
        <v>3</v>
      </c>
      <c r="O122" s="3">
        <v>0.26616915422885573</v>
      </c>
      <c r="P122" s="1">
        <v>107</v>
      </c>
      <c r="Q122" s="1">
        <v>92</v>
      </c>
    </row>
    <row r="123" spans="1:17" ht="15">
      <c r="A123" s="1" t="s">
        <v>591</v>
      </c>
      <c r="B123" s="1" t="s">
        <v>592</v>
      </c>
      <c r="C123" s="1">
        <v>36</v>
      </c>
      <c r="D123" s="1">
        <v>0.85</v>
      </c>
      <c r="E123" s="1" t="s">
        <v>593</v>
      </c>
      <c r="F123" s="1" t="str">
        <f t="shared" si="1"/>
        <v>Casey Blake</v>
      </c>
      <c r="G123" s="1" t="s">
        <v>2986</v>
      </c>
      <c r="I123" s="1" t="s">
        <v>65</v>
      </c>
      <c r="J123" s="1">
        <v>505</v>
      </c>
      <c r="K123" s="1">
        <v>68</v>
      </c>
      <c r="L123" s="1">
        <v>18</v>
      </c>
      <c r="M123" s="1">
        <v>71</v>
      </c>
      <c r="N123" s="1">
        <v>5</v>
      </c>
      <c r="O123" s="3">
        <v>0.26534653465346536</v>
      </c>
      <c r="P123" s="1">
        <v>134</v>
      </c>
      <c r="Q123" s="1">
        <v>113</v>
      </c>
    </row>
    <row r="124" spans="1:17" ht="15">
      <c r="A124" s="1" t="s">
        <v>594</v>
      </c>
      <c r="B124" s="1" t="s">
        <v>595</v>
      </c>
      <c r="C124" s="1">
        <v>27</v>
      </c>
      <c r="D124" s="1">
        <v>0.85</v>
      </c>
      <c r="E124" s="1" t="s">
        <v>596</v>
      </c>
      <c r="F124" s="1" t="str">
        <f t="shared" si="1"/>
        <v>Yuniesky Betancourt</v>
      </c>
      <c r="G124" s="1" t="s">
        <v>213</v>
      </c>
      <c r="I124" s="1" t="s">
        <v>213</v>
      </c>
      <c r="J124" s="1">
        <v>519</v>
      </c>
      <c r="K124" s="1">
        <v>65</v>
      </c>
      <c r="L124" s="1">
        <v>9</v>
      </c>
      <c r="M124" s="1">
        <v>54</v>
      </c>
      <c r="N124" s="1">
        <v>6</v>
      </c>
      <c r="O124" s="3">
        <v>0.2832369942196532</v>
      </c>
      <c r="P124" s="1">
        <v>147</v>
      </c>
      <c r="Q124" s="1">
        <v>52</v>
      </c>
    </row>
    <row r="125" spans="1:17" ht="15">
      <c r="A125" s="1" t="s">
        <v>597</v>
      </c>
      <c r="B125" s="1" t="s">
        <v>598</v>
      </c>
      <c r="C125" s="1">
        <v>29</v>
      </c>
      <c r="D125" s="1">
        <v>0.78</v>
      </c>
      <c r="E125" s="1" t="s">
        <v>599</v>
      </c>
      <c r="F125" s="1" t="str">
        <f t="shared" si="1"/>
        <v>Cody Ross</v>
      </c>
      <c r="G125" s="1" t="s">
        <v>155</v>
      </c>
      <c r="I125" s="1" t="s">
        <v>155</v>
      </c>
      <c r="J125" s="1">
        <v>425</v>
      </c>
      <c r="K125" s="1">
        <v>59</v>
      </c>
      <c r="L125" s="1">
        <v>20</v>
      </c>
      <c r="M125" s="1">
        <v>69</v>
      </c>
      <c r="N125" s="1">
        <v>5</v>
      </c>
      <c r="O125" s="3">
        <v>0.26588235294117646</v>
      </c>
      <c r="P125" s="1">
        <v>113</v>
      </c>
      <c r="Q125" s="1">
        <v>100</v>
      </c>
    </row>
    <row r="126" spans="1:17" ht="15">
      <c r="A126" s="1" t="s">
        <v>600</v>
      </c>
      <c r="B126" s="1" t="s">
        <v>11</v>
      </c>
      <c r="C126" s="1">
        <v>29</v>
      </c>
      <c r="D126" s="1">
        <v>0.86</v>
      </c>
      <c r="E126" s="1" t="s">
        <v>601</v>
      </c>
      <c r="F126" s="1" t="str">
        <f t="shared" si="1"/>
        <v>Nick Swisher</v>
      </c>
      <c r="G126" s="1" t="s">
        <v>2989</v>
      </c>
      <c r="I126" s="1" t="s">
        <v>155</v>
      </c>
      <c r="J126" s="1">
        <v>470</v>
      </c>
      <c r="K126" s="1">
        <v>77</v>
      </c>
      <c r="L126" s="1">
        <v>21</v>
      </c>
      <c r="M126" s="1">
        <v>68</v>
      </c>
      <c r="N126" s="1">
        <v>3</v>
      </c>
      <c r="O126" s="3">
        <v>0.24468085106382978</v>
      </c>
      <c r="P126" s="1">
        <v>115</v>
      </c>
      <c r="Q126" s="1">
        <v>121</v>
      </c>
    </row>
    <row r="127" spans="1:17" ht="15">
      <c r="A127" s="1" t="s">
        <v>602</v>
      </c>
      <c r="B127" s="1" t="s">
        <v>603</v>
      </c>
      <c r="C127" s="1">
        <v>32</v>
      </c>
      <c r="D127" s="1">
        <v>0.86</v>
      </c>
      <c r="E127" s="1" t="s">
        <v>604</v>
      </c>
      <c r="F127" s="1" t="str">
        <f t="shared" si="1"/>
        <v>Freddy Sanchez</v>
      </c>
      <c r="G127" s="1" t="s">
        <v>145</v>
      </c>
      <c r="I127" s="1" t="s">
        <v>145</v>
      </c>
      <c r="J127" s="1">
        <v>525</v>
      </c>
      <c r="K127" s="1">
        <v>69</v>
      </c>
      <c r="L127" s="1">
        <v>9</v>
      </c>
      <c r="M127" s="1">
        <v>62</v>
      </c>
      <c r="N127" s="1">
        <v>2</v>
      </c>
      <c r="O127" s="3">
        <v>0.2895238095238095</v>
      </c>
      <c r="P127" s="1">
        <v>152</v>
      </c>
      <c r="Q127" s="1">
        <v>65</v>
      </c>
    </row>
    <row r="128" spans="1:17" ht="15">
      <c r="A128" s="1" t="s">
        <v>605</v>
      </c>
      <c r="B128" s="1" t="s">
        <v>606</v>
      </c>
      <c r="C128" s="1">
        <v>37</v>
      </c>
      <c r="D128" s="1">
        <v>0.85</v>
      </c>
      <c r="E128" s="1" t="s">
        <v>607</v>
      </c>
      <c r="F128" s="1" t="str">
        <f t="shared" si="1"/>
        <v>Melvin Mora</v>
      </c>
      <c r="G128" s="1" t="s">
        <v>65</v>
      </c>
      <c r="I128" s="1" t="s">
        <v>65</v>
      </c>
      <c r="J128" s="1">
        <v>481</v>
      </c>
      <c r="K128" s="1">
        <v>68</v>
      </c>
      <c r="L128" s="1">
        <v>16</v>
      </c>
      <c r="M128" s="1">
        <v>71</v>
      </c>
      <c r="N128" s="1">
        <v>6</v>
      </c>
      <c r="O128" s="3">
        <v>0.2661122661122661</v>
      </c>
      <c r="P128" s="1">
        <v>128</v>
      </c>
      <c r="Q128" s="1">
        <v>80</v>
      </c>
    </row>
    <row r="129" spans="1:17" ht="15">
      <c r="A129" s="1" t="s">
        <v>608</v>
      </c>
      <c r="B129" s="1" t="s">
        <v>609</v>
      </c>
      <c r="C129" s="1">
        <v>28</v>
      </c>
      <c r="D129" s="1">
        <v>0.84</v>
      </c>
      <c r="E129" s="1" t="s">
        <v>610</v>
      </c>
      <c r="F129" s="1" t="str">
        <f t="shared" si="1"/>
        <v>Willy Taveras</v>
      </c>
      <c r="G129" s="1" t="s">
        <v>155</v>
      </c>
      <c r="I129" s="1" t="s">
        <v>155</v>
      </c>
      <c r="J129" s="1">
        <v>457</v>
      </c>
      <c r="K129" s="1">
        <v>67</v>
      </c>
      <c r="L129" s="1">
        <v>3</v>
      </c>
      <c r="M129" s="1">
        <v>32</v>
      </c>
      <c r="N129" s="1">
        <v>41</v>
      </c>
      <c r="O129" s="3">
        <v>0.27571115973741794</v>
      </c>
      <c r="P129" s="1">
        <v>126</v>
      </c>
      <c r="Q129" s="1">
        <v>77</v>
      </c>
    </row>
    <row r="130" spans="1:17" ht="15">
      <c r="A130" s="1" t="s">
        <v>611</v>
      </c>
      <c r="B130" s="1" t="s">
        <v>211</v>
      </c>
      <c r="C130" s="1">
        <v>36</v>
      </c>
      <c r="D130" s="1">
        <v>0.85</v>
      </c>
      <c r="E130" s="1" t="s">
        <v>612</v>
      </c>
      <c r="F130" s="1" t="str">
        <f t="shared" si="1"/>
        <v>Mike Cameron</v>
      </c>
      <c r="G130" s="1" t="s">
        <v>155</v>
      </c>
      <c r="I130" s="1" t="s">
        <v>155</v>
      </c>
      <c r="J130" s="1">
        <v>456</v>
      </c>
      <c r="K130" s="1">
        <v>67</v>
      </c>
      <c r="L130" s="1">
        <v>18</v>
      </c>
      <c r="M130" s="1">
        <v>64</v>
      </c>
      <c r="N130" s="1">
        <v>15</v>
      </c>
      <c r="O130" s="3">
        <v>0.24342105263157895</v>
      </c>
      <c r="P130" s="1">
        <v>111</v>
      </c>
      <c r="Q130" s="1">
        <v>130</v>
      </c>
    </row>
    <row r="131" spans="1:17" ht="15">
      <c r="A131" s="1" t="s">
        <v>613</v>
      </c>
      <c r="B131" s="1" t="s">
        <v>276</v>
      </c>
      <c r="C131" s="1">
        <v>24</v>
      </c>
      <c r="D131" s="1">
        <v>0.75</v>
      </c>
      <c r="E131" s="1" t="s">
        <v>614</v>
      </c>
      <c r="F131" s="1" t="str">
        <f t="shared" si="1"/>
        <v>Carlos Gomez</v>
      </c>
      <c r="G131" s="1" t="s">
        <v>155</v>
      </c>
      <c r="I131" s="1" t="s">
        <v>155</v>
      </c>
      <c r="J131" s="1">
        <v>481</v>
      </c>
      <c r="K131" s="1">
        <v>66</v>
      </c>
      <c r="L131" s="1">
        <v>8</v>
      </c>
      <c r="M131" s="1">
        <v>54</v>
      </c>
      <c r="N131" s="1">
        <v>26</v>
      </c>
      <c r="O131" s="3">
        <v>0.26403326403326405</v>
      </c>
      <c r="P131" s="1">
        <v>127</v>
      </c>
      <c r="Q131" s="1">
        <v>107</v>
      </c>
    </row>
    <row r="132" spans="1:17" ht="15">
      <c r="A132" s="1" t="s">
        <v>615</v>
      </c>
      <c r="B132" s="1" t="s">
        <v>14</v>
      </c>
      <c r="C132" s="1">
        <v>28</v>
      </c>
      <c r="D132" s="1">
        <v>0.85</v>
      </c>
      <c r="E132" s="1" t="s">
        <v>616</v>
      </c>
      <c r="F132" s="1" t="str">
        <f t="shared" si="1"/>
        <v>Mark Teahen</v>
      </c>
      <c r="G132" s="1" t="s">
        <v>155</v>
      </c>
      <c r="I132" s="1" t="s">
        <v>155</v>
      </c>
      <c r="J132" s="1">
        <v>516</v>
      </c>
      <c r="K132" s="1">
        <v>70</v>
      </c>
      <c r="L132" s="1">
        <v>13</v>
      </c>
      <c r="M132" s="1">
        <v>62</v>
      </c>
      <c r="N132" s="1">
        <v>9</v>
      </c>
      <c r="O132" s="3">
        <v>0.2713178294573643</v>
      </c>
      <c r="P132" s="1">
        <v>140</v>
      </c>
      <c r="Q132" s="1">
        <v>116</v>
      </c>
    </row>
    <row r="133" spans="1:17" ht="15">
      <c r="A133" s="1" t="s">
        <v>617</v>
      </c>
      <c r="B133" s="1" t="s">
        <v>446</v>
      </c>
      <c r="C133" s="1">
        <v>28</v>
      </c>
      <c r="D133" s="1">
        <v>0.83</v>
      </c>
      <c r="E133" s="1" t="s">
        <v>618</v>
      </c>
      <c r="F133" s="1" t="str">
        <f aca="true" t="shared" si="2" ref="F133:F196">CONCATENATE(B133," ",A133)</f>
        <v>Kevin Kouzmanoff</v>
      </c>
      <c r="G133" s="1" t="s">
        <v>65</v>
      </c>
      <c r="I133" s="1" t="s">
        <v>65</v>
      </c>
      <c r="J133" s="1">
        <v>538</v>
      </c>
      <c r="K133" s="1">
        <v>63</v>
      </c>
      <c r="L133" s="1">
        <v>20</v>
      </c>
      <c r="M133" s="1">
        <v>76</v>
      </c>
      <c r="N133" s="1">
        <v>2</v>
      </c>
      <c r="O133" s="3">
        <v>0.26394052044609667</v>
      </c>
      <c r="P133" s="1">
        <v>142</v>
      </c>
      <c r="Q133" s="1">
        <v>113</v>
      </c>
    </row>
    <row r="134" spans="1:17" ht="15">
      <c r="A134" s="1" t="s">
        <v>619</v>
      </c>
      <c r="B134" s="1" t="s">
        <v>620</v>
      </c>
      <c r="C134" s="1">
        <v>26</v>
      </c>
      <c r="D134" s="1">
        <v>0.73</v>
      </c>
      <c r="E134" s="1" t="s">
        <v>621</v>
      </c>
      <c r="F134" s="1" t="str">
        <f t="shared" si="2"/>
        <v>Chris Iannetta</v>
      </c>
      <c r="G134" s="1" t="s">
        <v>361</v>
      </c>
      <c r="I134" s="1" t="s">
        <v>361</v>
      </c>
      <c r="J134" s="1">
        <v>359</v>
      </c>
      <c r="K134" s="1">
        <v>51</v>
      </c>
      <c r="L134" s="1">
        <v>14</v>
      </c>
      <c r="M134" s="1">
        <v>58</v>
      </c>
      <c r="N134" s="1">
        <v>2</v>
      </c>
      <c r="O134" s="3">
        <v>0.2590529247910863</v>
      </c>
      <c r="P134" s="1">
        <v>93</v>
      </c>
      <c r="Q134" s="1">
        <v>90</v>
      </c>
    </row>
    <row r="135" spans="1:17" ht="15">
      <c r="A135" s="1" t="s">
        <v>622</v>
      </c>
      <c r="B135" s="1" t="s">
        <v>211</v>
      </c>
      <c r="C135" s="1">
        <v>35</v>
      </c>
      <c r="D135" s="1">
        <v>0.85</v>
      </c>
      <c r="E135" s="1" t="s">
        <v>623</v>
      </c>
      <c r="F135" s="1" t="str">
        <f t="shared" si="2"/>
        <v>Mike Lowell</v>
      </c>
      <c r="G135" s="1" t="s">
        <v>65</v>
      </c>
      <c r="I135" s="1" t="s">
        <v>65</v>
      </c>
      <c r="J135" s="1">
        <v>449</v>
      </c>
      <c r="K135" s="1">
        <v>59</v>
      </c>
      <c r="L135" s="1">
        <v>15</v>
      </c>
      <c r="M135" s="1">
        <v>73</v>
      </c>
      <c r="N135" s="1">
        <v>3</v>
      </c>
      <c r="O135" s="3">
        <v>0.2828507795100223</v>
      </c>
      <c r="P135" s="1">
        <v>127</v>
      </c>
      <c r="Q135" s="1">
        <v>63</v>
      </c>
    </row>
    <row r="136" spans="1:17" ht="15">
      <c r="A136" s="1" t="s">
        <v>624</v>
      </c>
      <c r="B136" s="1" t="s">
        <v>625</v>
      </c>
      <c r="C136" s="1">
        <v>24</v>
      </c>
      <c r="D136" s="1">
        <v>0.78</v>
      </c>
      <c r="E136" s="1" t="s">
        <v>626</v>
      </c>
      <c r="F136" s="1" t="str">
        <f t="shared" si="2"/>
        <v>Lastings Milledge</v>
      </c>
      <c r="G136" s="1" t="s">
        <v>155</v>
      </c>
      <c r="I136" s="1" t="s">
        <v>155</v>
      </c>
      <c r="J136" s="1">
        <v>457</v>
      </c>
      <c r="K136" s="1">
        <v>59</v>
      </c>
      <c r="L136" s="1">
        <v>13</v>
      </c>
      <c r="M136" s="1">
        <v>60</v>
      </c>
      <c r="N136" s="1">
        <v>15</v>
      </c>
      <c r="O136" s="3">
        <v>0.2735229759299781</v>
      </c>
      <c r="P136" s="1">
        <v>125</v>
      </c>
      <c r="Q136" s="1">
        <v>88</v>
      </c>
    </row>
    <row r="137" spans="1:17" ht="15">
      <c r="A137" s="1" t="s">
        <v>478</v>
      </c>
      <c r="B137" s="1" t="s">
        <v>627</v>
      </c>
      <c r="C137" s="1">
        <v>34</v>
      </c>
      <c r="D137" s="1">
        <v>0.84</v>
      </c>
      <c r="E137" s="1" t="s">
        <v>628</v>
      </c>
      <c r="F137" s="1" t="str">
        <f t="shared" si="2"/>
        <v>J.D. Drew</v>
      </c>
      <c r="G137" s="1" t="s">
        <v>155</v>
      </c>
      <c r="I137" s="1" t="s">
        <v>155</v>
      </c>
      <c r="J137" s="1">
        <v>404</v>
      </c>
      <c r="K137" s="1">
        <v>71</v>
      </c>
      <c r="L137" s="1">
        <v>14</v>
      </c>
      <c r="M137" s="1">
        <v>64</v>
      </c>
      <c r="N137" s="1">
        <v>4</v>
      </c>
      <c r="O137" s="3">
        <v>0.2698019801980198</v>
      </c>
      <c r="P137" s="1">
        <v>109</v>
      </c>
      <c r="Q137" s="1">
        <v>88</v>
      </c>
    </row>
    <row r="138" spans="1:17" ht="15">
      <c r="A138" s="1" t="s">
        <v>629</v>
      </c>
      <c r="B138" s="1" t="s">
        <v>60</v>
      </c>
      <c r="C138" s="1">
        <v>27</v>
      </c>
      <c r="D138" s="1">
        <v>0.81</v>
      </c>
      <c r="E138" s="1" t="s">
        <v>630</v>
      </c>
      <c r="F138" s="1" t="str">
        <f t="shared" si="2"/>
        <v>Jason Kubel</v>
      </c>
      <c r="G138" s="1" t="s">
        <v>155</v>
      </c>
      <c r="I138" s="1" t="s">
        <v>155</v>
      </c>
      <c r="J138" s="1">
        <v>454</v>
      </c>
      <c r="K138" s="1">
        <v>62</v>
      </c>
      <c r="L138" s="1">
        <v>17</v>
      </c>
      <c r="M138" s="1">
        <v>69</v>
      </c>
      <c r="N138" s="1">
        <v>4</v>
      </c>
      <c r="O138" s="3">
        <v>0.2687224669603524</v>
      </c>
      <c r="P138" s="1">
        <v>122</v>
      </c>
      <c r="Q138" s="1">
        <v>88</v>
      </c>
    </row>
    <row r="139" spans="1:17" ht="15">
      <c r="A139" s="1" t="s">
        <v>46</v>
      </c>
      <c r="B139" s="1" t="s">
        <v>631</v>
      </c>
      <c r="C139" s="1">
        <v>26</v>
      </c>
      <c r="D139" s="1">
        <v>0.77</v>
      </c>
      <c r="E139" s="1" t="s">
        <v>632</v>
      </c>
      <c r="F139" s="1" t="str">
        <f t="shared" si="2"/>
        <v>Kurt Suzuki</v>
      </c>
      <c r="G139" s="1" t="s">
        <v>361</v>
      </c>
      <c r="I139" s="1" t="s">
        <v>361</v>
      </c>
      <c r="J139" s="1">
        <v>461</v>
      </c>
      <c r="K139" s="1">
        <v>54</v>
      </c>
      <c r="L139" s="1">
        <v>10</v>
      </c>
      <c r="M139" s="1">
        <v>52</v>
      </c>
      <c r="N139" s="1">
        <v>3</v>
      </c>
      <c r="O139" s="3">
        <v>0.2754880694143167</v>
      </c>
      <c r="P139" s="1">
        <v>127</v>
      </c>
      <c r="Q139" s="1">
        <v>70</v>
      </c>
    </row>
    <row r="140" spans="1:17" ht="15">
      <c r="A140" s="1" t="s">
        <v>633</v>
      </c>
      <c r="B140" s="1" t="s">
        <v>261</v>
      </c>
      <c r="C140" s="1">
        <v>30</v>
      </c>
      <c r="D140" s="1">
        <v>0.86</v>
      </c>
      <c r="E140" s="1" t="s">
        <v>634</v>
      </c>
      <c r="F140" s="1" t="str">
        <f t="shared" si="2"/>
        <v>David DeJesus</v>
      </c>
      <c r="G140" s="1" t="s">
        <v>155</v>
      </c>
      <c r="I140" s="1" t="s">
        <v>155</v>
      </c>
      <c r="J140" s="1">
        <v>493</v>
      </c>
      <c r="K140" s="1">
        <v>74</v>
      </c>
      <c r="L140" s="1">
        <v>9</v>
      </c>
      <c r="M140" s="1">
        <v>58</v>
      </c>
      <c r="N140" s="1">
        <v>8</v>
      </c>
      <c r="O140" s="3">
        <v>0.2799188640973631</v>
      </c>
      <c r="P140" s="1">
        <v>138</v>
      </c>
      <c r="Q140" s="1">
        <v>73</v>
      </c>
    </row>
    <row r="141" spans="1:17" ht="15">
      <c r="A141" s="1" t="s">
        <v>635</v>
      </c>
      <c r="B141" s="1" t="s">
        <v>636</v>
      </c>
      <c r="C141" s="1">
        <v>27</v>
      </c>
      <c r="D141" s="1">
        <v>0.67</v>
      </c>
      <c r="E141" s="1" t="s">
        <v>637</v>
      </c>
      <c r="F141" s="1" t="str">
        <f t="shared" si="2"/>
        <v>Shin-Soo Choo</v>
      </c>
      <c r="G141" s="1" t="s">
        <v>155</v>
      </c>
      <c r="I141" s="1" t="s">
        <v>155</v>
      </c>
      <c r="J141" s="1">
        <v>336</v>
      </c>
      <c r="K141" s="1">
        <v>61</v>
      </c>
      <c r="L141" s="1">
        <v>12</v>
      </c>
      <c r="M141" s="1">
        <v>59</v>
      </c>
      <c r="N141" s="1">
        <v>6</v>
      </c>
      <c r="O141" s="3">
        <v>0.29464285714285715</v>
      </c>
      <c r="P141" s="1">
        <v>99</v>
      </c>
      <c r="Q141" s="1">
        <v>80</v>
      </c>
    </row>
    <row r="142" spans="1:17" ht="15">
      <c r="A142" s="1" t="s">
        <v>638</v>
      </c>
      <c r="B142" s="1" t="s">
        <v>639</v>
      </c>
      <c r="C142" s="1">
        <v>31</v>
      </c>
      <c r="D142" s="1">
        <v>0.81</v>
      </c>
      <c r="E142" s="1" t="s">
        <v>640</v>
      </c>
      <c r="F142" s="1" t="str">
        <f t="shared" si="2"/>
        <v>Luke Scott</v>
      </c>
      <c r="G142" s="1" t="s">
        <v>155</v>
      </c>
      <c r="I142" s="1" t="s">
        <v>155</v>
      </c>
      <c r="J142" s="1">
        <v>450</v>
      </c>
      <c r="K142" s="1">
        <v>61</v>
      </c>
      <c r="L142" s="1">
        <v>20</v>
      </c>
      <c r="M142" s="1">
        <v>66</v>
      </c>
      <c r="N142" s="1">
        <v>4</v>
      </c>
      <c r="O142" s="3">
        <v>0.26222222222222225</v>
      </c>
      <c r="P142" s="1">
        <v>118</v>
      </c>
      <c r="Q142" s="1">
        <v>100</v>
      </c>
    </row>
    <row r="143" spans="1:17" ht="15">
      <c r="A143" s="1" t="s">
        <v>641</v>
      </c>
      <c r="B143" s="1" t="s">
        <v>620</v>
      </c>
      <c r="C143" s="1">
        <v>28</v>
      </c>
      <c r="D143" s="1">
        <v>0.78</v>
      </c>
      <c r="E143" s="1" t="s">
        <v>642</v>
      </c>
      <c r="F143" s="1" t="str">
        <f t="shared" si="2"/>
        <v>Chris Snyder</v>
      </c>
      <c r="G143" s="1" t="s">
        <v>361</v>
      </c>
      <c r="I143" s="1" t="s">
        <v>361</v>
      </c>
      <c r="J143" s="1">
        <v>375</v>
      </c>
      <c r="K143" s="1">
        <v>48</v>
      </c>
      <c r="L143" s="1">
        <v>15</v>
      </c>
      <c r="M143" s="1">
        <v>60</v>
      </c>
      <c r="N143" s="1">
        <v>2</v>
      </c>
      <c r="O143" s="3">
        <v>0.25333333333333335</v>
      </c>
      <c r="P143" s="1">
        <v>95</v>
      </c>
      <c r="Q143" s="1">
        <v>90</v>
      </c>
    </row>
    <row r="144" spans="1:17" ht="15">
      <c r="A144" s="1" t="s">
        <v>643</v>
      </c>
      <c r="B144" s="1" t="s">
        <v>270</v>
      </c>
      <c r="C144" s="1">
        <v>25</v>
      </c>
      <c r="D144" s="1">
        <v>0.86</v>
      </c>
      <c r="E144" s="1" t="s">
        <v>644</v>
      </c>
      <c r="F144" s="1" t="str">
        <f t="shared" si="2"/>
        <v>Ryan Zimmerman</v>
      </c>
      <c r="G144" s="1" t="s">
        <v>65</v>
      </c>
      <c r="I144" s="1" t="s">
        <v>65</v>
      </c>
      <c r="J144" s="1">
        <v>454</v>
      </c>
      <c r="K144" s="1">
        <v>63</v>
      </c>
      <c r="L144" s="1">
        <v>15</v>
      </c>
      <c r="M144" s="1">
        <v>65</v>
      </c>
      <c r="N144" s="1">
        <v>4</v>
      </c>
      <c r="O144" s="3">
        <v>0.28193832599118945</v>
      </c>
      <c r="P144" s="1">
        <v>128</v>
      </c>
      <c r="Q144" s="1">
        <v>84</v>
      </c>
    </row>
    <row r="145" spans="1:17" ht="15">
      <c r="A145" s="1" t="s">
        <v>645</v>
      </c>
      <c r="B145" s="1" t="s">
        <v>60</v>
      </c>
      <c r="C145" s="1">
        <v>38</v>
      </c>
      <c r="D145" s="1">
        <v>0.83</v>
      </c>
      <c r="E145" s="1" t="s">
        <v>646</v>
      </c>
      <c r="F145" s="1" t="str">
        <f t="shared" si="2"/>
        <v>Jason Giambi</v>
      </c>
      <c r="G145" s="1" t="s">
        <v>690</v>
      </c>
      <c r="I145" s="1" t="s">
        <v>690</v>
      </c>
      <c r="J145" s="1">
        <v>422</v>
      </c>
      <c r="K145" s="1">
        <v>63</v>
      </c>
      <c r="L145" s="1">
        <v>25</v>
      </c>
      <c r="M145" s="1">
        <v>79</v>
      </c>
      <c r="N145" s="1">
        <v>3</v>
      </c>
      <c r="O145" s="3">
        <v>0.23933649289099526</v>
      </c>
      <c r="P145" s="1">
        <v>101</v>
      </c>
      <c r="Q145" s="1">
        <v>103</v>
      </c>
    </row>
    <row r="146" spans="1:17" ht="15">
      <c r="A146" s="1" t="s">
        <v>310</v>
      </c>
      <c r="B146" s="1" t="s">
        <v>311</v>
      </c>
      <c r="C146" s="1">
        <v>25</v>
      </c>
      <c r="D146" s="1">
        <v>0.83</v>
      </c>
      <c r="E146" s="1" t="s">
        <v>312</v>
      </c>
      <c r="F146" s="1" t="str">
        <f t="shared" si="2"/>
        <v>Jeremy Hermida</v>
      </c>
      <c r="G146" s="1" t="s">
        <v>155</v>
      </c>
      <c r="I146" s="1" t="s">
        <v>155</v>
      </c>
      <c r="J146" s="1">
        <v>468</v>
      </c>
      <c r="K146" s="1">
        <v>65</v>
      </c>
      <c r="L146" s="1">
        <v>16</v>
      </c>
      <c r="M146" s="1">
        <v>60</v>
      </c>
      <c r="N146" s="1">
        <v>6</v>
      </c>
      <c r="O146" s="3">
        <v>0.27136752136752135</v>
      </c>
      <c r="P146" s="1">
        <v>127</v>
      </c>
      <c r="Q146" s="1">
        <v>114</v>
      </c>
    </row>
    <row r="147" spans="1:17" ht="15">
      <c r="A147" s="1" t="s">
        <v>313</v>
      </c>
      <c r="B147" s="1" t="s">
        <v>261</v>
      </c>
      <c r="C147" s="1">
        <v>28</v>
      </c>
      <c r="D147" s="1">
        <v>0.7</v>
      </c>
      <c r="E147" s="1" t="s">
        <v>314</v>
      </c>
      <c r="F147" s="1" t="str">
        <f t="shared" si="2"/>
        <v>David Murphy</v>
      </c>
      <c r="G147" s="1" t="s">
        <v>155</v>
      </c>
      <c r="I147" s="1" t="s">
        <v>155</v>
      </c>
      <c r="J147" s="1">
        <v>398</v>
      </c>
      <c r="K147" s="1">
        <v>60</v>
      </c>
      <c r="L147" s="1">
        <v>13</v>
      </c>
      <c r="M147" s="1">
        <v>63</v>
      </c>
      <c r="N147" s="1">
        <v>6</v>
      </c>
      <c r="O147" s="3">
        <v>0.2814070351758794</v>
      </c>
      <c r="P147" s="1">
        <v>112</v>
      </c>
      <c r="Q147" s="1">
        <v>71</v>
      </c>
    </row>
    <row r="148" spans="1:17" ht="15">
      <c r="A148" s="1" t="s">
        <v>2887</v>
      </c>
      <c r="B148" s="1" t="s">
        <v>315</v>
      </c>
      <c r="C148" s="1">
        <v>40</v>
      </c>
      <c r="D148" s="1">
        <v>0.85</v>
      </c>
      <c r="E148" s="1" t="s">
        <v>316</v>
      </c>
      <c r="F148" s="1" t="str">
        <f t="shared" si="2"/>
        <v>Ken Griffey Jr.</v>
      </c>
      <c r="G148" s="1" t="s">
        <v>155</v>
      </c>
      <c r="I148" s="1" t="s">
        <v>155</v>
      </c>
      <c r="J148" s="1">
        <v>479</v>
      </c>
      <c r="K148" s="1">
        <v>64</v>
      </c>
      <c r="L148" s="1">
        <v>21</v>
      </c>
      <c r="M148" s="1">
        <v>71</v>
      </c>
      <c r="N148" s="1">
        <v>3</v>
      </c>
      <c r="O148" s="3">
        <v>0.24843423799582465</v>
      </c>
      <c r="P148" s="1">
        <v>119</v>
      </c>
      <c r="Q148" s="1">
        <v>93</v>
      </c>
    </row>
    <row r="149" spans="1:17" ht="15">
      <c r="A149" s="1" t="s">
        <v>317</v>
      </c>
      <c r="B149" s="1" t="s">
        <v>232</v>
      </c>
      <c r="C149" s="1">
        <v>38</v>
      </c>
      <c r="D149" s="1">
        <v>0.81</v>
      </c>
      <c r="E149" s="1" t="s">
        <v>318</v>
      </c>
      <c r="F149" s="1" t="str">
        <f t="shared" si="2"/>
        <v>Jorge Posada</v>
      </c>
      <c r="G149" s="1" t="s">
        <v>361</v>
      </c>
      <c r="I149" s="1" t="s">
        <v>361</v>
      </c>
      <c r="J149" s="1">
        <v>309</v>
      </c>
      <c r="K149" s="1">
        <v>44</v>
      </c>
      <c r="L149" s="1">
        <v>11</v>
      </c>
      <c r="M149" s="1">
        <v>49</v>
      </c>
      <c r="N149" s="1">
        <v>2</v>
      </c>
      <c r="O149" s="3">
        <v>0.284789644012945</v>
      </c>
      <c r="P149" s="1">
        <v>88</v>
      </c>
      <c r="Q149" s="1">
        <v>65</v>
      </c>
    </row>
    <row r="150" spans="1:17" ht="15">
      <c r="A150" s="1" t="s">
        <v>319</v>
      </c>
      <c r="B150" s="1" t="s">
        <v>320</v>
      </c>
      <c r="C150" s="1">
        <v>29</v>
      </c>
      <c r="D150" s="1">
        <v>0.74</v>
      </c>
      <c r="E150" s="1" t="s">
        <v>321</v>
      </c>
      <c r="F150" s="1" t="str">
        <f t="shared" si="2"/>
        <v>Fred Lewis</v>
      </c>
      <c r="G150" s="1" t="s">
        <v>155</v>
      </c>
      <c r="I150" s="1" t="s">
        <v>155</v>
      </c>
      <c r="J150" s="1">
        <v>427</v>
      </c>
      <c r="K150" s="1">
        <v>73</v>
      </c>
      <c r="L150" s="1">
        <v>9</v>
      </c>
      <c r="M150" s="1">
        <v>44</v>
      </c>
      <c r="N150" s="1">
        <v>15</v>
      </c>
      <c r="O150" s="3">
        <v>0.2786885245901639</v>
      </c>
      <c r="P150" s="1">
        <v>119</v>
      </c>
      <c r="Q150" s="1">
        <v>101</v>
      </c>
    </row>
    <row r="151" spans="1:17" ht="15">
      <c r="A151" s="1" t="s">
        <v>322</v>
      </c>
      <c r="B151" s="1" t="s">
        <v>323</v>
      </c>
      <c r="C151" s="1">
        <v>30</v>
      </c>
      <c r="D151" s="1">
        <v>0.83</v>
      </c>
      <c r="E151" s="1" t="s">
        <v>324</v>
      </c>
      <c r="F151" s="1" t="str">
        <f t="shared" si="2"/>
        <v>Akinori Iwamura</v>
      </c>
      <c r="G151" s="1" t="s">
        <v>145</v>
      </c>
      <c r="I151" s="1" t="s">
        <v>145</v>
      </c>
      <c r="J151" s="1">
        <v>539</v>
      </c>
      <c r="K151" s="1">
        <v>80</v>
      </c>
      <c r="L151" s="1">
        <v>8</v>
      </c>
      <c r="M151" s="1">
        <v>45</v>
      </c>
      <c r="N151" s="1">
        <v>9</v>
      </c>
      <c r="O151" s="3">
        <v>0.274582560296846</v>
      </c>
      <c r="P151" s="1">
        <v>148</v>
      </c>
      <c r="Q151" s="1">
        <v>116</v>
      </c>
    </row>
    <row r="152" spans="1:17" ht="15">
      <c r="A152" s="1" t="s">
        <v>325</v>
      </c>
      <c r="B152" s="1" t="s">
        <v>326</v>
      </c>
      <c r="C152" s="1">
        <v>25</v>
      </c>
      <c r="D152" s="1">
        <v>0.63</v>
      </c>
      <c r="E152" s="1" t="s">
        <v>327</v>
      </c>
      <c r="F152" s="1" t="str">
        <f t="shared" si="2"/>
        <v>Denard Span</v>
      </c>
      <c r="G152" s="1" t="s">
        <v>155</v>
      </c>
      <c r="I152" s="1" t="s">
        <v>155</v>
      </c>
      <c r="J152" s="1">
        <v>348</v>
      </c>
      <c r="K152" s="1">
        <v>64</v>
      </c>
      <c r="L152" s="1">
        <v>8</v>
      </c>
      <c r="M152" s="1">
        <v>48</v>
      </c>
      <c r="N152" s="1">
        <v>14</v>
      </c>
      <c r="O152" s="3">
        <v>0.29310344827586204</v>
      </c>
      <c r="P152" s="1">
        <v>102</v>
      </c>
      <c r="Q152" s="1">
        <v>61</v>
      </c>
    </row>
    <row r="153" spans="1:17" ht="15">
      <c r="A153" s="1" t="s">
        <v>328</v>
      </c>
      <c r="B153" s="1" t="s">
        <v>270</v>
      </c>
      <c r="C153" s="1">
        <v>28</v>
      </c>
      <c r="D153" s="1">
        <v>0.82</v>
      </c>
      <c r="E153" s="1" t="s">
        <v>329</v>
      </c>
      <c r="F153" s="1" t="str">
        <f t="shared" si="2"/>
        <v>Ryan Garko</v>
      </c>
      <c r="G153" s="1" t="s">
        <v>690</v>
      </c>
      <c r="I153" s="1" t="s">
        <v>690</v>
      </c>
      <c r="J153" s="1">
        <v>475</v>
      </c>
      <c r="K153" s="1">
        <v>61</v>
      </c>
      <c r="L153" s="1">
        <v>16</v>
      </c>
      <c r="M153" s="1">
        <v>76</v>
      </c>
      <c r="N153" s="1">
        <v>1</v>
      </c>
      <c r="O153" s="3">
        <v>0.27789473684210525</v>
      </c>
      <c r="P153" s="1">
        <v>132</v>
      </c>
      <c r="Q153" s="1">
        <v>89</v>
      </c>
    </row>
    <row r="154" spans="1:17" ht="15">
      <c r="A154" s="1" t="s">
        <v>330</v>
      </c>
      <c r="B154" s="1" t="s">
        <v>331</v>
      </c>
      <c r="C154" s="1">
        <v>34</v>
      </c>
      <c r="D154" s="1">
        <v>0.8</v>
      </c>
      <c r="E154" s="1" t="s">
        <v>332</v>
      </c>
      <c r="F154" s="1" t="str">
        <f t="shared" si="2"/>
        <v>Kazuo Matsui</v>
      </c>
      <c r="G154" s="1" t="s">
        <v>145</v>
      </c>
      <c r="I154" s="1" t="s">
        <v>145</v>
      </c>
      <c r="J154" s="1">
        <v>410</v>
      </c>
      <c r="K154" s="1">
        <v>65</v>
      </c>
      <c r="L154" s="1">
        <v>7</v>
      </c>
      <c r="M154" s="1">
        <v>40</v>
      </c>
      <c r="N154" s="1">
        <v>21</v>
      </c>
      <c r="O154" s="3">
        <v>0.275609756097561</v>
      </c>
      <c r="P154" s="1">
        <v>113</v>
      </c>
      <c r="Q154" s="1">
        <v>70</v>
      </c>
    </row>
    <row r="155" spans="1:17" ht="15">
      <c r="A155" s="1" t="s">
        <v>333</v>
      </c>
      <c r="B155" s="1" t="s">
        <v>334</v>
      </c>
      <c r="C155" s="1">
        <v>33</v>
      </c>
      <c r="D155" s="1">
        <v>0.85</v>
      </c>
      <c r="E155" s="1" t="s">
        <v>335</v>
      </c>
      <c r="F155" s="1" t="str">
        <f t="shared" si="2"/>
        <v>Paul Konerko</v>
      </c>
      <c r="G155" s="1" t="s">
        <v>690</v>
      </c>
      <c r="I155" s="1" t="s">
        <v>690</v>
      </c>
      <c r="J155" s="1">
        <v>453</v>
      </c>
      <c r="K155" s="1">
        <v>62</v>
      </c>
      <c r="L155" s="1">
        <v>23</v>
      </c>
      <c r="M155" s="1">
        <v>70</v>
      </c>
      <c r="N155" s="1">
        <v>2</v>
      </c>
      <c r="O155" s="3">
        <v>0.26048565121412803</v>
      </c>
      <c r="P155" s="1">
        <v>118</v>
      </c>
      <c r="Q155" s="1">
        <v>86</v>
      </c>
    </row>
    <row r="156" spans="1:17" ht="15">
      <c r="A156" s="1" t="s">
        <v>336</v>
      </c>
      <c r="B156" s="1" t="s">
        <v>337</v>
      </c>
      <c r="C156" s="1">
        <v>32</v>
      </c>
      <c r="D156" s="1">
        <v>0.83</v>
      </c>
      <c r="E156" s="1" t="s">
        <v>338</v>
      </c>
      <c r="F156" s="1" t="str">
        <f t="shared" si="2"/>
        <v>Ty Wigginton</v>
      </c>
      <c r="G156" s="1" t="s">
        <v>3088</v>
      </c>
      <c r="I156" s="1" t="s">
        <v>155</v>
      </c>
      <c r="J156" s="1">
        <v>429</v>
      </c>
      <c r="K156" s="1">
        <v>54</v>
      </c>
      <c r="L156" s="1">
        <v>20</v>
      </c>
      <c r="M156" s="1">
        <v>60</v>
      </c>
      <c r="N156" s="1">
        <v>4</v>
      </c>
      <c r="O156" s="3">
        <v>0.2727272727272727</v>
      </c>
      <c r="P156" s="1">
        <v>117</v>
      </c>
      <c r="Q156" s="1">
        <v>87</v>
      </c>
    </row>
    <row r="157" spans="1:17" ht="15">
      <c r="A157" s="1" t="s">
        <v>266</v>
      </c>
      <c r="B157" s="1" t="s">
        <v>339</v>
      </c>
      <c r="C157" s="1">
        <v>38</v>
      </c>
      <c r="D157" s="1">
        <v>0.83</v>
      </c>
      <c r="E157" s="1" t="s">
        <v>340</v>
      </c>
      <c r="F157" s="1" t="str">
        <f t="shared" si="2"/>
        <v>Ivan Rodriguez</v>
      </c>
      <c r="G157" s="1" t="s">
        <v>361</v>
      </c>
      <c r="I157" s="1" t="s">
        <v>361</v>
      </c>
      <c r="J157" s="1">
        <v>438</v>
      </c>
      <c r="K157" s="1">
        <v>49</v>
      </c>
      <c r="L157" s="1">
        <v>9</v>
      </c>
      <c r="M157" s="1">
        <v>48</v>
      </c>
      <c r="N157" s="1">
        <v>6</v>
      </c>
      <c r="O157" s="3">
        <v>0.271689497716895</v>
      </c>
      <c r="P157" s="1">
        <v>119</v>
      </c>
      <c r="Q157" s="1">
        <v>81</v>
      </c>
    </row>
    <row r="158" spans="1:17" ht="15">
      <c r="A158" s="1" t="s">
        <v>341</v>
      </c>
      <c r="B158" s="1" t="s">
        <v>211</v>
      </c>
      <c r="C158" s="1">
        <v>29</v>
      </c>
      <c r="D158" s="1">
        <v>0.83</v>
      </c>
      <c r="E158" s="1" t="s">
        <v>342</v>
      </c>
      <c r="F158" s="1" t="str">
        <f t="shared" si="2"/>
        <v>Mike Jacobs</v>
      </c>
      <c r="G158" s="1" t="s">
        <v>690</v>
      </c>
      <c r="I158" s="1" t="s">
        <v>690</v>
      </c>
      <c r="J158" s="1">
        <v>461</v>
      </c>
      <c r="K158" s="1">
        <v>60</v>
      </c>
      <c r="L158" s="1">
        <v>22</v>
      </c>
      <c r="M158" s="1">
        <v>73</v>
      </c>
      <c r="N158" s="1">
        <v>3</v>
      </c>
      <c r="O158" s="3">
        <v>0.2559652928416486</v>
      </c>
      <c r="P158" s="1">
        <v>118</v>
      </c>
      <c r="Q158" s="1">
        <v>109</v>
      </c>
    </row>
    <row r="159" spans="1:17" ht="15">
      <c r="A159" s="1" t="s">
        <v>343</v>
      </c>
      <c r="B159" s="1" t="s">
        <v>344</v>
      </c>
      <c r="C159" s="1">
        <v>32</v>
      </c>
      <c r="D159" s="1">
        <v>0.8</v>
      </c>
      <c r="E159" s="1" t="s">
        <v>345</v>
      </c>
      <c r="F159" s="1" t="str">
        <f t="shared" si="2"/>
        <v>Marlon Byrd</v>
      </c>
      <c r="G159" s="1" t="s">
        <v>155</v>
      </c>
      <c r="I159" s="1" t="s">
        <v>155</v>
      </c>
      <c r="J159" s="1">
        <v>423</v>
      </c>
      <c r="K159" s="1">
        <v>64</v>
      </c>
      <c r="L159" s="1">
        <v>11</v>
      </c>
      <c r="M159" s="1">
        <v>57</v>
      </c>
      <c r="N159" s="1">
        <v>6</v>
      </c>
      <c r="O159" s="3">
        <v>0.28132387706855794</v>
      </c>
      <c r="P159" s="1">
        <v>119</v>
      </c>
      <c r="Q159" s="1">
        <v>81</v>
      </c>
    </row>
    <row r="160" spans="1:17" ht="15">
      <c r="A160" s="1" t="s">
        <v>330</v>
      </c>
      <c r="B160" s="1" t="s">
        <v>346</v>
      </c>
      <c r="C160" s="1">
        <v>35</v>
      </c>
      <c r="D160" s="1">
        <v>0.81</v>
      </c>
      <c r="E160" s="1" t="s">
        <v>347</v>
      </c>
      <c r="F160" s="1" t="str">
        <f t="shared" si="2"/>
        <v>Hideki Matsui</v>
      </c>
      <c r="G160" s="1" t="s">
        <v>155</v>
      </c>
      <c r="I160" s="1" t="s">
        <v>155</v>
      </c>
      <c r="J160" s="1">
        <v>397</v>
      </c>
      <c r="K160" s="1">
        <v>60</v>
      </c>
      <c r="L160" s="1">
        <v>14</v>
      </c>
      <c r="M160" s="1">
        <v>61</v>
      </c>
      <c r="N160" s="1">
        <v>3</v>
      </c>
      <c r="O160" s="3">
        <v>0.2770780856423174</v>
      </c>
      <c r="P160" s="1">
        <v>110</v>
      </c>
      <c r="Q160" s="1">
        <v>60</v>
      </c>
    </row>
    <row r="161" spans="1:17" ht="15">
      <c r="A161" s="1" t="s">
        <v>348</v>
      </c>
      <c r="B161" s="1" t="s">
        <v>349</v>
      </c>
      <c r="C161" s="1">
        <v>25</v>
      </c>
      <c r="D161" s="1">
        <v>0.81</v>
      </c>
      <c r="E161" s="1" t="s">
        <v>350</v>
      </c>
      <c r="F161" s="1" t="str">
        <f t="shared" si="2"/>
        <v>Dioner Navarro</v>
      </c>
      <c r="G161" s="1" t="s">
        <v>361</v>
      </c>
      <c r="I161" s="1" t="s">
        <v>361</v>
      </c>
      <c r="J161" s="1">
        <v>427</v>
      </c>
      <c r="K161" s="1">
        <v>49</v>
      </c>
      <c r="L161" s="1">
        <v>9</v>
      </c>
      <c r="M161" s="1">
        <v>52</v>
      </c>
      <c r="N161" s="1">
        <v>3</v>
      </c>
      <c r="O161" s="3">
        <v>0.2693208430913349</v>
      </c>
      <c r="P161" s="1">
        <v>115</v>
      </c>
      <c r="Q161" s="1">
        <v>66</v>
      </c>
    </row>
    <row r="162" spans="1:17" ht="15">
      <c r="A162" s="1" t="s">
        <v>351</v>
      </c>
      <c r="B162" s="1" t="s">
        <v>205</v>
      </c>
      <c r="C162" s="1">
        <v>41</v>
      </c>
      <c r="D162" s="1">
        <v>0.83</v>
      </c>
      <c r="E162" s="1" t="s">
        <v>352</v>
      </c>
      <c r="F162" s="1" t="str">
        <f t="shared" si="2"/>
        <v>Jeff Kent</v>
      </c>
      <c r="G162" s="1" t="s">
        <v>145</v>
      </c>
      <c r="I162" s="1" t="s">
        <v>145</v>
      </c>
      <c r="J162" s="1">
        <v>443</v>
      </c>
      <c r="K162" s="1">
        <v>55</v>
      </c>
      <c r="L162" s="1">
        <v>14</v>
      </c>
      <c r="M162" s="1">
        <v>62</v>
      </c>
      <c r="N162" s="1">
        <v>2</v>
      </c>
      <c r="O162" s="3">
        <v>0.27313769751693</v>
      </c>
      <c r="P162" s="1">
        <v>121</v>
      </c>
      <c r="Q162" s="1">
        <v>66</v>
      </c>
    </row>
    <row r="163" spans="1:17" ht="15">
      <c r="A163" s="1" t="s">
        <v>353</v>
      </c>
      <c r="B163" s="1" t="s">
        <v>60</v>
      </c>
      <c r="C163" s="1">
        <v>30</v>
      </c>
      <c r="D163" s="1">
        <v>0.83</v>
      </c>
      <c r="E163" s="1" t="s">
        <v>354</v>
      </c>
      <c r="F163" s="1" t="str">
        <f t="shared" si="2"/>
        <v>Jason Bartlett</v>
      </c>
      <c r="G163" s="1" t="s">
        <v>213</v>
      </c>
      <c r="I163" s="1" t="s">
        <v>213</v>
      </c>
      <c r="J163" s="1">
        <v>455</v>
      </c>
      <c r="K163" s="1">
        <v>57</v>
      </c>
      <c r="L163" s="1">
        <v>4</v>
      </c>
      <c r="M163" s="1">
        <v>42</v>
      </c>
      <c r="N163" s="1">
        <v>17</v>
      </c>
      <c r="O163" s="3">
        <v>0.27692307692307694</v>
      </c>
      <c r="P163" s="1">
        <v>126</v>
      </c>
      <c r="Q163" s="1">
        <v>71</v>
      </c>
    </row>
    <row r="164" spans="1:17" ht="15">
      <c r="A164" s="1" t="s">
        <v>355</v>
      </c>
      <c r="B164" s="1" t="s">
        <v>307</v>
      </c>
      <c r="C164" s="1">
        <v>38</v>
      </c>
      <c r="D164" s="1">
        <v>0.86</v>
      </c>
      <c r="E164" s="1" t="s">
        <v>356</v>
      </c>
      <c r="F164" s="1" t="str">
        <f t="shared" si="2"/>
        <v>Brian Giles</v>
      </c>
      <c r="G164" s="1" t="s">
        <v>155</v>
      </c>
      <c r="I164" s="1" t="s">
        <v>155</v>
      </c>
      <c r="J164" s="1">
        <v>504</v>
      </c>
      <c r="K164" s="1">
        <v>70</v>
      </c>
      <c r="L164" s="1">
        <v>12</v>
      </c>
      <c r="M164" s="1">
        <v>57</v>
      </c>
      <c r="N164" s="1">
        <v>5</v>
      </c>
      <c r="O164" s="3">
        <v>0.2698412698412698</v>
      </c>
      <c r="P164" s="1">
        <v>136</v>
      </c>
      <c r="Q164" s="1">
        <v>61</v>
      </c>
    </row>
    <row r="165" spans="1:17" ht="15">
      <c r="A165" s="1" t="s">
        <v>357</v>
      </c>
      <c r="B165" s="1" t="s">
        <v>267</v>
      </c>
      <c r="C165" s="1">
        <v>25</v>
      </c>
      <c r="D165" s="1">
        <v>0.81</v>
      </c>
      <c r="E165" s="1" t="s">
        <v>358</v>
      </c>
      <c r="F165" s="1" t="str">
        <f t="shared" si="2"/>
        <v>Alex Gordon</v>
      </c>
      <c r="G165" s="1" t="s">
        <v>65</v>
      </c>
      <c r="I165" s="1" t="s">
        <v>65</v>
      </c>
      <c r="J165" s="1">
        <v>482</v>
      </c>
      <c r="K165" s="1">
        <v>64</v>
      </c>
      <c r="L165" s="1">
        <v>15</v>
      </c>
      <c r="M165" s="1">
        <v>58</v>
      </c>
      <c r="N165" s="1">
        <v>10</v>
      </c>
      <c r="O165" s="3">
        <v>0.26141078838174275</v>
      </c>
      <c r="P165" s="1">
        <v>126</v>
      </c>
      <c r="Q165" s="1">
        <v>113</v>
      </c>
    </row>
    <row r="166" spans="1:17" ht="15">
      <c r="A166" s="1" t="s">
        <v>359</v>
      </c>
      <c r="B166" s="1" t="s">
        <v>44</v>
      </c>
      <c r="C166" s="1">
        <v>32</v>
      </c>
      <c r="D166" s="1">
        <v>0.84</v>
      </c>
      <c r="E166" s="1" t="s">
        <v>360</v>
      </c>
      <c r="F166" s="1" t="str">
        <f t="shared" si="2"/>
        <v>Brandon Inge</v>
      </c>
      <c r="G166" s="1" t="s">
        <v>3089</v>
      </c>
      <c r="I166" s="1" t="s">
        <v>361</v>
      </c>
      <c r="J166" s="1">
        <v>406</v>
      </c>
      <c r="K166" s="1">
        <v>52</v>
      </c>
      <c r="L166" s="1">
        <v>14</v>
      </c>
      <c r="M166" s="1">
        <v>57</v>
      </c>
      <c r="N166" s="1">
        <v>6</v>
      </c>
      <c r="O166" s="3">
        <v>0.2315270935960591</v>
      </c>
      <c r="P166" s="1">
        <v>94</v>
      </c>
      <c r="Q166" s="1">
        <v>107</v>
      </c>
    </row>
    <row r="167" spans="1:17" ht="15">
      <c r="A167" s="1" t="s">
        <v>362</v>
      </c>
      <c r="B167" s="1" t="s">
        <v>363</v>
      </c>
      <c r="C167" s="1">
        <v>32</v>
      </c>
      <c r="D167" s="1">
        <v>0.86</v>
      </c>
      <c r="E167" s="1" t="s">
        <v>364</v>
      </c>
      <c r="F167" s="1" t="str">
        <f t="shared" si="2"/>
        <v>Juan Pierre</v>
      </c>
      <c r="G167" s="1" t="s">
        <v>155</v>
      </c>
      <c r="I167" s="1" t="s">
        <v>155</v>
      </c>
      <c r="J167" s="1">
        <v>438</v>
      </c>
      <c r="K167" s="1">
        <v>56</v>
      </c>
      <c r="L167" s="1">
        <v>3</v>
      </c>
      <c r="M167" s="1">
        <v>31</v>
      </c>
      <c r="N167" s="1">
        <v>36</v>
      </c>
      <c r="O167" s="3">
        <v>0.2808219178082192</v>
      </c>
      <c r="P167" s="1">
        <v>123</v>
      </c>
      <c r="Q167" s="1">
        <v>34</v>
      </c>
    </row>
    <row r="168" spans="1:17" ht="15">
      <c r="A168" s="1" t="s">
        <v>365</v>
      </c>
      <c r="B168" s="1" t="s">
        <v>366</v>
      </c>
      <c r="C168" s="1">
        <v>30</v>
      </c>
      <c r="D168" s="1">
        <v>0.79</v>
      </c>
      <c r="E168" s="1" t="s">
        <v>367</v>
      </c>
      <c r="F168" s="1" t="str">
        <f t="shared" si="2"/>
        <v>Gerald Laird</v>
      </c>
      <c r="G168" s="1" t="s">
        <v>361</v>
      </c>
      <c r="I168" s="1" t="s">
        <v>361</v>
      </c>
      <c r="J168" s="1">
        <v>394</v>
      </c>
      <c r="K168" s="1">
        <v>56</v>
      </c>
      <c r="L168" s="1">
        <v>9</v>
      </c>
      <c r="M168" s="1">
        <v>45</v>
      </c>
      <c r="N168" s="1">
        <v>5</v>
      </c>
      <c r="O168" s="3">
        <v>0.25888324873096447</v>
      </c>
      <c r="P168" s="1">
        <v>102</v>
      </c>
      <c r="Q168" s="1">
        <v>85</v>
      </c>
    </row>
    <row r="169" spans="1:17" ht="15">
      <c r="A169" s="1" t="s">
        <v>368</v>
      </c>
      <c r="B169" s="1" t="s">
        <v>369</v>
      </c>
      <c r="C169" s="1">
        <v>29</v>
      </c>
      <c r="D169" s="1">
        <v>0.76</v>
      </c>
      <c r="E169" s="1" t="s">
        <v>370</v>
      </c>
      <c r="F169" s="1" t="str">
        <f t="shared" si="2"/>
        <v>Skip Schumaker</v>
      </c>
      <c r="G169" s="1" t="s">
        <v>155</v>
      </c>
      <c r="I169" s="1" t="s">
        <v>155</v>
      </c>
      <c r="J169" s="1">
        <v>470</v>
      </c>
      <c r="K169" s="1">
        <v>67</v>
      </c>
      <c r="L169" s="1">
        <v>8</v>
      </c>
      <c r="M169" s="1">
        <v>46</v>
      </c>
      <c r="N169" s="1">
        <v>7</v>
      </c>
      <c r="O169" s="3">
        <v>0.2936170212765957</v>
      </c>
      <c r="P169" s="1">
        <v>138</v>
      </c>
      <c r="Q169" s="1">
        <v>61</v>
      </c>
    </row>
    <row r="170" spans="1:17" ht="15">
      <c r="A170" s="1" t="s">
        <v>371</v>
      </c>
      <c r="B170" s="1" t="s">
        <v>372</v>
      </c>
      <c r="C170" s="1">
        <v>22</v>
      </c>
      <c r="D170" s="1">
        <v>0.65</v>
      </c>
      <c r="E170" s="1" t="s">
        <v>373</v>
      </c>
      <c r="F170" s="1" t="str">
        <f t="shared" si="2"/>
        <v>Jay Bruce</v>
      </c>
      <c r="G170" s="1" t="s">
        <v>155</v>
      </c>
      <c r="I170" s="1" t="s">
        <v>155</v>
      </c>
      <c r="J170" s="1">
        <v>384</v>
      </c>
      <c r="K170" s="1">
        <v>59</v>
      </c>
      <c r="L170" s="1">
        <v>18</v>
      </c>
      <c r="M170" s="1">
        <v>51</v>
      </c>
      <c r="N170" s="1">
        <v>5</v>
      </c>
      <c r="O170" s="3">
        <v>0.2708333333333333</v>
      </c>
      <c r="P170" s="1">
        <v>104</v>
      </c>
      <c r="Q170" s="1">
        <v>89</v>
      </c>
    </row>
    <row r="171" spans="1:17" ht="15">
      <c r="A171" s="1" t="s">
        <v>374</v>
      </c>
      <c r="B171" s="1" t="s">
        <v>592</v>
      </c>
      <c r="C171" s="1">
        <v>26</v>
      </c>
      <c r="D171" s="1">
        <v>0.81</v>
      </c>
      <c r="E171" s="1" t="s">
        <v>375</v>
      </c>
      <c r="F171" s="1" t="str">
        <f t="shared" si="2"/>
        <v>Casey Kotchman</v>
      </c>
      <c r="G171" s="1" t="s">
        <v>690</v>
      </c>
      <c r="I171" s="1" t="s">
        <v>690</v>
      </c>
      <c r="J171" s="1">
        <v>480</v>
      </c>
      <c r="K171" s="1">
        <v>64</v>
      </c>
      <c r="L171" s="1">
        <v>13</v>
      </c>
      <c r="M171" s="1">
        <v>68</v>
      </c>
      <c r="N171" s="1">
        <v>3</v>
      </c>
      <c r="O171" s="3">
        <v>0.27708333333333335</v>
      </c>
      <c r="P171" s="1">
        <v>133</v>
      </c>
      <c r="Q171" s="1">
        <v>51</v>
      </c>
    </row>
    <row r="172" spans="1:17" ht="15">
      <c r="A172" s="1" t="s">
        <v>376</v>
      </c>
      <c r="B172" s="1" t="s">
        <v>377</v>
      </c>
      <c r="C172" s="1">
        <v>32</v>
      </c>
      <c r="D172" s="1">
        <v>0.77</v>
      </c>
      <c r="E172" s="1" t="s">
        <v>378</v>
      </c>
      <c r="F172" s="1" t="str">
        <f t="shared" si="2"/>
        <v>Marcus Thames</v>
      </c>
      <c r="G172" s="1" t="s">
        <v>155</v>
      </c>
      <c r="I172" s="1" t="s">
        <v>155</v>
      </c>
      <c r="J172" s="1">
        <v>365</v>
      </c>
      <c r="K172" s="1">
        <v>54</v>
      </c>
      <c r="L172" s="1">
        <v>23</v>
      </c>
      <c r="M172" s="1">
        <v>61</v>
      </c>
      <c r="N172" s="1">
        <v>2</v>
      </c>
      <c r="O172" s="3">
        <v>0.2465753424657534</v>
      </c>
      <c r="P172" s="1">
        <v>90</v>
      </c>
      <c r="Q172" s="1">
        <v>98</v>
      </c>
    </row>
    <row r="173" spans="1:17" ht="15">
      <c r="A173" s="1" t="s">
        <v>379</v>
      </c>
      <c r="B173" s="1" t="s">
        <v>620</v>
      </c>
      <c r="C173" s="1">
        <v>23</v>
      </c>
      <c r="D173" s="1">
        <v>0.57</v>
      </c>
      <c r="E173" s="1" t="s">
        <v>380</v>
      </c>
      <c r="F173" s="1" t="str">
        <f t="shared" si="2"/>
        <v>Chris Davis</v>
      </c>
      <c r="G173" s="1" t="s">
        <v>2986</v>
      </c>
      <c r="I173" s="1" t="s">
        <v>65</v>
      </c>
      <c r="J173" s="1">
        <v>326</v>
      </c>
      <c r="K173" s="1">
        <v>54</v>
      </c>
      <c r="L173" s="1">
        <v>16</v>
      </c>
      <c r="M173" s="1">
        <v>55</v>
      </c>
      <c r="N173" s="1">
        <v>3</v>
      </c>
      <c r="O173" s="3">
        <v>0.2883435582822086</v>
      </c>
      <c r="P173" s="1">
        <v>94</v>
      </c>
      <c r="Q173" s="1">
        <v>80</v>
      </c>
    </row>
    <row r="174" spans="1:17" ht="15">
      <c r="A174" s="1" t="s">
        <v>175</v>
      </c>
      <c r="B174" s="1" t="s">
        <v>381</v>
      </c>
      <c r="C174" s="1">
        <v>29</v>
      </c>
      <c r="D174" s="1">
        <v>0.86</v>
      </c>
      <c r="E174" s="1" t="s">
        <v>382</v>
      </c>
      <c r="F174" s="1" t="str">
        <f t="shared" si="2"/>
        <v>Felipe Lopez</v>
      </c>
      <c r="G174" s="1" t="s">
        <v>145</v>
      </c>
      <c r="I174" s="1" t="s">
        <v>145</v>
      </c>
      <c r="J174" s="1">
        <v>475</v>
      </c>
      <c r="K174" s="1">
        <v>63</v>
      </c>
      <c r="L174" s="1">
        <v>8</v>
      </c>
      <c r="M174" s="1">
        <v>44</v>
      </c>
      <c r="N174" s="1">
        <v>17</v>
      </c>
      <c r="O174" s="3">
        <v>0.2631578947368421</v>
      </c>
      <c r="P174" s="1">
        <v>125</v>
      </c>
      <c r="Q174" s="1">
        <v>89</v>
      </c>
    </row>
    <row r="175" spans="1:17" ht="15">
      <c r="A175" s="1" t="s">
        <v>383</v>
      </c>
      <c r="B175" s="1" t="s">
        <v>384</v>
      </c>
      <c r="C175" s="1">
        <v>25</v>
      </c>
      <c r="D175" s="1">
        <v>0.67</v>
      </c>
      <c r="E175" s="1" t="s">
        <v>385</v>
      </c>
      <c r="F175" s="1" t="str">
        <f t="shared" si="2"/>
        <v>Jesus Flores</v>
      </c>
      <c r="G175" s="1" t="s">
        <v>361</v>
      </c>
      <c r="I175" s="1" t="s">
        <v>361</v>
      </c>
      <c r="J175" s="1">
        <v>347</v>
      </c>
      <c r="K175" s="1">
        <v>37</v>
      </c>
      <c r="L175" s="1">
        <v>10</v>
      </c>
      <c r="M175" s="1">
        <v>58</v>
      </c>
      <c r="N175" s="1">
        <v>2</v>
      </c>
      <c r="O175" s="3">
        <v>0.2622478386167147</v>
      </c>
      <c r="P175" s="1">
        <v>91</v>
      </c>
      <c r="Q175" s="1">
        <v>82</v>
      </c>
    </row>
    <row r="176" spans="1:17" ht="15">
      <c r="A176" s="1" t="s">
        <v>386</v>
      </c>
      <c r="B176" s="1" t="s">
        <v>437</v>
      </c>
      <c r="C176" s="1">
        <v>32</v>
      </c>
      <c r="D176" s="1">
        <v>0.85</v>
      </c>
      <c r="E176" s="1" t="s">
        <v>387</v>
      </c>
      <c r="F176" s="1" t="str">
        <f t="shared" si="2"/>
        <v>Orlando Hudson</v>
      </c>
      <c r="G176" s="1" t="s">
        <v>145</v>
      </c>
      <c r="I176" s="1" t="s">
        <v>145</v>
      </c>
      <c r="J176" s="1">
        <v>431</v>
      </c>
      <c r="K176" s="1">
        <v>58</v>
      </c>
      <c r="L176" s="1">
        <v>9</v>
      </c>
      <c r="M176" s="1">
        <v>48</v>
      </c>
      <c r="N176" s="1">
        <v>6</v>
      </c>
      <c r="O176" s="3">
        <v>0.2853828306264501</v>
      </c>
      <c r="P176" s="1">
        <v>123</v>
      </c>
      <c r="Q176" s="1">
        <v>70</v>
      </c>
    </row>
    <row r="177" spans="1:17" ht="15">
      <c r="A177" s="1" t="s">
        <v>283</v>
      </c>
      <c r="B177" s="1" t="s">
        <v>388</v>
      </c>
      <c r="C177" s="1">
        <v>24</v>
      </c>
      <c r="D177" s="1">
        <v>0.7</v>
      </c>
      <c r="E177" s="1" t="s">
        <v>389</v>
      </c>
      <c r="F177" s="1" t="str">
        <f t="shared" si="2"/>
        <v>Asdrubal Cabrera</v>
      </c>
      <c r="G177" s="1" t="s">
        <v>213</v>
      </c>
      <c r="I177" s="1" t="s">
        <v>213</v>
      </c>
      <c r="J177" s="1">
        <v>366</v>
      </c>
      <c r="K177" s="1">
        <v>55</v>
      </c>
      <c r="L177" s="1">
        <v>8</v>
      </c>
      <c r="M177" s="1">
        <v>50</v>
      </c>
      <c r="N177" s="1">
        <v>4</v>
      </c>
      <c r="O177" s="3">
        <v>0.273224043715847</v>
      </c>
      <c r="P177" s="1">
        <v>100</v>
      </c>
      <c r="Q177" s="1">
        <v>73</v>
      </c>
    </row>
    <row r="178" spans="1:17" ht="15">
      <c r="A178" s="1" t="s">
        <v>390</v>
      </c>
      <c r="B178" s="1" t="s">
        <v>391</v>
      </c>
      <c r="C178" s="1">
        <v>38</v>
      </c>
      <c r="D178" s="1">
        <v>0.83</v>
      </c>
      <c r="E178" s="1" t="s">
        <v>392</v>
      </c>
      <c r="F178" s="1" t="str">
        <f t="shared" si="2"/>
        <v>Ray Durham</v>
      </c>
      <c r="G178" s="1" t="s">
        <v>145</v>
      </c>
      <c r="I178" s="1" t="s">
        <v>145</v>
      </c>
      <c r="J178" s="1">
        <v>411</v>
      </c>
      <c r="K178" s="1">
        <v>58</v>
      </c>
      <c r="L178" s="1">
        <v>11</v>
      </c>
      <c r="M178" s="1">
        <v>58</v>
      </c>
      <c r="N178" s="1">
        <v>8</v>
      </c>
      <c r="O178" s="3">
        <v>0.25547445255474455</v>
      </c>
      <c r="P178" s="1">
        <v>105</v>
      </c>
      <c r="Q178" s="1">
        <v>72</v>
      </c>
    </row>
    <row r="179" spans="1:17" ht="15">
      <c r="A179" s="1" t="s">
        <v>393</v>
      </c>
      <c r="B179" s="1" t="s">
        <v>290</v>
      </c>
      <c r="C179" s="1">
        <v>30</v>
      </c>
      <c r="D179" s="1">
        <v>0.84</v>
      </c>
      <c r="E179" s="1" t="s">
        <v>394</v>
      </c>
      <c r="F179" s="1" t="str">
        <f t="shared" si="2"/>
        <v>Josh Willingham</v>
      </c>
      <c r="G179" s="1" t="s">
        <v>155</v>
      </c>
      <c r="I179" s="1" t="s">
        <v>155</v>
      </c>
      <c r="J179" s="1">
        <v>404</v>
      </c>
      <c r="K179" s="1">
        <v>56</v>
      </c>
      <c r="L179" s="1">
        <v>16</v>
      </c>
      <c r="M179" s="1">
        <v>60</v>
      </c>
      <c r="N179" s="1">
        <v>4</v>
      </c>
      <c r="O179" s="3">
        <v>0.2623762376237624</v>
      </c>
      <c r="P179" s="1">
        <v>106</v>
      </c>
      <c r="Q179" s="1">
        <v>92</v>
      </c>
    </row>
    <row r="180" spans="1:17" ht="15">
      <c r="A180" s="1" t="s">
        <v>395</v>
      </c>
      <c r="B180" s="1" t="s">
        <v>396</v>
      </c>
      <c r="C180" s="1">
        <v>26</v>
      </c>
      <c r="D180" s="1">
        <v>0.77</v>
      </c>
      <c r="E180" s="1" t="s">
        <v>397</v>
      </c>
      <c r="F180" s="1" t="str">
        <f t="shared" si="2"/>
        <v>Howie Kendrick</v>
      </c>
      <c r="G180" s="1" t="s">
        <v>145</v>
      </c>
      <c r="I180" s="1" t="s">
        <v>145</v>
      </c>
      <c r="J180" s="1">
        <v>388</v>
      </c>
      <c r="K180" s="1">
        <v>52</v>
      </c>
      <c r="L180" s="1">
        <v>6</v>
      </c>
      <c r="M180" s="1">
        <v>45</v>
      </c>
      <c r="N180" s="1">
        <v>9</v>
      </c>
      <c r="O180" s="3">
        <v>0.3015463917525773</v>
      </c>
      <c r="P180" s="1">
        <v>117</v>
      </c>
      <c r="Q180" s="1">
        <v>68</v>
      </c>
    </row>
    <row r="181" spans="1:17" ht="15">
      <c r="A181" s="1" t="s">
        <v>398</v>
      </c>
      <c r="B181" s="1" t="s">
        <v>399</v>
      </c>
      <c r="C181" s="1">
        <v>30</v>
      </c>
      <c r="D181" s="1">
        <v>0.83</v>
      </c>
      <c r="E181" s="1" t="s">
        <v>400</v>
      </c>
      <c r="F181" s="1" t="str">
        <f t="shared" si="2"/>
        <v>Coco Crisp</v>
      </c>
      <c r="G181" s="1" t="s">
        <v>155</v>
      </c>
      <c r="I181" s="1" t="s">
        <v>155</v>
      </c>
      <c r="J181" s="1">
        <v>413</v>
      </c>
      <c r="K181" s="1">
        <v>61</v>
      </c>
      <c r="L181" s="1">
        <v>7</v>
      </c>
      <c r="M181" s="1">
        <v>45</v>
      </c>
      <c r="N181" s="1">
        <v>19</v>
      </c>
      <c r="O181" s="3">
        <v>0.2687651331719128</v>
      </c>
      <c r="P181" s="1">
        <v>111</v>
      </c>
      <c r="Q181" s="1">
        <v>70</v>
      </c>
    </row>
    <row r="182" spans="1:17" ht="15">
      <c r="A182" s="1" t="s">
        <v>475</v>
      </c>
      <c r="B182" s="1" t="s">
        <v>401</v>
      </c>
      <c r="C182" s="1">
        <v>27</v>
      </c>
      <c r="D182" s="1">
        <v>0.82</v>
      </c>
      <c r="E182" s="1" t="s">
        <v>402</v>
      </c>
      <c r="F182" s="1" t="str">
        <f t="shared" si="2"/>
        <v>Yadier Molina</v>
      </c>
      <c r="G182" s="1" t="s">
        <v>361</v>
      </c>
      <c r="I182" s="1" t="s">
        <v>361</v>
      </c>
      <c r="J182" s="1">
        <v>434</v>
      </c>
      <c r="K182" s="1">
        <v>39</v>
      </c>
      <c r="L182" s="1">
        <v>8</v>
      </c>
      <c r="M182" s="1">
        <v>53</v>
      </c>
      <c r="N182" s="1">
        <v>2</v>
      </c>
      <c r="O182" s="3">
        <v>0.27419354838709675</v>
      </c>
      <c r="P182" s="1">
        <v>119</v>
      </c>
      <c r="Q182" s="1">
        <v>47</v>
      </c>
    </row>
    <row r="183" spans="1:17" ht="15">
      <c r="A183" s="1" t="s">
        <v>403</v>
      </c>
      <c r="B183" s="1" t="s">
        <v>404</v>
      </c>
      <c r="C183" s="1">
        <v>33</v>
      </c>
      <c r="D183" s="1">
        <v>0.83</v>
      </c>
      <c r="E183" s="1" t="s">
        <v>405</v>
      </c>
      <c r="F183" s="1" t="str">
        <f t="shared" si="2"/>
        <v>Kenji Johjima</v>
      </c>
      <c r="G183" s="1" t="s">
        <v>361</v>
      </c>
      <c r="I183" s="1" t="s">
        <v>361</v>
      </c>
      <c r="J183" s="1">
        <v>424</v>
      </c>
      <c r="K183" s="1">
        <v>44</v>
      </c>
      <c r="L183" s="1">
        <v>11</v>
      </c>
      <c r="M183" s="1">
        <v>52</v>
      </c>
      <c r="N183" s="1">
        <v>2</v>
      </c>
      <c r="O183" s="3">
        <v>0.25943396226415094</v>
      </c>
      <c r="P183" s="1">
        <v>110</v>
      </c>
      <c r="Q183" s="1">
        <v>45</v>
      </c>
    </row>
    <row r="184" spans="1:17" ht="15">
      <c r="A184" s="1" t="s">
        <v>406</v>
      </c>
      <c r="B184" s="1" t="s">
        <v>407</v>
      </c>
      <c r="C184" s="1">
        <v>41</v>
      </c>
      <c r="D184" s="1">
        <v>0.81</v>
      </c>
      <c r="E184" s="1" t="s">
        <v>408</v>
      </c>
      <c r="F184" s="1" t="str">
        <f t="shared" si="2"/>
        <v>Gary Sheffield</v>
      </c>
      <c r="G184" s="1" t="s">
        <v>2987</v>
      </c>
      <c r="I184" s="1" t="s">
        <v>2987</v>
      </c>
      <c r="J184" s="1">
        <v>434</v>
      </c>
      <c r="K184" s="1">
        <v>66</v>
      </c>
      <c r="L184" s="1">
        <v>18</v>
      </c>
      <c r="M184" s="1">
        <v>59</v>
      </c>
      <c r="N184" s="1">
        <v>12</v>
      </c>
      <c r="O184" s="3">
        <v>0.23963133640552994</v>
      </c>
      <c r="P184" s="1">
        <v>104</v>
      </c>
      <c r="Q184" s="1">
        <v>77</v>
      </c>
    </row>
    <row r="185" spans="1:17" ht="15">
      <c r="A185" s="1" t="s">
        <v>409</v>
      </c>
      <c r="B185" s="1" t="s">
        <v>284</v>
      </c>
      <c r="C185" s="1">
        <v>31</v>
      </c>
      <c r="D185" s="1">
        <v>0.8</v>
      </c>
      <c r="E185" s="1" t="s">
        <v>410</v>
      </c>
      <c r="F185" s="1" t="str">
        <f t="shared" si="2"/>
        <v>Miguel Olivo</v>
      </c>
      <c r="G185" s="1" t="s">
        <v>361</v>
      </c>
      <c r="I185" s="1" t="s">
        <v>361</v>
      </c>
      <c r="J185" s="1">
        <v>383</v>
      </c>
      <c r="K185" s="1">
        <v>41</v>
      </c>
      <c r="L185" s="1">
        <v>13</v>
      </c>
      <c r="M185" s="1">
        <v>50</v>
      </c>
      <c r="N185" s="1">
        <v>5</v>
      </c>
      <c r="O185" s="3">
        <v>0.2506527415143603</v>
      </c>
      <c r="P185" s="1">
        <v>96</v>
      </c>
      <c r="Q185" s="1">
        <v>98</v>
      </c>
    </row>
    <row r="186" spans="1:17" ht="15">
      <c r="A186" s="1" t="s">
        <v>27</v>
      </c>
      <c r="B186" s="1" t="s">
        <v>82</v>
      </c>
      <c r="C186" s="1">
        <v>24</v>
      </c>
      <c r="D186" s="1">
        <v>0.72</v>
      </c>
      <c r="E186" s="1" t="s">
        <v>411</v>
      </c>
      <c r="F186" s="1" t="str">
        <f t="shared" si="2"/>
        <v>Adam Jones</v>
      </c>
      <c r="G186" s="1" t="s">
        <v>155</v>
      </c>
      <c r="I186" s="1" t="s">
        <v>155</v>
      </c>
      <c r="J186" s="1">
        <v>425</v>
      </c>
      <c r="K186" s="1">
        <v>59</v>
      </c>
      <c r="L186" s="1">
        <v>10</v>
      </c>
      <c r="M186" s="1">
        <v>52</v>
      </c>
      <c r="N186" s="1">
        <v>10</v>
      </c>
      <c r="O186" s="3">
        <v>0.27294117647058824</v>
      </c>
      <c r="P186" s="1">
        <v>116</v>
      </c>
      <c r="Q186" s="1">
        <v>94</v>
      </c>
    </row>
    <row r="187" spans="1:17" ht="15">
      <c r="A187" s="1" t="s">
        <v>412</v>
      </c>
      <c r="B187" s="1" t="s">
        <v>14</v>
      </c>
      <c r="C187" s="1">
        <v>32</v>
      </c>
      <c r="D187" s="1">
        <v>0.85</v>
      </c>
      <c r="E187" s="1" t="s">
        <v>413</v>
      </c>
      <c r="F187" s="1" t="str">
        <f t="shared" si="2"/>
        <v>Mark Ellis</v>
      </c>
      <c r="G187" s="1" t="s">
        <v>145</v>
      </c>
      <c r="I187" s="1" t="s">
        <v>145</v>
      </c>
      <c r="J187" s="1">
        <v>462</v>
      </c>
      <c r="K187" s="1">
        <v>62</v>
      </c>
      <c r="L187" s="1">
        <v>13</v>
      </c>
      <c r="M187" s="1">
        <v>52</v>
      </c>
      <c r="N187" s="1">
        <v>9</v>
      </c>
      <c r="O187" s="3">
        <v>0.2510822510822511</v>
      </c>
      <c r="P187" s="1">
        <v>116</v>
      </c>
      <c r="Q187" s="1">
        <v>77</v>
      </c>
    </row>
    <row r="188" spans="1:17" ht="15">
      <c r="A188" s="1" t="s">
        <v>414</v>
      </c>
      <c r="B188" s="1" t="s">
        <v>407</v>
      </c>
      <c r="C188" s="1">
        <v>35</v>
      </c>
      <c r="D188" s="1">
        <v>0.85</v>
      </c>
      <c r="E188" s="1" t="s">
        <v>415</v>
      </c>
      <c r="F188" s="1" t="str">
        <f t="shared" si="2"/>
        <v>Gary Matthews</v>
      </c>
      <c r="G188" s="1" t="s">
        <v>155</v>
      </c>
      <c r="I188" s="1" t="s">
        <v>155</v>
      </c>
      <c r="J188" s="1">
        <v>444</v>
      </c>
      <c r="K188" s="1">
        <v>62</v>
      </c>
      <c r="L188" s="1">
        <v>12</v>
      </c>
      <c r="M188" s="1">
        <v>54</v>
      </c>
      <c r="N188" s="1">
        <v>10</v>
      </c>
      <c r="O188" s="3">
        <v>0.25900900900900903</v>
      </c>
      <c r="P188" s="1">
        <v>115</v>
      </c>
      <c r="Q188" s="1">
        <v>89</v>
      </c>
    </row>
    <row r="189" spans="1:17" ht="15">
      <c r="A189" s="1" t="s">
        <v>416</v>
      </c>
      <c r="B189" s="1" t="s">
        <v>50</v>
      </c>
      <c r="C189" s="1">
        <v>30</v>
      </c>
      <c r="D189" s="1">
        <v>0.82</v>
      </c>
      <c r="E189" s="1" t="s">
        <v>417</v>
      </c>
      <c r="F189" s="1" t="str">
        <f t="shared" si="2"/>
        <v>Corey Patterson</v>
      </c>
      <c r="G189" s="1" t="s">
        <v>155</v>
      </c>
      <c r="I189" s="1" t="s">
        <v>155</v>
      </c>
      <c r="J189" s="1">
        <v>411</v>
      </c>
      <c r="K189" s="1">
        <v>57</v>
      </c>
      <c r="L189" s="1">
        <v>11</v>
      </c>
      <c r="M189" s="1">
        <v>43</v>
      </c>
      <c r="N189" s="1">
        <v>25</v>
      </c>
      <c r="O189" s="3">
        <v>0.24817518248175183</v>
      </c>
      <c r="P189" s="1">
        <v>102</v>
      </c>
      <c r="Q189" s="1">
        <v>70</v>
      </c>
    </row>
    <row r="190" spans="1:17" ht="15">
      <c r="A190" s="1" t="s">
        <v>418</v>
      </c>
      <c r="B190" s="1" t="s">
        <v>620</v>
      </c>
      <c r="C190" s="1">
        <v>36</v>
      </c>
      <c r="D190" s="1">
        <v>0.69</v>
      </c>
      <c r="E190" s="1" t="s">
        <v>419</v>
      </c>
      <c r="F190" s="1" t="str">
        <f t="shared" si="2"/>
        <v>Chris Coste</v>
      </c>
      <c r="G190" s="1" t="s">
        <v>361</v>
      </c>
      <c r="I190" s="1" t="s">
        <v>361</v>
      </c>
      <c r="J190" s="1">
        <v>332</v>
      </c>
      <c r="K190" s="1">
        <v>38</v>
      </c>
      <c r="L190" s="1">
        <v>11</v>
      </c>
      <c r="M190" s="1">
        <v>46</v>
      </c>
      <c r="N190" s="1">
        <v>2</v>
      </c>
      <c r="O190" s="3">
        <v>0.2710843373493976</v>
      </c>
      <c r="P190" s="1">
        <v>90</v>
      </c>
      <c r="Q190" s="1">
        <v>61</v>
      </c>
    </row>
    <row r="191" spans="1:18" ht="15">
      <c r="A191" s="1" t="s">
        <v>755</v>
      </c>
      <c r="B191" s="1" t="s">
        <v>205</v>
      </c>
      <c r="C191" s="1">
        <v>28</v>
      </c>
      <c r="D191" s="1">
        <v>0.67</v>
      </c>
      <c r="E191" s="1" t="s">
        <v>756</v>
      </c>
      <c r="F191" s="1" t="str">
        <f t="shared" si="2"/>
        <v>Jeff Baker</v>
      </c>
      <c r="G191" s="1" t="s">
        <v>145</v>
      </c>
      <c r="I191" s="1" t="s">
        <v>145</v>
      </c>
      <c r="J191" s="1">
        <v>344</v>
      </c>
      <c r="K191" s="1">
        <v>55</v>
      </c>
      <c r="L191" s="1">
        <v>13</v>
      </c>
      <c r="M191" s="1">
        <v>51</v>
      </c>
      <c r="N191" s="1">
        <v>5</v>
      </c>
      <c r="O191" s="3">
        <v>0.26453488372093026</v>
      </c>
      <c r="P191" s="1">
        <v>91</v>
      </c>
      <c r="Q191" s="1">
        <v>86</v>
      </c>
      <c r="R191" s="5"/>
    </row>
    <row r="192" spans="1:17" ht="15">
      <c r="A192" s="1" t="s">
        <v>757</v>
      </c>
      <c r="B192" s="1" t="s">
        <v>76</v>
      </c>
      <c r="C192" s="1">
        <v>27</v>
      </c>
      <c r="D192" s="1">
        <v>0.72</v>
      </c>
      <c r="E192" s="1" t="s">
        <v>758</v>
      </c>
      <c r="F192" s="1" t="str">
        <f t="shared" si="2"/>
        <v>Michael Bourn</v>
      </c>
      <c r="G192" s="1" t="s">
        <v>155</v>
      </c>
      <c r="I192" s="1" t="s">
        <v>155</v>
      </c>
      <c r="J192" s="1">
        <v>423</v>
      </c>
      <c r="K192" s="1">
        <v>61</v>
      </c>
      <c r="L192" s="1">
        <v>7</v>
      </c>
      <c r="M192" s="1">
        <v>34</v>
      </c>
      <c r="N192" s="1">
        <v>33</v>
      </c>
      <c r="O192" s="3">
        <v>0.24822695035460993</v>
      </c>
      <c r="P192" s="1">
        <v>105</v>
      </c>
      <c r="Q192" s="1">
        <v>92</v>
      </c>
    </row>
    <row r="193" spans="1:17" ht="15">
      <c r="A193" s="1" t="s">
        <v>759</v>
      </c>
      <c r="B193" s="1" t="s">
        <v>638</v>
      </c>
      <c r="C193" s="1">
        <v>34</v>
      </c>
      <c r="D193" s="1">
        <v>0.83</v>
      </c>
      <c r="E193" s="1" t="s">
        <v>760</v>
      </c>
      <c r="F193" s="1" t="str">
        <f t="shared" si="2"/>
        <v>Scott Rolen</v>
      </c>
      <c r="G193" s="1" t="s">
        <v>65</v>
      </c>
      <c r="I193" s="1" t="s">
        <v>65</v>
      </c>
      <c r="J193" s="1">
        <v>422</v>
      </c>
      <c r="K193" s="1">
        <v>61</v>
      </c>
      <c r="L193" s="1">
        <v>12</v>
      </c>
      <c r="M193" s="1">
        <v>59</v>
      </c>
      <c r="N193" s="1">
        <v>6</v>
      </c>
      <c r="O193" s="3">
        <v>0.26540284360189575</v>
      </c>
      <c r="P193" s="1">
        <v>112</v>
      </c>
      <c r="Q193" s="1">
        <v>69</v>
      </c>
    </row>
    <row r="194" spans="1:17" ht="15">
      <c r="A194" s="1" t="s">
        <v>761</v>
      </c>
      <c r="B194" s="1" t="s">
        <v>762</v>
      </c>
      <c r="C194" s="1">
        <v>28</v>
      </c>
      <c r="D194" s="1">
        <v>0.7</v>
      </c>
      <c r="E194" s="1" t="s">
        <v>763</v>
      </c>
      <c r="F194" s="1" t="str">
        <f t="shared" si="2"/>
        <v>Ben Francisco</v>
      </c>
      <c r="G194" s="1" t="s">
        <v>155</v>
      </c>
      <c r="I194" s="1" t="s">
        <v>155</v>
      </c>
      <c r="J194" s="1">
        <v>408</v>
      </c>
      <c r="K194" s="1">
        <v>59</v>
      </c>
      <c r="L194" s="1">
        <v>14</v>
      </c>
      <c r="M194" s="1">
        <v>53</v>
      </c>
      <c r="N194" s="1">
        <v>4</v>
      </c>
      <c r="O194" s="3">
        <v>0.2696078431372549</v>
      </c>
      <c r="P194" s="1">
        <v>110</v>
      </c>
      <c r="Q194" s="1">
        <v>81</v>
      </c>
    </row>
    <row r="195" spans="1:17" ht="15">
      <c r="A195" s="1" t="s">
        <v>764</v>
      </c>
      <c r="B195" s="1" t="s">
        <v>205</v>
      </c>
      <c r="C195" s="1">
        <v>29</v>
      </c>
      <c r="D195" s="1">
        <v>0.76</v>
      </c>
      <c r="E195" s="1" t="s">
        <v>765</v>
      </c>
      <c r="F195" s="1" t="str">
        <f t="shared" si="2"/>
        <v>Jeff Keppinger</v>
      </c>
      <c r="G195" s="1" t="s">
        <v>213</v>
      </c>
      <c r="I195" s="1" t="s">
        <v>213</v>
      </c>
      <c r="J195" s="1">
        <v>431</v>
      </c>
      <c r="K195" s="1">
        <v>53</v>
      </c>
      <c r="L195" s="1">
        <v>7</v>
      </c>
      <c r="M195" s="1">
        <v>48</v>
      </c>
      <c r="N195" s="1">
        <v>4</v>
      </c>
      <c r="O195" s="3">
        <v>0.27842227378190254</v>
      </c>
      <c r="P195" s="1">
        <v>120</v>
      </c>
      <c r="Q195" s="1">
        <v>37</v>
      </c>
    </row>
    <row r="196" spans="1:17" ht="15">
      <c r="A196" s="1" t="s">
        <v>755</v>
      </c>
      <c r="B196" s="1" t="s">
        <v>766</v>
      </c>
      <c r="C196" s="1">
        <v>28</v>
      </c>
      <c r="D196" s="1">
        <v>0.49</v>
      </c>
      <c r="E196" s="1" t="s">
        <v>767</v>
      </c>
      <c r="F196" s="1" t="str">
        <f t="shared" si="2"/>
        <v>John Baker</v>
      </c>
      <c r="G196" s="1" t="s">
        <v>361</v>
      </c>
      <c r="I196" s="1" t="s">
        <v>361</v>
      </c>
      <c r="J196" s="1">
        <v>275</v>
      </c>
      <c r="K196" s="1">
        <v>41</v>
      </c>
      <c r="L196" s="1">
        <v>8</v>
      </c>
      <c r="M196" s="1">
        <v>40</v>
      </c>
      <c r="N196" s="1">
        <v>2</v>
      </c>
      <c r="O196" s="3">
        <v>0.28363636363636363</v>
      </c>
      <c r="P196" s="1">
        <v>78</v>
      </c>
      <c r="Q196" s="1">
        <v>59</v>
      </c>
    </row>
    <row r="197" spans="1:17" ht="15">
      <c r="A197" s="1" t="s">
        <v>768</v>
      </c>
      <c r="B197" s="1" t="s">
        <v>769</v>
      </c>
      <c r="C197" s="1">
        <v>34</v>
      </c>
      <c r="D197" s="1">
        <v>0.83</v>
      </c>
      <c r="E197" s="1" t="s">
        <v>770</v>
      </c>
      <c r="F197" s="1" t="str">
        <f aca="true" t="shared" si="3" ref="F197:F260">CONCATENATE(B197," ",A197)</f>
        <v>Marco Scutaro</v>
      </c>
      <c r="G197" s="1" t="s">
        <v>3090</v>
      </c>
      <c r="I197" s="1" t="s">
        <v>145</v>
      </c>
      <c r="J197" s="1">
        <v>470</v>
      </c>
      <c r="K197" s="1">
        <v>66</v>
      </c>
      <c r="L197" s="1">
        <v>8</v>
      </c>
      <c r="M197" s="1">
        <v>54</v>
      </c>
      <c r="N197" s="1">
        <v>6</v>
      </c>
      <c r="O197" s="3">
        <v>0.25957446808510637</v>
      </c>
      <c r="P197" s="1">
        <v>122</v>
      </c>
      <c r="Q197" s="1">
        <v>70</v>
      </c>
    </row>
    <row r="198" spans="1:17" ht="15">
      <c r="A198" s="1" t="s">
        <v>771</v>
      </c>
      <c r="B198" s="1" t="s">
        <v>772</v>
      </c>
      <c r="C198" s="1">
        <v>30</v>
      </c>
      <c r="D198" s="1">
        <v>0.84</v>
      </c>
      <c r="E198" s="1" t="s">
        <v>773</v>
      </c>
      <c r="F198" s="1" t="str">
        <f t="shared" si="3"/>
        <v>Khalil Greene</v>
      </c>
      <c r="G198" s="1" t="s">
        <v>213</v>
      </c>
      <c r="I198" s="1" t="s">
        <v>213</v>
      </c>
      <c r="J198" s="1">
        <v>436</v>
      </c>
      <c r="K198" s="1">
        <v>52</v>
      </c>
      <c r="L198" s="1">
        <v>15</v>
      </c>
      <c r="M198" s="1">
        <v>55</v>
      </c>
      <c r="N198" s="1">
        <v>5</v>
      </c>
      <c r="O198" s="3">
        <v>0.23853211009174313</v>
      </c>
      <c r="P198" s="1">
        <v>104</v>
      </c>
      <c r="Q198" s="1">
        <v>98</v>
      </c>
    </row>
    <row r="199" spans="1:17" ht="15">
      <c r="A199" s="1" t="s">
        <v>774</v>
      </c>
      <c r="B199" s="1" t="s">
        <v>775</v>
      </c>
      <c r="C199" s="1">
        <v>32</v>
      </c>
      <c r="D199" s="1">
        <v>0.85</v>
      </c>
      <c r="E199" s="1" t="s">
        <v>776</v>
      </c>
      <c r="F199" s="1" t="str">
        <f t="shared" si="3"/>
        <v>Lyle Overbay</v>
      </c>
      <c r="G199" s="1" t="s">
        <v>690</v>
      </c>
      <c r="I199" s="1" t="s">
        <v>690</v>
      </c>
      <c r="J199" s="1">
        <v>497</v>
      </c>
      <c r="K199" s="1">
        <v>64</v>
      </c>
      <c r="L199" s="1">
        <v>14</v>
      </c>
      <c r="M199" s="1">
        <v>63</v>
      </c>
      <c r="N199" s="1">
        <v>3</v>
      </c>
      <c r="O199" s="3">
        <v>0.2676056338028169</v>
      </c>
      <c r="P199" s="1">
        <v>133</v>
      </c>
      <c r="Q199" s="1">
        <v>98</v>
      </c>
    </row>
    <row r="200" spans="1:17" ht="15">
      <c r="A200" s="1" t="s">
        <v>777</v>
      </c>
      <c r="B200" s="1" t="s">
        <v>778</v>
      </c>
      <c r="C200" s="1">
        <v>29</v>
      </c>
      <c r="D200" s="1">
        <v>0.8</v>
      </c>
      <c r="E200" s="1" t="s">
        <v>779</v>
      </c>
      <c r="F200" s="1" t="str">
        <f t="shared" si="3"/>
        <v>Brendan Harris</v>
      </c>
      <c r="G200" s="1" t="s">
        <v>3090</v>
      </c>
      <c r="I200" s="1" t="s">
        <v>145</v>
      </c>
      <c r="J200" s="1">
        <v>450</v>
      </c>
      <c r="K200" s="1">
        <v>60</v>
      </c>
      <c r="L200" s="1">
        <v>10</v>
      </c>
      <c r="M200" s="1">
        <v>51</v>
      </c>
      <c r="N200" s="1">
        <v>3</v>
      </c>
      <c r="O200" s="3">
        <v>0.27111111111111114</v>
      </c>
      <c r="P200" s="1">
        <v>122</v>
      </c>
      <c r="Q200" s="1">
        <v>92</v>
      </c>
    </row>
    <row r="201" spans="1:17" ht="15">
      <c r="A201" s="1" t="s">
        <v>780</v>
      </c>
      <c r="B201" s="1" t="s">
        <v>781</v>
      </c>
      <c r="C201" s="1">
        <v>30</v>
      </c>
      <c r="D201" s="1">
        <v>0.84</v>
      </c>
      <c r="E201" s="1" t="s">
        <v>782</v>
      </c>
      <c r="F201" s="1" t="str">
        <f t="shared" si="3"/>
        <v>Bill Hall</v>
      </c>
      <c r="G201" s="1" t="s">
        <v>65</v>
      </c>
      <c r="I201" s="1" t="s">
        <v>65</v>
      </c>
      <c r="J201" s="1">
        <v>423</v>
      </c>
      <c r="K201" s="1">
        <v>60</v>
      </c>
      <c r="L201" s="1">
        <v>17</v>
      </c>
      <c r="M201" s="1">
        <v>59</v>
      </c>
      <c r="N201" s="1">
        <v>5</v>
      </c>
      <c r="O201" s="3">
        <v>0.24822695035460993</v>
      </c>
      <c r="P201" s="1">
        <v>105</v>
      </c>
      <c r="Q201" s="1">
        <v>121</v>
      </c>
    </row>
    <row r="202" spans="1:17" ht="15">
      <c r="A202" s="1" t="s">
        <v>783</v>
      </c>
      <c r="B202" s="1" t="s">
        <v>17</v>
      </c>
      <c r="C202" s="1">
        <v>29</v>
      </c>
      <c r="D202" s="1">
        <v>0.83</v>
      </c>
      <c r="E202" s="1" t="s">
        <v>784</v>
      </c>
      <c r="F202" s="1" t="str">
        <f t="shared" si="3"/>
        <v>Bobby Crosby</v>
      </c>
      <c r="G202" s="1" t="s">
        <v>213</v>
      </c>
      <c r="I202" s="1" t="s">
        <v>213</v>
      </c>
      <c r="J202" s="1">
        <v>493</v>
      </c>
      <c r="K202" s="1">
        <v>59</v>
      </c>
      <c r="L202" s="1">
        <v>10</v>
      </c>
      <c r="M202" s="1">
        <v>53</v>
      </c>
      <c r="N202" s="1">
        <v>9</v>
      </c>
      <c r="O202" s="3">
        <v>0.23732251521298176</v>
      </c>
      <c r="P202" s="1">
        <v>117</v>
      </c>
      <c r="Q202" s="1">
        <v>92</v>
      </c>
    </row>
    <row r="203" spans="1:17" ht="15">
      <c r="A203" s="1" t="s">
        <v>785</v>
      </c>
      <c r="B203" s="1" t="s">
        <v>60</v>
      </c>
      <c r="C203" s="1">
        <v>37</v>
      </c>
      <c r="D203" s="1">
        <v>0.83</v>
      </c>
      <c r="E203" s="1" t="s">
        <v>786</v>
      </c>
      <c r="F203" s="1" t="str">
        <f t="shared" si="3"/>
        <v>Jason Varitek</v>
      </c>
      <c r="G203" s="1" t="s">
        <v>361</v>
      </c>
      <c r="I203" s="1" t="s">
        <v>361</v>
      </c>
      <c r="J203" s="1">
        <v>429</v>
      </c>
      <c r="K203" s="1">
        <v>48</v>
      </c>
      <c r="L203" s="1">
        <v>14</v>
      </c>
      <c r="M203" s="1">
        <v>54</v>
      </c>
      <c r="N203" s="1">
        <v>2</v>
      </c>
      <c r="O203" s="3">
        <v>0.2331002331002331</v>
      </c>
      <c r="P203" s="1">
        <v>100</v>
      </c>
      <c r="Q203" s="1">
        <v>116</v>
      </c>
    </row>
    <row r="204" spans="1:17" ht="15">
      <c r="A204" s="1" t="s">
        <v>787</v>
      </c>
      <c r="B204" s="1" t="s">
        <v>788</v>
      </c>
      <c r="C204" s="1">
        <v>32</v>
      </c>
      <c r="D204" s="1">
        <v>0.71</v>
      </c>
      <c r="E204" s="1" t="s">
        <v>789</v>
      </c>
      <c r="F204" s="1" t="str">
        <f t="shared" si="3"/>
        <v>Kosuke Fukudome</v>
      </c>
      <c r="G204" s="1" t="s">
        <v>155</v>
      </c>
      <c r="I204" s="1" t="s">
        <v>155</v>
      </c>
      <c r="J204" s="1">
        <v>427</v>
      </c>
      <c r="K204" s="1">
        <v>64</v>
      </c>
      <c r="L204" s="1">
        <v>10</v>
      </c>
      <c r="M204" s="1">
        <v>51</v>
      </c>
      <c r="N204" s="1">
        <v>9</v>
      </c>
      <c r="O204" s="3">
        <v>0.2576112412177986</v>
      </c>
      <c r="P204" s="1">
        <v>110</v>
      </c>
      <c r="Q204" s="1">
        <v>87</v>
      </c>
    </row>
    <row r="205" spans="1:17" ht="15">
      <c r="A205" s="1" t="s">
        <v>790</v>
      </c>
      <c r="B205" s="1" t="s">
        <v>791</v>
      </c>
      <c r="C205" s="1">
        <v>33</v>
      </c>
      <c r="D205" s="1">
        <v>0.83</v>
      </c>
      <c r="E205" s="1" t="s">
        <v>792</v>
      </c>
      <c r="F205" s="1" t="str">
        <f t="shared" si="3"/>
        <v>Eric Byrnes</v>
      </c>
      <c r="G205" s="1" t="s">
        <v>155</v>
      </c>
      <c r="I205" s="1" t="s">
        <v>155</v>
      </c>
      <c r="J205" s="1">
        <v>346</v>
      </c>
      <c r="K205" s="1">
        <v>50</v>
      </c>
      <c r="L205" s="1">
        <v>12</v>
      </c>
      <c r="M205" s="1">
        <v>44</v>
      </c>
      <c r="N205" s="1">
        <v>17</v>
      </c>
      <c r="O205" s="3">
        <v>0.26011560693641617</v>
      </c>
      <c r="P205" s="1">
        <v>90</v>
      </c>
      <c r="Q205" s="1">
        <v>59</v>
      </c>
    </row>
    <row r="206" spans="1:17" ht="15">
      <c r="A206" s="1" t="s">
        <v>793</v>
      </c>
      <c r="B206" s="1" t="s">
        <v>270</v>
      </c>
      <c r="C206" s="1">
        <v>31</v>
      </c>
      <c r="D206" s="1">
        <v>0.79</v>
      </c>
      <c r="E206" s="1" t="s">
        <v>794</v>
      </c>
      <c r="F206" s="1" t="str">
        <f t="shared" si="3"/>
        <v>Ryan Church</v>
      </c>
      <c r="G206" s="1" t="s">
        <v>155</v>
      </c>
      <c r="I206" s="1" t="s">
        <v>155</v>
      </c>
      <c r="J206" s="1">
        <v>382</v>
      </c>
      <c r="K206" s="1">
        <v>52</v>
      </c>
      <c r="L206" s="1">
        <v>13</v>
      </c>
      <c r="M206" s="1">
        <v>56</v>
      </c>
      <c r="N206" s="1">
        <v>4</v>
      </c>
      <c r="O206" s="3">
        <v>0.2696335078534031</v>
      </c>
      <c r="P206" s="1">
        <v>103</v>
      </c>
      <c r="Q206" s="1">
        <v>93</v>
      </c>
    </row>
    <row r="207" spans="1:17" ht="15">
      <c r="A207" s="1" t="s">
        <v>795</v>
      </c>
      <c r="B207" s="1" t="s">
        <v>796</v>
      </c>
      <c r="C207" s="1">
        <v>24</v>
      </c>
      <c r="D207" s="1">
        <v>0.67</v>
      </c>
      <c r="E207" s="1" t="s">
        <v>797</v>
      </c>
      <c r="F207" s="1" t="str">
        <f t="shared" si="3"/>
        <v>Jarrod Saltalamacchia</v>
      </c>
      <c r="G207" s="1" t="s">
        <v>361</v>
      </c>
      <c r="I207" s="1" t="s">
        <v>361</v>
      </c>
      <c r="J207" s="1">
        <v>311</v>
      </c>
      <c r="K207" s="1">
        <v>42</v>
      </c>
      <c r="L207" s="1">
        <v>9</v>
      </c>
      <c r="M207" s="1">
        <v>39</v>
      </c>
      <c r="N207" s="1">
        <v>2</v>
      </c>
      <c r="O207" s="3">
        <v>0.27009646302250806</v>
      </c>
      <c r="P207" s="1">
        <v>84</v>
      </c>
      <c r="Q207" s="1">
        <v>81</v>
      </c>
    </row>
    <row r="208" spans="1:17" ht="15">
      <c r="A208" s="1" t="s">
        <v>798</v>
      </c>
      <c r="B208" s="1" t="s">
        <v>799</v>
      </c>
      <c r="C208" s="1">
        <v>29</v>
      </c>
      <c r="D208" s="1">
        <v>0.78</v>
      </c>
      <c r="E208" s="1" t="s">
        <v>800</v>
      </c>
      <c r="F208" s="1" t="str">
        <f t="shared" si="3"/>
        <v>Maicer Izturis</v>
      </c>
      <c r="G208" s="1" t="s">
        <v>3091</v>
      </c>
      <c r="I208" s="1" t="s">
        <v>145</v>
      </c>
      <c r="J208" s="1">
        <v>356</v>
      </c>
      <c r="K208" s="1">
        <v>53</v>
      </c>
      <c r="L208" s="1">
        <v>6</v>
      </c>
      <c r="M208" s="1">
        <v>47</v>
      </c>
      <c r="N208" s="1">
        <v>10</v>
      </c>
      <c r="O208" s="3">
        <v>0.2752808988764045</v>
      </c>
      <c r="P208" s="1">
        <v>98</v>
      </c>
      <c r="Q208" s="1">
        <v>44</v>
      </c>
    </row>
    <row r="209" spans="1:17" ht="15">
      <c r="A209" s="1" t="s">
        <v>801</v>
      </c>
      <c r="B209" s="1" t="s">
        <v>802</v>
      </c>
      <c r="C209" s="1">
        <v>28</v>
      </c>
      <c r="D209" s="1">
        <v>0.73</v>
      </c>
      <c r="E209" s="1" t="s">
        <v>803</v>
      </c>
      <c r="F209" s="1" t="str">
        <f t="shared" si="3"/>
        <v>Omar Infante</v>
      </c>
      <c r="G209" s="1" t="s">
        <v>213</v>
      </c>
      <c r="I209" s="1" t="s">
        <v>213</v>
      </c>
      <c r="J209" s="1">
        <v>355</v>
      </c>
      <c r="K209" s="1">
        <v>51</v>
      </c>
      <c r="L209" s="1">
        <v>6</v>
      </c>
      <c r="M209" s="1">
        <v>43</v>
      </c>
      <c r="N209" s="1">
        <v>4</v>
      </c>
      <c r="O209" s="3">
        <v>0.28169014084507044</v>
      </c>
      <c r="P209" s="1">
        <v>100</v>
      </c>
      <c r="Q209" s="1">
        <v>61</v>
      </c>
    </row>
    <row r="210" spans="1:17" ht="15">
      <c r="A210" s="1" t="s">
        <v>804</v>
      </c>
      <c r="B210" s="1" t="s">
        <v>270</v>
      </c>
      <c r="C210" s="1">
        <v>30</v>
      </c>
      <c r="D210" s="1">
        <v>0.72</v>
      </c>
      <c r="E210" s="1" t="s">
        <v>805</v>
      </c>
      <c r="F210" s="1" t="str">
        <f t="shared" si="3"/>
        <v>Ryan Spilborghs</v>
      </c>
      <c r="G210" s="1" t="s">
        <v>155</v>
      </c>
      <c r="I210" s="1" t="s">
        <v>155</v>
      </c>
      <c r="J210" s="1">
        <v>321</v>
      </c>
      <c r="K210" s="1">
        <v>48</v>
      </c>
      <c r="L210" s="1">
        <v>10</v>
      </c>
      <c r="M210" s="1">
        <v>49</v>
      </c>
      <c r="N210" s="1">
        <v>7</v>
      </c>
      <c r="O210" s="3">
        <v>0.2897196261682243</v>
      </c>
      <c r="P210" s="1">
        <v>93</v>
      </c>
      <c r="Q210" s="1">
        <v>59</v>
      </c>
    </row>
    <row r="211" spans="1:17" ht="15">
      <c r="A211" s="1" t="s">
        <v>777</v>
      </c>
      <c r="B211" s="1" t="s">
        <v>806</v>
      </c>
      <c r="C211" s="1">
        <v>31</v>
      </c>
      <c r="D211" s="1">
        <v>0.76</v>
      </c>
      <c r="E211" s="1" t="s">
        <v>807</v>
      </c>
      <c r="F211" s="1" t="str">
        <f t="shared" si="3"/>
        <v>Willie Harris</v>
      </c>
      <c r="G211" s="1" t="s">
        <v>155</v>
      </c>
      <c r="I211" s="1" t="s">
        <v>155</v>
      </c>
      <c r="J211" s="1">
        <v>395</v>
      </c>
      <c r="K211" s="1">
        <v>63</v>
      </c>
      <c r="L211" s="1">
        <v>9</v>
      </c>
      <c r="M211" s="1">
        <v>43</v>
      </c>
      <c r="N211" s="1">
        <v>15</v>
      </c>
      <c r="O211" s="3">
        <v>0.25569620253164554</v>
      </c>
      <c r="P211" s="1">
        <v>101</v>
      </c>
      <c r="Q211" s="1">
        <v>77</v>
      </c>
    </row>
    <row r="212" spans="1:17" ht="15">
      <c r="A212" s="1" t="s">
        <v>808</v>
      </c>
      <c r="B212" s="1" t="s">
        <v>809</v>
      </c>
      <c r="C212" s="1">
        <v>25</v>
      </c>
      <c r="D212" s="1">
        <v>0.68</v>
      </c>
      <c r="E212" s="1" t="s">
        <v>810</v>
      </c>
      <c r="F212" s="1" t="str">
        <f t="shared" si="3"/>
        <v>Elijah Dukes</v>
      </c>
      <c r="G212" s="1" t="s">
        <v>155</v>
      </c>
      <c r="I212" s="1" t="s">
        <v>155</v>
      </c>
      <c r="J212" s="1">
        <v>329</v>
      </c>
      <c r="K212" s="1">
        <v>52</v>
      </c>
      <c r="L212" s="1">
        <v>15</v>
      </c>
      <c r="M212" s="1">
        <v>47</v>
      </c>
      <c r="N212" s="1">
        <v>10</v>
      </c>
      <c r="O212" s="3">
        <v>0.2553191489361702</v>
      </c>
      <c r="P212" s="1">
        <v>84</v>
      </c>
      <c r="Q212" s="1">
        <v>79</v>
      </c>
    </row>
    <row r="213" spans="1:17" ht="15">
      <c r="A213" s="1" t="s">
        <v>811</v>
      </c>
      <c r="B213" s="1" t="s">
        <v>480</v>
      </c>
      <c r="C213" s="1">
        <v>34</v>
      </c>
      <c r="D213" s="1">
        <v>0.75</v>
      </c>
      <c r="E213" s="1" t="s">
        <v>481</v>
      </c>
      <c r="F213" s="1" t="str">
        <f t="shared" si="3"/>
        <v>Rod Barajas</v>
      </c>
      <c r="G213" s="1" t="s">
        <v>361</v>
      </c>
      <c r="I213" s="1" t="s">
        <v>361</v>
      </c>
      <c r="J213" s="1">
        <v>366</v>
      </c>
      <c r="K213" s="1">
        <v>47</v>
      </c>
      <c r="L213" s="1">
        <v>11</v>
      </c>
      <c r="M213" s="1">
        <v>45</v>
      </c>
      <c r="N213" s="1">
        <v>2</v>
      </c>
      <c r="O213" s="3">
        <v>0.2459016393442623</v>
      </c>
      <c r="P213" s="1">
        <v>90</v>
      </c>
      <c r="Q213" s="1">
        <v>66</v>
      </c>
    </row>
    <row r="214" spans="1:17" ht="15">
      <c r="A214" s="1" t="s">
        <v>482</v>
      </c>
      <c r="B214" s="1" t="s">
        <v>766</v>
      </c>
      <c r="C214" s="1">
        <v>29</v>
      </c>
      <c r="D214" s="1">
        <v>0.8</v>
      </c>
      <c r="E214" s="1" t="s">
        <v>483</v>
      </c>
      <c r="F214" s="1" t="str">
        <f t="shared" si="3"/>
        <v>John Buck</v>
      </c>
      <c r="G214" s="1" t="s">
        <v>361</v>
      </c>
      <c r="I214" s="1" t="s">
        <v>361</v>
      </c>
      <c r="J214" s="1">
        <v>399</v>
      </c>
      <c r="K214" s="1">
        <v>48</v>
      </c>
      <c r="L214" s="1">
        <v>13</v>
      </c>
      <c r="M214" s="1">
        <v>52</v>
      </c>
      <c r="N214" s="1">
        <v>1</v>
      </c>
      <c r="O214" s="3">
        <v>0.23308270676691728</v>
      </c>
      <c r="P214" s="1">
        <v>93</v>
      </c>
      <c r="Q214" s="1">
        <v>97</v>
      </c>
    </row>
    <row r="215" spans="1:17" ht="15">
      <c r="A215" s="1" t="s">
        <v>283</v>
      </c>
      <c r="B215" s="1" t="s">
        <v>484</v>
      </c>
      <c r="C215" s="1">
        <v>25</v>
      </c>
      <c r="D215" s="1">
        <v>0.84</v>
      </c>
      <c r="E215" s="1" t="s">
        <v>485</v>
      </c>
      <c r="F215" s="1" t="str">
        <f t="shared" si="3"/>
        <v>Melky Cabrera</v>
      </c>
      <c r="G215" s="1" t="s">
        <v>155</v>
      </c>
      <c r="I215" s="1" t="s">
        <v>155</v>
      </c>
      <c r="J215" s="1">
        <v>436</v>
      </c>
      <c r="K215" s="1">
        <v>56</v>
      </c>
      <c r="L215" s="1">
        <v>8</v>
      </c>
      <c r="M215" s="1">
        <v>50</v>
      </c>
      <c r="N215" s="1">
        <v>10</v>
      </c>
      <c r="O215" s="3">
        <v>0.2706422018348624</v>
      </c>
      <c r="P215" s="1">
        <v>118</v>
      </c>
      <c r="Q215" s="1">
        <v>61</v>
      </c>
    </row>
    <row r="216" spans="1:17" ht="15">
      <c r="A216" s="1" t="s">
        <v>486</v>
      </c>
      <c r="B216" s="1" t="s">
        <v>487</v>
      </c>
      <c r="C216" s="1">
        <v>32</v>
      </c>
      <c r="D216" s="1">
        <v>0.82</v>
      </c>
      <c r="E216" s="1" t="s">
        <v>488</v>
      </c>
      <c r="F216" s="1" t="str">
        <f t="shared" si="3"/>
        <v>Rafael Furcal</v>
      </c>
      <c r="G216" s="1" t="s">
        <v>213</v>
      </c>
      <c r="I216" s="1" t="s">
        <v>213</v>
      </c>
      <c r="J216" s="1">
        <v>310</v>
      </c>
      <c r="K216" s="1">
        <v>49</v>
      </c>
      <c r="L216" s="1">
        <v>6</v>
      </c>
      <c r="M216" s="1">
        <v>29</v>
      </c>
      <c r="N216" s="1">
        <v>13</v>
      </c>
      <c r="O216" s="3">
        <v>0.2806451612903226</v>
      </c>
      <c r="P216" s="1">
        <v>87</v>
      </c>
      <c r="Q216" s="1">
        <v>45</v>
      </c>
    </row>
    <row r="217" spans="1:17" ht="15">
      <c r="A217" s="1" t="s">
        <v>489</v>
      </c>
      <c r="B217" s="1" t="s">
        <v>490</v>
      </c>
      <c r="C217" s="1">
        <v>23</v>
      </c>
      <c r="D217" s="1">
        <v>0.76</v>
      </c>
      <c r="E217" s="1" t="s">
        <v>491</v>
      </c>
      <c r="F217" s="1" t="str">
        <f t="shared" si="3"/>
        <v>Billy Butler</v>
      </c>
      <c r="G217" s="1" t="s">
        <v>690</v>
      </c>
      <c r="I217" s="1" t="s">
        <v>690</v>
      </c>
      <c r="J217" s="1">
        <v>432</v>
      </c>
      <c r="K217" s="1">
        <v>50</v>
      </c>
      <c r="L217" s="1">
        <v>12</v>
      </c>
      <c r="M217" s="1">
        <v>60</v>
      </c>
      <c r="N217" s="1">
        <v>2</v>
      </c>
      <c r="O217" s="3">
        <v>0.28935185185185186</v>
      </c>
      <c r="P217" s="1">
        <v>125</v>
      </c>
      <c r="Q217" s="1">
        <v>65</v>
      </c>
    </row>
    <row r="218" spans="1:17" ht="15">
      <c r="A218" s="1" t="s">
        <v>492</v>
      </c>
      <c r="B218" s="1" t="s">
        <v>211</v>
      </c>
      <c r="C218" s="1">
        <v>29</v>
      </c>
      <c r="D218" s="1">
        <v>0.67</v>
      </c>
      <c r="E218" s="1" t="s">
        <v>493</v>
      </c>
      <c r="F218" s="1" t="str">
        <f t="shared" si="3"/>
        <v>Mike Fontenot</v>
      </c>
      <c r="G218" s="1" t="s">
        <v>145</v>
      </c>
      <c r="I218" s="1" t="s">
        <v>145</v>
      </c>
      <c r="J218" s="1">
        <v>323</v>
      </c>
      <c r="K218" s="1">
        <v>48</v>
      </c>
      <c r="L218" s="1">
        <v>9</v>
      </c>
      <c r="M218" s="1">
        <v>46</v>
      </c>
      <c r="N218" s="1">
        <v>5</v>
      </c>
      <c r="O218" s="3">
        <v>0.2848297213622291</v>
      </c>
      <c r="P218" s="1">
        <v>92</v>
      </c>
      <c r="Q218" s="1">
        <v>64</v>
      </c>
    </row>
    <row r="219" spans="1:17" ht="15">
      <c r="A219" s="1" t="s">
        <v>494</v>
      </c>
      <c r="B219" s="1" t="s">
        <v>495</v>
      </c>
      <c r="C219" s="1">
        <v>35</v>
      </c>
      <c r="D219" s="1">
        <v>0.82</v>
      </c>
      <c r="E219" s="1" t="s">
        <v>496</v>
      </c>
      <c r="F219" s="1" t="str">
        <f t="shared" si="3"/>
        <v>Emil Brown</v>
      </c>
      <c r="G219" s="1" t="s">
        <v>155</v>
      </c>
      <c r="I219" s="1" t="s">
        <v>155</v>
      </c>
      <c r="J219" s="1">
        <v>414</v>
      </c>
      <c r="K219" s="1">
        <v>52</v>
      </c>
      <c r="L219" s="1">
        <v>11</v>
      </c>
      <c r="M219" s="1">
        <v>60</v>
      </c>
      <c r="N219" s="1">
        <v>7</v>
      </c>
      <c r="O219" s="3">
        <v>0.2560386473429952</v>
      </c>
      <c r="P219" s="1">
        <v>106</v>
      </c>
      <c r="Q219" s="1">
        <v>77</v>
      </c>
    </row>
    <row r="220" spans="1:17" ht="15">
      <c r="A220" s="1" t="s">
        <v>497</v>
      </c>
      <c r="B220" s="1" t="s">
        <v>498</v>
      </c>
      <c r="C220" s="1">
        <v>25</v>
      </c>
      <c r="D220" s="1">
        <v>0.7</v>
      </c>
      <c r="E220" s="1" t="s">
        <v>499</v>
      </c>
      <c r="F220" s="1" t="str">
        <f t="shared" si="3"/>
        <v>Erick Aybar</v>
      </c>
      <c r="G220" s="1" t="s">
        <v>213</v>
      </c>
      <c r="I220" s="1" t="s">
        <v>213</v>
      </c>
      <c r="J220" s="1">
        <v>373</v>
      </c>
      <c r="K220" s="1">
        <v>51</v>
      </c>
      <c r="L220" s="1">
        <v>5</v>
      </c>
      <c r="M220" s="1">
        <v>43</v>
      </c>
      <c r="N220" s="1">
        <v>7</v>
      </c>
      <c r="O220" s="3">
        <v>0.2707774798927614</v>
      </c>
      <c r="P220" s="1">
        <v>101</v>
      </c>
      <c r="Q220" s="1">
        <v>58</v>
      </c>
    </row>
    <row r="221" spans="1:17" ht="15">
      <c r="A221" s="1" t="s">
        <v>500</v>
      </c>
      <c r="B221" s="1" t="s">
        <v>501</v>
      </c>
      <c r="C221" s="1">
        <v>26</v>
      </c>
      <c r="D221" s="1">
        <v>0.76</v>
      </c>
      <c r="E221" s="1" t="s">
        <v>502</v>
      </c>
      <c r="F221" s="1" t="str">
        <f t="shared" si="3"/>
        <v>Franklin Gutierrez</v>
      </c>
      <c r="G221" s="1" t="s">
        <v>155</v>
      </c>
      <c r="I221" s="1" t="s">
        <v>155</v>
      </c>
      <c r="J221" s="1">
        <v>406</v>
      </c>
      <c r="K221" s="1">
        <v>58</v>
      </c>
      <c r="L221" s="1">
        <v>11</v>
      </c>
      <c r="M221" s="1">
        <v>46</v>
      </c>
      <c r="N221" s="1">
        <v>9</v>
      </c>
      <c r="O221" s="3">
        <v>0.26354679802955666</v>
      </c>
      <c r="P221" s="1">
        <v>107</v>
      </c>
      <c r="Q221" s="1">
        <v>92</v>
      </c>
    </row>
    <row r="222" spans="1:17" ht="15">
      <c r="A222" s="1" t="s">
        <v>503</v>
      </c>
      <c r="B222" s="1" t="s">
        <v>791</v>
      </c>
      <c r="C222" s="1">
        <v>32</v>
      </c>
      <c r="D222" s="1">
        <v>0.77</v>
      </c>
      <c r="E222" s="1" t="s">
        <v>504</v>
      </c>
      <c r="F222" s="1" t="str">
        <f t="shared" si="3"/>
        <v>Eric Hinske</v>
      </c>
      <c r="G222" s="1" t="s">
        <v>155</v>
      </c>
      <c r="I222" s="1" t="s">
        <v>155</v>
      </c>
      <c r="J222" s="1">
        <v>386</v>
      </c>
      <c r="K222" s="1">
        <v>56</v>
      </c>
      <c r="L222" s="1">
        <v>16</v>
      </c>
      <c r="M222" s="1">
        <v>52</v>
      </c>
      <c r="N222" s="1">
        <v>7</v>
      </c>
      <c r="O222" s="3">
        <v>0.24352331606217617</v>
      </c>
      <c r="P222" s="1">
        <v>94</v>
      </c>
      <c r="Q222" s="1">
        <v>95</v>
      </c>
    </row>
    <row r="223" spans="1:17" ht="15">
      <c r="A223" s="1" t="s">
        <v>505</v>
      </c>
      <c r="B223" s="1" t="s">
        <v>506</v>
      </c>
      <c r="C223" s="1">
        <v>25</v>
      </c>
      <c r="D223" s="1">
        <v>0.72</v>
      </c>
      <c r="E223" s="1" t="s">
        <v>507</v>
      </c>
      <c r="F223" s="1" t="str">
        <f t="shared" si="3"/>
        <v>Alexi Casilla</v>
      </c>
      <c r="G223" s="1" t="s">
        <v>145</v>
      </c>
      <c r="I223" s="1" t="s">
        <v>145</v>
      </c>
      <c r="J223" s="1">
        <v>392</v>
      </c>
      <c r="K223" s="1">
        <v>53</v>
      </c>
      <c r="L223" s="1">
        <v>7</v>
      </c>
      <c r="M223" s="1">
        <v>45</v>
      </c>
      <c r="N223" s="1">
        <v>10</v>
      </c>
      <c r="O223" s="3">
        <v>0.27040816326530615</v>
      </c>
      <c r="P223" s="1">
        <v>106</v>
      </c>
      <c r="Q223" s="1">
        <v>56</v>
      </c>
    </row>
    <row r="224" spans="1:17" ht="15">
      <c r="A224" s="1" t="s">
        <v>508</v>
      </c>
      <c r="B224" s="1" t="s">
        <v>509</v>
      </c>
      <c r="C224" s="1">
        <v>33</v>
      </c>
      <c r="D224" s="1">
        <v>0.7</v>
      </c>
      <c r="E224" s="1" t="s">
        <v>510</v>
      </c>
      <c r="F224" s="1" t="str">
        <f t="shared" si="3"/>
        <v>Jerry Hairston</v>
      </c>
      <c r="G224" s="1" t="s">
        <v>213</v>
      </c>
      <c r="I224" s="1" t="s">
        <v>213</v>
      </c>
      <c r="J224" s="1">
        <v>324</v>
      </c>
      <c r="K224" s="1">
        <v>49</v>
      </c>
      <c r="L224" s="1">
        <v>7</v>
      </c>
      <c r="M224" s="1">
        <v>37</v>
      </c>
      <c r="N224" s="1">
        <v>12</v>
      </c>
      <c r="O224" s="3">
        <v>0.25925925925925924</v>
      </c>
      <c r="P224" s="1">
        <v>84</v>
      </c>
      <c r="Q224" s="1">
        <v>55</v>
      </c>
    </row>
    <row r="225" spans="1:17" ht="15">
      <c r="A225" s="1" t="s">
        <v>511</v>
      </c>
      <c r="B225" s="1" t="s">
        <v>591</v>
      </c>
      <c r="C225" s="1">
        <v>24</v>
      </c>
      <c r="D225" s="1">
        <v>0.64</v>
      </c>
      <c r="E225" s="1" t="s">
        <v>512</v>
      </c>
      <c r="F225" s="1" t="str">
        <f t="shared" si="3"/>
        <v>Blake DeWitt</v>
      </c>
      <c r="G225" s="1" t="s">
        <v>3092</v>
      </c>
      <c r="I225" s="1" t="s">
        <v>145</v>
      </c>
      <c r="J225" s="1">
        <v>360</v>
      </c>
      <c r="K225" s="1">
        <v>48</v>
      </c>
      <c r="L225" s="1">
        <v>10</v>
      </c>
      <c r="M225" s="1">
        <v>51</v>
      </c>
      <c r="N225" s="1">
        <v>4</v>
      </c>
      <c r="O225" s="3">
        <v>0.2722222222222222</v>
      </c>
      <c r="P225" s="1">
        <v>98</v>
      </c>
      <c r="Q225" s="1">
        <v>66</v>
      </c>
    </row>
    <row r="226" spans="1:17" ht="15">
      <c r="A226" s="1" t="s">
        <v>513</v>
      </c>
      <c r="B226" s="1" t="s">
        <v>514</v>
      </c>
      <c r="C226" s="1">
        <v>34</v>
      </c>
      <c r="D226" s="1">
        <v>0.82</v>
      </c>
      <c r="E226" s="1" t="s">
        <v>515</v>
      </c>
      <c r="F226" s="1" t="str">
        <f t="shared" si="3"/>
        <v>Julio Lugo</v>
      </c>
      <c r="G226" s="1" t="s">
        <v>213</v>
      </c>
      <c r="I226" s="1" t="s">
        <v>213</v>
      </c>
      <c r="J226" s="1">
        <v>369</v>
      </c>
      <c r="K226" s="1">
        <v>46</v>
      </c>
      <c r="L226" s="1">
        <v>6</v>
      </c>
      <c r="M226" s="1">
        <v>39</v>
      </c>
      <c r="N226" s="1">
        <v>17</v>
      </c>
      <c r="O226" s="3">
        <v>0.25203252032520324</v>
      </c>
      <c r="P226" s="1">
        <v>93</v>
      </c>
      <c r="Q226" s="1">
        <v>65</v>
      </c>
    </row>
    <row r="227" spans="1:17" ht="15">
      <c r="A227" s="1" t="s">
        <v>516</v>
      </c>
      <c r="B227" s="1" t="s">
        <v>76</v>
      </c>
      <c r="C227" s="1">
        <v>30</v>
      </c>
      <c r="D227" s="1">
        <v>0.83</v>
      </c>
      <c r="E227" s="1" t="s">
        <v>517</v>
      </c>
      <c r="F227" s="1" t="str">
        <f t="shared" si="3"/>
        <v>Michael Cuddyer</v>
      </c>
      <c r="G227" s="1" t="s">
        <v>155</v>
      </c>
      <c r="I227" s="1" t="s">
        <v>155</v>
      </c>
      <c r="J227" s="1">
        <v>355</v>
      </c>
      <c r="K227" s="1">
        <v>53</v>
      </c>
      <c r="L227" s="1">
        <v>10</v>
      </c>
      <c r="M227" s="1">
        <v>54</v>
      </c>
      <c r="N227" s="1">
        <v>5</v>
      </c>
      <c r="O227" s="3">
        <v>0.2676056338028169</v>
      </c>
      <c r="P227" s="1">
        <v>95</v>
      </c>
      <c r="Q227" s="1">
        <v>72</v>
      </c>
    </row>
    <row r="228" spans="1:17" ht="15">
      <c r="A228" s="1" t="s">
        <v>518</v>
      </c>
      <c r="B228" s="1" t="s">
        <v>519</v>
      </c>
      <c r="C228" s="1">
        <v>32</v>
      </c>
      <c r="D228" s="1">
        <v>0.6</v>
      </c>
      <c r="E228" s="1" t="s">
        <v>520</v>
      </c>
      <c r="F228" s="1" t="str">
        <f t="shared" si="3"/>
        <v>Jody Gerut</v>
      </c>
      <c r="G228" s="1" t="s">
        <v>155</v>
      </c>
      <c r="I228" s="1" t="s">
        <v>155</v>
      </c>
      <c r="J228" s="1">
        <v>344</v>
      </c>
      <c r="K228" s="1">
        <v>47</v>
      </c>
      <c r="L228" s="1">
        <v>13</v>
      </c>
      <c r="M228" s="1">
        <v>45</v>
      </c>
      <c r="N228" s="1">
        <v>6</v>
      </c>
      <c r="O228" s="3">
        <v>0.2819767441860465</v>
      </c>
      <c r="P228" s="1">
        <v>97</v>
      </c>
      <c r="Q228" s="1">
        <v>59</v>
      </c>
    </row>
    <row r="229" spans="1:17" ht="15">
      <c r="A229" s="1" t="s">
        <v>521</v>
      </c>
      <c r="B229" s="1" t="s">
        <v>60</v>
      </c>
      <c r="C229" s="1">
        <v>35</v>
      </c>
      <c r="D229" s="1">
        <v>0.85</v>
      </c>
      <c r="E229" s="1" t="s">
        <v>522</v>
      </c>
      <c r="F229" s="1" t="str">
        <f t="shared" si="3"/>
        <v>Jason Kendall</v>
      </c>
      <c r="G229" s="1" t="s">
        <v>361</v>
      </c>
      <c r="I229" s="1" t="s">
        <v>361</v>
      </c>
      <c r="J229" s="1">
        <v>485</v>
      </c>
      <c r="K229" s="1">
        <v>51</v>
      </c>
      <c r="L229" s="1">
        <v>4</v>
      </c>
      <c r="M229" s="1">
        <v>46</v>
      </c>
      <c r="N229" s="1">
        <v>7</v>
      </c>
      <c r="O229" s="3">
        <v>0.2515463917525773</v>
      </c>
      <c r="P229" s="1">
        <v>122</v>
      </c>
      <c r="Q229" s="1">
        <v>53</v>
      </c>
    </row>
    <row r="230" spans="1:17" ht="15">
      <c r="A230" s="1" t="s">
        <v>523</v>
      </c>
      <c r="B230" s="1" t="s">
        <v>276</v>
      </c>
      <c r="C230" s="1">
        <v>30</v>
      </c>
      <c r="D230" s="1">
        <v>0.76</v>
      </c>
      <c r="E230" s="1" t="s">
        <v>524</v>
      </c>
      <c r="F230" s="1" t="str">
        <f t="shared" si="3"/>
        <v>Carlos Ruiz</v>
      </c>
      <c r="G230" s="1" t="s">
        <v>361</v>
      </c>
      <c r="I230" s="1" t="s">
        <v>361</v>
      </c>
      <c r="J230" s="1">
        <v>374</v>
      </c>
      <c r="K230" s="1">
        <v>48</v>
      </c>
      <c r="L230" s="1">
        <v>7</v>
      </c>
      <c r="M230" s="1">
        <v>46</v>
      </c>
      <c r="N230" s="1">
        <v>4</v>
      </c>
      <c r="O230" s="3">
        <v>0.24331550802139038</v>
      </c>
      <c r="P230" s="1">
        <v>91</v>
      </c>
      <c r="Q230" s="1">
        <v>53</v>
      </c>
    </row>
    <row r="231" spans="1:17" ht="15">
      <c r="A231" s="1" t="s">
        <v>525</v>
      </c>
      <c r="B231" s="1" t="s">
        <v>526</v>
      </c>
      <c r="C231" s="1">
        <v>30</v>
      </c>
      <c r="D231" s="1">
        <v>0.76</v>
      </c>
      <c r="E231" s="1" t="s">
        <v>527</v>
      </c>
      <c r="F231" s="1" t="str">
        <f t="shared" si="3"/>
        <v>Clint Barmes</v>
      </c>
      <c r="G231" s="1" t="s">
        <v>213</v>
      </c>
      <c r="I231" s="1" t="s">
        <v>213</v>
      </c>
      <c r="J231" s="1">
        <v>377</v>
      </c>
      <c r="K231" s="1">
        <v>46</v>
      </c>
      <c r="L231" s="1">
        <v>9</v>
      </c>
      <c r="M231" s="1">
        <v>43</v>
      </c>
      <c r="N231" s="1">
        <v>8</v>
      </c>
      <c r="O231" s="3">
        <v>0.2572944297082228</v>
      </c>
      <c r="P231" s="1">
        <v>97</v>
      </c>
      <c r="Q231" s="1">
        <v>68</v>
      </c>
    </row>
    <row r="232" spans="1:17" ht="15">
      <c r="A232" s="1" t="s">
        <v>528</v>
      </c>
      <c r="B232" s="1" t="s">
        <v>82</v>
      </c>
      <c r="C232" s="1">
        <v>26</v>
      </c>
      <c r="D232" s="1">
        <v>0.73</v>
      </c>
      <c r="E232" s="1" t="s">
        <v>529</v>
      </c>
      <c r="F232" s="1" t="str">
        <f t="shared" si="3"/>
        <v>Adam Lind</v>
      </c>
      <c r="G232" s="1" t="s">
        <v>155</v>
      </c>
      <c r="I232" s="1" t="s">
        <v>155</v>
      </c>
      <c r="J232" s="1">
        <v>374</v>
      </c>
      <c r="K232" s="1">
        <v>51</v>
      </c>
      <c r="L232" s="1">
        <v>12</v>
      </c>
      <c r="M232" s="1">
        <v>51</v>
      </c>
      <c r="N232" s="1">
        <v>3</v>
      </c>
      <c r="O232" s="3">
        <v>0.2727272727272727</v>
      </c>
      <c r="P232" s="1">
        <v>102</v>
      </c>
      <c r="Q232" s="1">
        <v>73</v>
      </c>
    </row>
    <row r="233" spans="1:17" ht="15">
      <c r="A233" s="1" t="s">
        <v>530</v>
      </c>
      <c r="B233" s="1" t="s">
        <v>531</v>
      </c>
      <c r="C233" s="1">
        <v>24</v>
      </c>
      <c r="D233" s="1">
        <v>0.53</v>
      </c>
      <c r="E233" s="1" t="s">
        <v>532</v>
      </c>
      <c r="F233" s="1" t="str">
        <f t="shared" si="3"/>
        <v>Emmanuel Burriss</v>
      </c>
      <c r="G233" s="1" t="s">
        <v>2990</v>
      </c>
      <c r="I233" s="1" t="s">
        <v>213</v>
      </c>
      <c r="J233" s="1">
        <v>296</v>
      </c>
      <c r="K233" s="1">
        <v>45</v>
      </c>
      <c r="L233" s="1">
        <v>5</v>
      </c>
      <c r="M233" s="1">
        <v>31</v>
      </c>
      <c r="N233" s="1">
        <v>11</v>
      </c>
      <c r="O233" s="3">
        <v>0.28716216216216217</v>
      </c>
      <c r="P233" s="1">
        <v>85</v>
      </c>
      <c r="Q233" s="1">
        <v>41</v>
      </c>
    </row>
    <row r="234" spans="1:17" ht="15">
      <c r="A234" s="1" t="s">
        <v>533</v>
      </c>
      <c r="B234" s="1" t="s">
        <v>284</v>
      </c>
      <c r="C234" s="1">
        <v>26</v>
      </c>
      <c r="D234" s="1">
        <v>0.63</v>
      </c>
      <c r="E234" s="1" t="s">
        <v>534</v>
      </c>
      <c r="F234" s="1" t="str">
        <f t="shared" si="3"/>
        <v>Miguel Montero</v>
      </c>
      <c r="G234" s="1" t="s">
        <v>361</v>
      </c>
      <c r="I234" s="1" t="s">
        <v>361</v>
      </c>
      <c r="J234" s="1">
        <v>291</v>
      </c>
      <c r="K234" s="1">
        <v>39</v>
      </c>
      <c r="L234" s="1">
        <v>10</v>
      </c>
      <c r="M234" s="1">
        <v>39</v>
      </c>
      <c r="N234" s="1">
        <v>2</v>
      </c>
      <c r="O234" s="3">
        <v>0.2542955326460481</v>
      </c>
      <c r="P234" s="1">
        <v>74</v>
      </c>
      <c r="Q234" s="1">
        <v>60</v>
      </c>
    </row>
    <row r="235" spans="1:17" ht="15">
      <c r="A235" s="1" t="s">
        <v>535</v>
      </c>
      <c r="B235" s="1" t="s">
        <v>270</v>
      </c>
      <c r="C235" s="1">
        <v>24</v>
      </c>
      <c r="D235" s="1">
        <v>0.67</v>
      </c>
      <c r="E235" s="1" t="s">
        <v>536</v>
      </c>
      <c r="F235" s="1" t="str">
        <f t="shared" si="3"/>
        <v>Ryan Sweeney</v>
      </c>
      <c r="G235" s="1" t="s">
        <v>155</v>
      </c>
      <c r="I235" s="1" t="s">
        <v>155</v>
      </c>
      <c r="J235" s="1">
        <v>375</v>
      </c>
      <c r="K235" s="1">
        <v>51</v>
      </c>
      <c r="L235" s="1">
        <v>7</v>
      </c>
      <c r="M235" s="1">
        <v>47</v>
      </c>
      <c r="N235" s="1">
        <v>7</v>
      </c>
      <c r="O235" s="3">
        <v>0.2826666666666667</v>
      </c>
      <c r="P235" s="1">
        <v>106</v>
      </c>
      <c r="Q235" s="1">
        <v>65</v>
      </c>
    </row>
    <row r="236" spans="1:17" ht="15">
      <c r="A236" s="1" t="s">
        <v>537</v>
      </c>
      <c r="B236" s="1" t="s">
        <v>538</v>
      </c>
      <c r="C236" s="1">
        <v>36</v>
      </c>
      <c r="D236" s="1">
        <v>0.78</v>
      </c>
      <c r="E236" s="1" t="s">
        <v>539</v>
      </c>
      <c r="F236" s="1" t="str">
        <f t="shared" si="3"/>
        <v>Nomar Garciaparra</v>
      </c>
      <c r="G236" s="1" t="s">
        <v>213</v>
      </c>
      <c r="I236" s="1" t="s">
        <v>213</v>
      </c>
      <c r="J236" s="1">
        <v>306</v>
      </c>
      <c r="K236" s="1">
        <v>39</v>
      </c>
      <c r="L236" s="1">
        <v>9</v>
      </c>
      <c r="M236" s="1">
        <v>46</v>
      </c>
      <c r="N236" s="1">
        <v>3</v>
      </c>
      <c r="O236" s="3">
        <v>0.27124183006535946</v>
      </c>
      <c r="P236" s="1">
        <v>83</v>
      </c>
      <c r="Q236" s="1">
        <v>32</v>
      </c>
    </row>
    <row r="237" spans="1:17" ht="15">
      <c r="A237" s="1" t="s">
        <v>540</v>
      </c>
      <c r="B237" s="1" t="s">
        <v>541</v>
      </c>
      <c r="C237" s="1">
        <v>34</v>
      </c>
      <c r="D237" s="1">
        <v>0.84</v>
      </c>
      <c r="E237" s="1" t="s">
        <v>542</v>
      </c>
      <c r="F237" s="1" t="str">
        <f t="shared" si="3"/>
        <v>Luis Castillo</v>
      </c>
      <c r="G237" s="1" t="s">
        <v>145</v>
      </c>
      <c r="I237" s="1" t="s">
        <v>145</v>
      </c>
      <c r="J237" s="1">
        <v>387</v>
      </c>
      <c r="K237" s="1">
        <v>57</v>
      </c>
      <c r="L237" s="1">
        <v>3</v>
      </c>
      <c r="M237" s="1">
        <v>33</v>
      </c>
      <c r="N237" s="1">
        <v>15</v>
      </c>
      <c r="O237" s="3">
        <v>0.2739018087855297</v>
      </c>
      <c r="P237" s="1">
        <v>106</v>
      </c>
      <c r="Q237" s="1">
        <v>45</v>
      </c>
    </row>
    <row r="238" spans="1:17" ht="15">
      <c r="A238" s="1" t="s">
        <v>543</v>
      </c>
      <c r="B238" s="1" t="s">
        <v>446</v>
      </c>
      <c r="C238" s="1">
        <v>38</v>
      </c>
      <c r="D238" s="1">
        <v>0.85</v>
      </c>
      <c r="E238" s="1" t="s">
        <v>544</v>
      </c>
      <c r="F238" s="1" t="str">
        <f t="shared" si="3"/>
        <v>Kevin Millar</v>
      </c>
      <c r="G238" s="1" t="s">
        <v>690</v>
      </c>
      <c r="I238" s="1" t="s">
        <v>690</v>
      </c>
      <c r="J238" s="1">
        <v>486</v>
      </c>
      <c r="K238" s="1">
        <v>64</v>
      </c>
      <c r="L238" s="1">
        <v>16</v>
      </c>
      <c r="M238" s="1">
        <v>63</v>
      </c>
      <c r="N238" s="1">
        <v>2</v>
      </c>
      <c r="O238" s="3">
        <v>0.24279835390946503</v>
      </c>
      <c r="P238" s="1">
        <v>118</v>
      </c>
      <c r="Q238" s="1">
        <v>93</v>
      </c>
    </row>
    <row r="239" spans="1:17" ht="15">
      <c r="A239" s="1" t="s">
        <v>545</v>
      </c>
      <c r="B239" s="1" t="s">
        <v>546</v>
      </c>
      <c r="C239" s="1">
        <v>25</v>
      </c>
      <c r="D239" s="1">
        <v>0.56</v>
      </c>
      <c r="E239" s="1" t="s">
        <v>547</v>
      </c>
      <c r="F239" s="1" t="str">
        <f t="shared" si="3"/>
        <v>Jed Lowrie</v>
      </c>
      <c r="G239" s="1" t="s">
        <v>213</v>
      </c>
      <c r="I239" s="1" t="s">
        <v>213</v>
      </c>
      <c r="J239" s="1">
        <v>306</v>
      </c>
      <c r="K239" s="1">
        <v>42</v>
      </c>
      <c r="L239" s="1">
        <v>6</v>
      </c>
      <c r="M239" s="1">
        <v>49</v>
      </c>
      <c r="N239" s="1">
        <v>3</v>
      </c>
      <c r="O239" s="3">
        <v>0.2679738562091503</v>
      </c>
      <c r="P239" s="1">
        <v>82</v>
      </c>
      <c r="Q239" s="1">
        <v>69</v>
      </c>
    </row>
    <row r="240" spans="1:17" ht="15">
      <c r="A240" s="1" t="s">
        <v>548</v>
      </c>
      <c r="B240" s="1" t="s">
        <v>549</v>
      </c>
      <c r="C240" s="1">
        <v>38</v>
      </c>
      <c r="D240" s="1">
        <v>0.77</v>
      </c>
      <c r="E240" s="1" t="s">
        <v>550</v>
      </c>
      <c r="F240" s="1" t="str">
        <f t="shared" si="3"/>
        <v>Gregg Zaun</v>
      </c>
      <c r="G240" s="1" t="s">
        <v>361</v>
      </c>
      <c r="I240" s="1" t="s">
        <v>361</v>
      </c>
      <c r="J240" s="1">
        <v>330</v>
      </c>
      <c r="K240" s="1">
        <v>41</v>
      </c>
      <c r="L240" s="1">
        <v>10</v>
      </c>
      <c r="M240" s="1">
        <v>43</v>
      </c>
      <c r="N240" s="1">
        <v>2</v>
      </c>
      <c r="O240" s="3">
        <v>0.24242424242424243</v>
      </c>
      <c r="P240" s="1">
        <v>80</v>
      </c>
      <c r="Q240" s="1">
        <v>57</v>
      </c>
    </row>
    <row r="241" spans="1:17" ht="15">
      <c r="A241" s="1" t="s">
        <v>551</v>
      </c>
      <c r="B241" s="1" t="s">
        <v>552</v>
      </c>
      <c r="C241" s="1">
        <v>31</v>
      </c>
      <c r="D241" s="1">
        <v>0.76</v>
      </c>
      <c r="E241" s="1" t="s">
        <v>553</v>
      </c>
      <c r="F241" s="1" t="str">
        <f t="shared" si="3"/>
        <v>Yorvit Torrealba</v>
      </c>
      <c r="G241" s="1" t="s">
        <v>361</v>
      </c>
      <c r="I241" s="1" t="s">
        <v>361</v>
      </c>
      <c r="J241" s="1">
        <v>339</v>
      </c>
      <c r="K241" s="1">
        <v>37</v>
      </c>
      <c r="L241" s="1">
        <v>8</v>
      </c>
      <c r="M241" s="1">
        <v>45</v>
      </c>
      <c r="N241" s="1">
        <v>3</v>
      </c>
      <c r="O241" s="3">
        <v>0.25073746312684364</v>
      </c>
      <c r="P241" s="1">
        <v>85</v>
      </c>
      <c r="Q241" s="1">
        <v>66</v>
      </c>
    </row>
    <row r="242" spans="1:17" ht="15">
      <c r="A242" s="1" t="s">
        <v>554</v>
      </c>
      <c r="B242" s="1" t="s">
        <v>457</v>
      </c>
      <c r="C242" s="1">
        <v>39</v>
      </c>
      <c r="D242" s="1">
        <v>0.8</v>
      </c>
      <c r="E242" s="1" t="s">
        <v>555</v>
      </c>
      <c r="F242" s="1" t="str">
        <f t="shared" si="3"/>
        <v>Jim Edmonds</v>
      </c>
      <c r="G242" s="1" t="s">
        <v>155</v>
      </c>
      <c r="I242" s="1" t="s">
        <v>155</v>
      </c>
      <c r="J242" s="1">
        <v>386</v>
      </c>
      <c r="K242" s="1">
        <v>50</v>
      </c>
      <c r="L242" s="1">
        <v>16</v>
      </c>
      <c r="M242" s="1">
        <v>58</v>
      </c>
      <c r="N242" s="1">
        <v>3</v>
      </c>
      <c r="O242" s="3">
        <v>0.24093264248704663</v>
      </c>
      <c r="P242" s="1">
        <v>93</v>
      </c>
      <c r="Q242" s="1">
        <v>93</v>
      </c>
    </row>
    <row r="243" spans="1:17" ht="15">
      <c r="A243" s="1" t="s">
        <v>54</v>
      </c>
      <c r="B243" s="1" t="s">
        <v>8</v>
      </c>
      <c r="C243" s="1">
        <v>22</v>
      </c>
      <c r="D243" s="1">
        <v>0.69</v>
      </c>
      <c r="E243" s="1" t="s">
        <v>556</v>
      </c>
      <c r="F243" s="1" t="str">
        <f t="shared" si="3"/>
        <v>Justin Upton</v>
      </c>
      <c r="G243" s="1" t="s">
        <v>155</v>
      </c>
      <c r="I243" s="1" t="s">
        <v>155</v>
      </c>
      <c r="J243" s="1">
        <v>368</v>
      </c>
      <c r="K243" s="1">
        <v>54</v>
      </c>
      <c r="L243" s="1">
        <v>13</v>
      </c>
      <c r="M243" s="1">
        <v>45</v>
      </c>
      <c r="N243" s="1">
        <v>4</v>
      </c>
      <c r="O243" s="3">
        <v>0.26358695652173914</v>
      </c>
      <c r="P243" s="1">
        <v>97</v>
      </c>
      <c r="Q243" s="1">
        <v>100</v>
      </c>
    </row>
    <row r="244" spans="1:17" ht="15">
      <c r="A244" s="1" t="s">
        <v>557</v>
      </c>
      <c r="B244" s="1" t="s">
        <v>558</v>
      </c>
      <c r="C244" s="1">
        <v>34</v>
      </c>
      <c r="D244" s="1">
        <v>0.83</v>
      </c>
      <c r="E244" s="1" t="s">
        <v>559</v>
      </c>
      <c r="F244" s="1" t="str">
        <f t="shared" si="3"/>
        <v>Ron Belliard</v>
      </c>
      <c r="G244" s="1" t="s">
        <v>145</v>
      </c>
      <c r="I244" s="1" t="s">
        <v>145</v>
      </c>
      <c r="J244" s="1">
        <v>383</v>
      </c>
      <c r="K244" s="1">
        <v>45</v>
      </c>
      <c r="L244" s="1">
        <v>10</v>
      </c>
      <c r="M244" s="1">
        <v>48</v>
      </c>
      <c r="N244" s="1">
        <v>3</v>
      </c>
      <c r="O244" s="3">
        <v>0.2741514360313316</v>
      </c>
      <c r="P244" s="1">
        <v>105</v>
      </c>
      <c r="Q244" s="1">
        <v>65</v>
      </c>
    </row>
    <row r="245" spans="1:17" ht="15">
      <c r="A245" s="1" t="s">
        <v>560</v>
      </c>
      <c r="B245" s="1" t="s">
        <v>238</v>
      </c>
      <c r="C245" s="1">
        <v>33</v>
      </c>
      <c r="D245" s="1">
        <v>0.74</v>
      </c>
      <c r="E245" s="1" t="s">
        <v>561</v>
      </c>
      <c r="F245" s="1" t="str">
        <f t="shared" si="3"/>
        <v>Ramon Vazquez</v>
      </c>
      <c r="G245" s="1" t="s">
        <v>3093</v>
      </c>
      <c r="I245" s="1" t="s">
        <v>213</v>
      </c>
      <c r="J245" s="1">
        <v>357</v>
      </c>
      <c r="K245" s="1">
        <v>50</v>
      </c>
      <c r="L245" s="1">
        <v>9</v>
      </c>
      <c r="M245" s="1">
        <v>42</v>
      </c>
      <c r="N245" s="1">
        <v>2</v>
      </c>
      <c r="O245" s="3">
        <v>0.25770308123249297</v>
      </c>
      <c r="P245" s="1">
        <v>92</v>
      </c>
      <c r="Q245" s="1">
        <v>80</v>
      </c>
    </row>
    <row r="246" spans="1:17" ht="15">
      <c r="A246" s="1" t="s">
        <v>562</v>
      </c>
      <c r="B246" s="1" t="s">
        <v>205</v>
      </c>
      <c r="C246" s="1">
        <v>26</v>
      </c>
      <c r="D246" s="1">
        <v>0.68</v>
      </c>
      <c r="E246" s="1" t="s">
        <v>563</v>
      </c>
      <c r="F246" s="1" t="str">
        <f t="shared" si="3"/>
        <v>Jeff Mathis</v>
      </c>
      <c r="G246" s="1" t="s">
        <v>361</v>
      </c>
      <c r="I246" s="1" t="s">
        <v>361</v>
      </c>
      <c r="J246" s="1">
        <v>335</v>
      </c>
      <c r="K246" s="1">
        <v>45</v>
      </c>
      <c r="L246" s="1">
        <v>10</v>
      </c>
      <c r="M246" s="1">
        <v>47</v>
      </c>
      <c r="N246" s="1">
        <v>3</v>
      </c>
      <c r="O246" s="3">
        <v>0.2208955223880597</v>
      </c>
      <c r="P246" s="1">
        <v>74</v>
      </c>
      <c r="Q246" s="1">
        <v>89</v>
      </c>
    </row>
    <row r="247" spans="1:17" ht="15">
      <c r="A247" s="1" t="s">
        <v>564</v>
      </c>
      <c r="B247" s="1" t="s">
        <v>11</v>
      </c>
      <c r="C247" s="1">
        <v>26</v>
      </c>
      <c r="D247" s="1">
        <v>0.47</v>
      </c>
      <c r="E247" s="1" t="s">
        <v>565</v>
      </c>
      <c r="F247" s="1" t="str">
        <f t="shared" si="3"/>
        <v>Nick Hundley</v>
      </c>
      <c r="G247" s="1" t="s">
        <v>361</v>
      </c>
      <c r="I247" s="1" t="s">
        <v>361</v>
      </c>
      <c r="J247" s="1">
        <v>277</v>
      </c>
      <c r="K247" s="1">
        <v>35</v>
      </c>
      <c r="L247" s="1">
        <v>8</v>
      </c>
      <c r="M247" s="1">
        <v>36</v>
      </c>
      <c r="N247" s="1">
        <v>3</v>
      </c>
      <c r="O247" s="3">
        <v>0.259927797833935</v>
      </c>
      <c r="P247" s="1">
        <v>72</v>
      </c>
      <c r="Q247" s="1">
        <v>62</v>
      </c>
    </row>
    <row r="248" spans="1:17" ht="15">
      <c r="A248" s="1" t="s">
        <v>566</v>
      </c>
      <c r="B248" s="1" t="s">
        <v>293</v>
      </c>
      <c r="C248" s="1">
        <v>31</v>
      </c>
      <c r="D248" s="1">
        <v>0.69</v>
      </c>
      <c r="E248" s="1" t="s">
        <v>567</v>
      </c>
      <c r="F248" s="1" t="str">
        <f t="shared" si="3"/>
        <v>Joe Inglett</v>
      </c>
      <c r="G248" s="1" t="s">
        <v>145</v>
      </c>
      <c r="I248" s="1" t="s">
        <v>145</v>
      </c>
      <c r="J248" s="1">
        <v>352</v>
      </c>
      <c r="K248" s="1">
        <v>46</v>
      </c>
      <c r="L248" s="1">
        <v>5</v>
      </c>
      <c r="M248" s="1">
        <v>41</v>
      </c>
      <c r="N248" s="1">
        <v>8</v>
      </c>
      <c r="O248" s="3">
        <v>0.2840909090909091</v>
      </c>
      <c r="P248" s="1">
        <v>100</v>
      </c>
      <c r="Q248" s="1">
        <v>56</v>
      </c>
    </row>
    <row r="249" spans="1:17" ht="15">
      <c r="A249" s="1" t="s">
        <v>469</v>
      </c>
      <c r="B249" s="1" t="s">
        <v>568</v>
      </c>
      <c r="C249" s="1">
        <v>33</v>
      </c>
      <c r="D249" s="1">
        <v>0.79</v>
      </c>
      <c r="E249" s="1" t="s">
        <v>569</v>
      </c>
      <c r="F249" s="1" t="str">
        <f t="shared" si="3"/>
        <v>Reed Johnson</v>
      </c>
      <c r="G249" s="1" t="s">
        <v>155</v>
      </c>
      <c r="I249" s="1" t="s">
        <v>155</v>
      </c>
      <c r="J249" s="1">
        <v>373</v>
      </c>
      <c r="K249" s="1">
        <v>55</v>
      </c>
      <c r="L249" s="1">
        <v>7</v>
      </c>
      <c r="M249" s="1">
        <v>41</v>
      </c>
      <c r="N249" s="1">
        <v>6</v>
      </c>
      <c r="O249" s="3">
        <v>0.27882037533512066</v>
      </c>
      <c r="P249" s="1">
        <v>104</v>
      </c>
      <c r="Q249" s="1">
        <v>74</v>
      </c>
    </row>
    <row r="250" spans="1:17" ht="15">
      <c r="A250" s="1" t="s">
        <v>570</v>
      </c>
      <c r="B250" s="1" t="s">
        <v>34</v>
      </c>
      <c r="C250" s="1">
        <v>24</v>
      </c>
      <c r="D250" s="1">
        <v>0.59</v>
      </c>
      <c r="E250" s="1" t="s">
        <v>571</v>
      </c>
      <c r="F250" s="1" t="str">
        <f t="shared" si="3"/>
        <v>Ian Stewart</v>
      </c>
      <c r="G250" s="1" t="s">
        <v>3092</v>
      </c>
      <c r="I250" s="1" t="s">
        <v>145</v>
      </c>
      <c r="J250" s="1">
        <v>314</v>
      </c>
      <c r="K250" s="1">
        <v>41</v>
      </c>
      <c r="L250" s="1">
        <v>11</v>
      </c>
      <c r="M250" s="1">
        <v>48</v>
      </c>
      <c r="N250" s="1">
        <v>3</v>
      </c>
      <c r="O250" s="3">
        <v>0.267515923566879</v>
      </c>
      <c r="P250" s="1">
        <v>84</v>
      </c>
      <c r="Q250" s="1">
        <v>89</v>
      </c>
    </row>
    <row r="251" spans="1:17" ht="15">
      <c r="A251" s="1" t="s">
        <v>572</v>
      </c>
      <c r="B251" s="1" t="s">
        <v>363</v>
      </c>
      <c r="C251" s="1">
        <v>31</v>
      </c>
      <c r="D251" s="1">
        <v>0.72</v>
      </c>
      <c r="E251" s="1" t="s">
        <v>573</v>
      </c>
      <c r="F251" s="1" t="str">
        <f t="shared" si="3"/>
        <v>Juan Rivera</v>
      </c>
      <c r="G251" s="1" t="s">
        <v>155</v>
      </c>
      <c r="I251" s="1" t="s">
        <v>155</v>
      </c>
      <c r="J251" s="1">
        <v>313</v>
      </c>
      <c r="K251" s="1">
        <v>40</v>
      </c>
      <c r="L251" s="1">
        <v>13</v>
      </c>
      <c r="M251" s="1">
        <v>52</v>
      </c>
      <c r="N251" s="1">
        <v>2</v>
      </c>
      <c r="O251" s="3">
        <v>0.2715654952076677</v>
      </c>
      <c r="P251" s="1">
        <v>85</v>
      </c>
      <c r="Q251" s="1">
        <v>46</v>
      </c>
    </row>
    <row r="252" spans="1:17" ht="15">
      <c r="A252" s="1" t="s">
        <v>574</v>
      </c>
      <c r="B252" s="1" t="s">
        <v>575</v>
      </c>
      <c r="C252" s="1">
        <v>30</v>
      </c>
      <c r="D252" s="1">
        <v>0.75</v>
      </c>
      <c r="E252" s="1" t="s">
        <v>576</v>
      </c>
      <c r="F252" s="1" t="str">
        <f t="shared" si="3"/>
        <v>Gabe Gross</v>
      </c>
      <c r="G252" s="1" t="s">
        <v>155</v>
      </c>
      <c r="I252" s="1" t="s">
        <v>155</v>
      </c>
      <c r="J252" s="1">
        <v>363</v>
      </c>
      <c r="K252" s="1">
        <v>53</v>
      </c>
      <c r="L252" s="1">
        <v>13</v>
      </c>
      <c r="M252" s="1">
        <v>48</v>
      </c>
      <c r="N252" s="1">
        <v>5</v>
      </c>
      <c r="O252" s="3">
        <v>0.24793388429752067</v>
      </c>
      <c r="P252" s="1">
        <v>90</v>
      </c>
      <c r="Q252" s="1">
        <v>84</v>
      </c>
    </row>
    <row r="253" spans="1:17" ht="15">
      <c r="A253" s="1" t="s">
        <v>577</v>
      </c>
      <c r="B253" s="1" t="s">
        <v>578</v>
      </c>
      <c r="C253" s="1">
        <v>35</v>
      </c>
      <c r="D253" s="1">
        <v>0.8</v>
      </c>
      <c r="E253" s="1" t="s">
        <v>579</v>
      </c>
      <c r="F253" s="1" t="str">
        <f t="shared" si="3"/>
        <v>Jamey Carroll</v>
      </c>
      <c r="G253" s="1" t="s">
        <v>3092</v>
      </c>
      <c r="I253" s="1" t="s">
        <v>145</v>
      </c>
      <c r="J253" s="1">
        <v>372</v>
      </c>
      <c r="K253" s="1">
        <v>62</v>
      </c>
      <c r="L253" s="1">
        <v>4</v>
      </c>
      <c r="M253" s="1">
        <v>36</v>
      </c>
      <c r="N253" s="1">
        <v>8</v>
      </c>
      <c r="O253" s="3">
        <v>0.26344086021505375</v>
      </c>
      <c r="P253" s="1">
        <v>98</v>
      </c>
      <c r="Q253" s="1">
        <v>65</v>
      </c>
    </row>
    <row r="254" spans="1:17" ht="15">
      <c r="A254" s="1" t="s">
        <v>580</v>
      </c>
      <c r="B254" s="1" t="s">
        <v>581</v>
      </c>
      <c r="C254" s="1">
        <v>29</v>
      </c>
      <c r="D254" s="1">
        <v>0.84</v>
      </c>
      <c r="E254" s="1" t="s">
        <v>582</v>
      </c>
      <c r="F254" s="1" t="str">
        <f t="shared" si="3"/>
        <v>Austin Kearns</v>
      </c>
      <c r="G254" s="1" t="s">
        <v>155</v>
      </c>
      <c r="I254" s="1" t="s">
        <v>155</v>
      </c>
      <c r="J254" s="1">
        <v>388</v>
      </c>
      <c r="K254" s="1">
        <v>54</v>
      </c>
      <c r="L254" s="1">
        <v>12</v>
      </c>
      <c r="M254" s="1">
        <v>49</v>
      </c>
      <c r="N254" s="1">
        <v>4</v>
      </c>
      <c r="O254" s="3">
        <v>0.25257731958762886</v>
      </c>
      <c r="P254" s="1">
        <v>98</v>
      </c>
      <c r="Q254" s="1">
        <v>81</v>
      </c>
    </row>
    <row r="255" spans="1:17" ht="15">
      <c r="A255" s="1" t="s">
        <v>583</v>
      </c>
      <c r="B255" s="1" t="s">
        <v>584</v>
      </c>
      <c r="C255" s="1">
        <v>31</v>
      </c>
      <c r="D255" s="1">
        <v>0.69</v>
      </c>
      <c r="E255" s="1" t="s">
        <v>585</v>
      </c>
      <c r="F255" s="1" t="str">
        <f t="shared" si="3"/>
        <v>Greg Dobbs</v>
      </c>
      <c r="G255" s="1" t="s">
        <v>65</v>
      </c>
      <c r="I255" s="1" t="s">
        <v>65</v>
      </c>
      <c r="J255" s="1">
        <v>325</v>
      </c>
      <c r="K255" s="1">
        <v>44</v>
      </c>
      <c r="L255" s="1">
        <v>11</v>
      </c>
      <c r="M255" s="1">
        <v>51</v>
      </c>
      <c r="N255" s="1">
        <v>4</v>
      </c>
      <c r="O255" s="3">
        <v>0.27692307692307694</v>
      </c>
      <c r="P255" s="1">
        <v>90</v>
      </c>
      <c r="Q255" s="1">
        <v>63</v>
      </c>
    </row>
    <row r="256" spans="1:17" ht="15">
      <c r="A256" s="1" t="s">
        <v>586</v>
      </c>
      <c r="B256" s="1" t="s">
        <v>587</v>
      </c>
      <c r="C256" s="1">
        <v>36</v>
      </c>
      <c r="D256" s="1">
        <v>0.84</v>
      </c>
      <c r="E256" s="1" t="s">
        <v>588</v>
      </c>
      <c r="F256" s="1" t="str">
        <f t="shared" si="3"/>
        <v>Todd Helton</v>
      </c>
      <c r="G256" s="1" t="s">
        <v>690</v>
      </c>
      <c r="I256" s="1" t="s">
        <v>690</v>
      </c>
      <c r="J256" s="1">
        <v>377</v>
      </c>
      <c r="K256" s="1">
        <v>54</v>
      </c>
      <c r="L256" s="1">
        <v>10</v>
      </c>
      <c r="M256" s="1">
        <v>50</v>
      </c>
      <c r="N256" s="1">
        <v>2</v>
      </c>
      <c r="O256" s="3">
        <v>0.2838196286472148</v>
      </c>
      <c r="P256" s="1">
        <v>107</v>
      </c>
      <c r="Q256" s="1">
        <v>57</v>
      </c>
    </row>
    <row r="257" spans="1:17" ht="15">
      <c r="A257" s="1" t="s">
        <v>589</v>
      </c>
      <c r="B257" s="1" t="s">
        <v>14</v>
      </c>
      <c r="C257" s="1">
        <v>39</v>
      </c>
      <c r="D257" s="1">
        <v>0.82</v>
      </c>
      <c r="E257" s="1" t="s">
        <v>919</v>
      </c>
      <c r="F257" s="1" t="str">
        <f t="shared" si="3"/>
        <v>Mark Grudzielanek</v>
      </c>
      <c r="G257" s="1" t="s">
        <v>145</v>
      </c>
      <c r="I257" s="1" t="s">
        <v>145</v>
      </c>
      <c r="J257" s="1">
        <v>396</v>
      </c>
      <c r="K257" s="1">
        <v>53</v>
      </c>
      <c r="L257" s="1">
        <v>6</v>
      </c>
      <c r="M257" s="1">
        <v>38</v>
      </c>
      <c r="N257" s="1">
        <v>3</v>
      </c>
      <c r="O257" s="3">
        <v>0.2828282828282828</v>
      </c>
      <c r="P257" s="1">
        <v>112</v>
      </c>
      <c r="Q257" s="1">
        <v>57</v>
      </c>
    </row>
    <row r="258" spans="1:17" ht="15">
      <c r="A258" s="1" t="s">
        <v>920</v>
      </c>
      <c r="B258" s="1" t="s">
        <v>293</v>
      </c>
      <c r="C258" s="1">
        <v>31</v>
      </c>
      <c r="D258" s="1">
        <v>0.78</v>
      </c>
      <c r="E258" s="1" t="s">
        <v>921</v>
      </c>
      <c r="F258" s="1" t="str">
        <f t="shared" si="3"/>
        <v>Joe Crede</v>
      </c>
      <c r="G258" s="1" t="s">
        <v>65</v>
      </c>
      <c r="I258" s="1" t="s">
        <v>65</v>
      </c>
      <c r="J258" s="1">
        <v>368</v>
      </c>
      <c r="K258" s="1">
        <v>45</v>
      </c>
      <c r="L258" s="1">
        <v>16</v>
      </c>
      <c r="M258" s="1">
        <v>56</v>
      </c>
      <c r="N258" s="1">
        <v>1</v>
      </c>
      <c r="O258" s="3">
        <v>0.2554347826086957</v>
      </c>
      <c r="P258" s="1">
        <v>94</v>
      </c>
      <c r="Q258" s="1">
        <v>52</v>
      </c>
    </row>
    <row r="259" spans="1:17" ht="15">
      <c r="A259" s="1" t="s">
        <v>922</v>
      </c>
      <c r="B259" s="1" t="s">
        <v>205</v>
      </c>
      <c r="C259" s="1">
        <v>26</v>
      </c>
      <c r="D259" s="1">
        <v>0.5</v>
      </c>
      <c r="E259" s="1" t="s">
        <v>923</v>
      </c>
      <c r="F259" s="1" t="str">
        <f t="shared" si="3"/>
        <v>Jeff Clement</v>
      </c>
      <c r="G259" s="1" t="s">
        <v>361</v>
      </c>
      <c r="I259" s="1" t="s">
        <v>361</v>
      </c>
      <c r="J259" s="1">
        <v>280</v>
      </c>
      <c r="K259" s="1">
        <v>33</v>
      </c>
      <c r="L259" s="1">
        <v>9</v>
      </c>
      <c r="M259" s="1">
        <v>36</v>
      </c>
      <c r="N259" s="1">
        <v>2</v>
      </c>
      <c r="O259" s="3">
        <v>0.2571428571428571</v>
      </c>
      <c r="P259" s="1">
        <v>72</v>
      </c>
      <c r="Q259" s="1">
        <v>68</v>
      </c>
    </row>
    <row r="260" spans="1:17" ht="15">
      <c r="A260" s="1" t="s">
        <v>924</v>
      </c>
      <c r="B260" s="1" t="s">
        <v>925</v>
      </c>
      <c r="C260" s="1">
        <v>34</v>
      </c>
      <c r="D260" s="1">
        <v>0.85</v>
      </c>
      <c r="E260" s="1" t="s">
        <v>926</v>
      </c>
      <c r="F260" s="1" t="str">
        <f t="shared" si="3"/>
        <v>Pedro Feliz</v>
      </c>
      <c r="G260" s="1" t="s">
        <v>65</v>
      </c>
      <c r="I260" s="1" t="s">
        <v>65</v>
      </c>
      <c r="J260" s="1">
        <v>455</v>
      </c>
      <c r="K260" s="1">
        <v>51</v>
      </c>
      <c r="L260" s="1">
        <v>15</v>
      </c>
      <c r="M260" s="1">
        <v>61</v>
      </c>
      <c r="N260" s="1">
        <v>2</v>
      </c>
      <c r="O260" s="3">
        <v>0.24395604395604395</v>
      </c>
      <c r="P260" s="1">
        <v>111</v>
      </c>
      <c r="Q260" s="1">
        <v>71</v>
      </c>
    </row>
    <row r="261" spans="1:17" ht="15">
      <c r="A261" s="1" t="s">
        <v>927</v>
      </c>
      <c r="B261" s="1" t="s">
        <v>307</v>
      </c>
      <c r="C261" s="1">
        <v>33</v>
      </c>
      <c r="D261" s="1">
        <v>0.81</v>
      </c>
      <c r="E261" s="1" t="s">
        <v>928</v>
      </c>
      <c r="F261" s="1" t="str">
        <f aca="true" t="shared" si="4" ref="F261:F324">CONCATENATE(B261," ",A261)</f>
        <v>Brian Schneider</v>
      </c>
      <c r="G261" s="1" t="s">
        <v>361</v>
      </c>
      <c r="I261" s="1" t="s">
        <v>361</v>
      </c>
      <c r="J261" s="1">
        <v>386</v>
      </c>
      <c r="K261" s="1">
        <v>35</v>
      </c>
      <c r="L261" s="1">
        <v>8</v>
      </c>
      <c r="M261" s="1">
        <v>48</v>
      </c>
      <c r="N261" s="1">
        <v>2</v>
      </c>
      <c r="O261" s="3">
        <v>0.24611398963730569</v>
      </c>
      <c r="P261" s="1">
        <v>95</v>
      </c>
      <c r="Q261" s="1">
        <v>63</v>
      </c>
    </row>
    <row r="262" spans="1:17" ht="15">
      <c r="A262" s="1" t="s">
        <v>929</v>
      </c>
      <c r="B262" s="1" t="s">
        <v>930</v>
      </c>
      <c r="C262" s="1">
        <v>32</v>
      </c>
      <c r="D262" s="1">
        <v>0.82</v>
      </c>
      <c r="E262" s="1" t="s">
        <v>931</v>
      </c>
      <c r="F262" s="1" t="str">
        <f t="shared" si="4"/>
        <v>Travis Hafner</v>
      </c>
      <c r="G262" s="1" t="s">
        <v>2987</v>
      </c>
      <c r="I262" s="1" t="s">
        <v>2987</v>
      </c>
      <c r="J262" s="1">
        <v>319</v>
      </c>
      <c r="K262" s="1">
        <v>48</v>
      </c>
      <c r="L262" s="1">
        <v>15</v>
      </c>
      <c r="M262" s="1">
        <v>56</v>
      </c>
      <c r="N262" s="1">
        <v>2</v>
      </c>
      <c r="O262" s="3">
        <v>0.2601880877742947</v>
      </c>
      <c r="P262" s="1">
        <v>83</v>
      </c>
      <c r="Q262" s="1">
        <v>75</v>
      </c>
    </row>
    <row r="263" spans="1:17" ht="15">
      <c r="A263" s="1" t="s">
        <v>932</v>
      </c>
      <c r="B263" s="1" t="s">
        <v>258</v>
      </c>
      <c r="C263" s="1">
        <v>29</v>
      </c>
      <c r="D263" s="1">
        <v>0.83</v>
      </c>
      <c r="E263" s="1" t="s">
        <v>933</v>
      </c>
      <c r="F263" s="1" t="str">
        <f t="shared" si="4"/>
        <v>Jose Bautista</v>
      </c>
      <c r="G263" s="1" t="s">
        <v>65</v>
      </c>
      <c r="I263" s="1" t="s">
        <v>65</v>
      </c>
      <c r="J263" s="1">
        <v>411</v>
      </c>
      <c r="K263" s="1">
        <v>55</v>
      </c>
      <c r="L263" s="1">
        <v>14</v>
      </c>
      <c r="M263" s="1">
        <v>53</v>
      </c>
      <c r="N263" s="1">
        <v>3</v>
      </c>
      <c r="O263" s="3">
        <v>0.24574209245742093</v>
      </c>
      <c r="P263" s="1">
        <v>101</v>
      </c>
      <c r="Q263" s="1">
        <v>93</v>
      </c>
    </row>
    <row r="264" spans="1:17" ht="15">
      <c r="A264" s="1" t="s">
        <v>934</v>
      </c>
      <c r="B264" s="1" t="s">
        <v>290</v>
      </c>
      <c r="C264" s="1">
        <v>31</v>
      </c>
      <c r="D264" s="1">
        <v>0.75</v>
      </c>
      <c r="E264" s="1" t="s">
        <v>935</v>
      </c>
      <c r="F264" s="1" t="str">
        <f t="shared" si="4"/>
        <v>Josh Bard</v>
      </c>
      <c r="G264" s="1" t="s">
        <v>361</v>
      </c>
      <c r="I264" s="1" t="s">
        <v>361</v>
      </c>
      <c r="J264" s="1">
        <v>304</v>
      </c>
      <c r="K264" s="1">
        <v>32</v>
      </c>
      <c r="L264" s="1">
        <v>6</v>
      </c>
      <c r="M264" s="1">
        <v>38</v>
      </c>
      <c r="N264" s="1">
        <v>2</v>
      </c>
      <c r="O264" s="3">
        <v>0.26644736842105265</v>
      </c>
      <c r="P264" s="1">
        <v>81</v>
      </c>
      <c r="Q264" s="1">
        <v>50</v>
      </c>
    </row>
    <row r="265" spans="1:17" ht="15">
      <c r="A265" s="1" t="s">
        <v>936</v>
      </c>
      <c r="B265" s="1" t="s">
        <v>937</v>
      </c>
      <c r="C265" s="1">
        <v>27</v>
      </c>
      <c r="D265" s="1">
        <v>0.56</v>
      </c>
      <c r="E265" s="1" t="s">
        <v>938</v>
      </c>
      <c r="F265" s="1" t="str">
        <f t="shared" si="4"/>
        <v>Eugenio Velez</v>
      </c>
      <c r="G265" s="1" t="s">
        <v>145</v>
      </c>
      <c r="I265" s="1" t="s">
        <v>145</v>
      </c>
      <c r="J265" s="1">
        <v>318</v>
      </c>
      <c r="K265" s="1">
        <v>42</v>
      </c>
      <c r="L265" s="1">
        <v>5</v>
      </c>
      <c r="M265" s="1">
        <v>39</v>
      </c>
      <c r="N265" s="1">
        <v>14</v>
      </c>
      <c r="O265" s="3">
        <v>0.2672955974842767</v>
      </c>
      <c r="P265" s="1">
        <v>85</v>
      </c>
      <c r="Q265" s="1">
        <v>53</v>
      </c>
    </row>
    <row r="266" spans="1:17" ht="15">
      <c r="A266" s="1" t="s">
        <v>508</v>
      </c>
      <c r="B266" s="1" t="s">
        <v>638</v>
      </c>
      <c r="C266" s="1">
        <v>29</v>
      </c>
      <c r="D266" s="1">
        <v>0.72</v>
      </c>
      <c r="E266" s="1" t="s">
        <v>939</v>
      </c>
      <c r="F266" s="1" t="str">
        <f t="shared" si="4"/>
        <v>Scott Hairston</v>
      </c>
      <c r="G266" s="1" t="s">
        <v>155</v>
      </c>
      <c r="I266" s="1" t="s">
        <v>155</v>
      </c>
      <c r="J266" s="1">
        <v>368</v>
      </c>
      <c r="K266" s="1">
        <v>49</v>
      </c>
      <c r="L266" s="1">
        <v>16</v>
      </c>
      <c r="M266" s="1">
        <v>43</v>
      </c>
      <c r="N266" s="1">
        <v>4</v>
      </c>
      <c r="O266" s="3">
        <v>0.25271739130434784</v>
      </c>
      <c r="P266" s="1">
        <v>93</v>
      </c>
      <c r="Q266" s="1">
        <v>84</v>
      </c>
    </row>
    <row r="267" spans="1:17" ht="15">
      <c r="A267" s="1" t="s">
        <v>940</v>
      </c>
      <c r="B267" s="1" t="s">
        <v>334</v>
      </c>
      <c r="C267" s="1">
        <v>37</v>
      </c>
      <c r="D267" s="1">
        <v>0.79</v>
      </c>
      <c r="E267" s="1" t="s">
        <v>941</v>
      </c>
      <c r="F267" s="1" t="str">
        <f t="shared" si="4"/>
        <v>Paul Lo Duca</v>
      </c>
      <c r="G267" s="1" t="s">
        <v>361</v>
      </c>
      <c r="I267" s="1" t="s">
        <v>361</v>
      </c>
      <c r="J267" s="1">
        <v>315</v>
      </c>
      <c r="K267" s="1">
        <v>37</v>
      </c>
      <c r="L267" s="1">
        <v>5</v>
      </c>
      <c r="M267" s="1">
        <v>33</v>
      </c>
      <c r="N267" s="1">
        <v>2</v>
      </c>
      <c r="O267" s="3">
        <v>0.2698412698412698</v>
      </c>
      <c r="P267" s="1">
        <v>85</v>
      </c>
      <c r="Q267" s="1">
        <v>31</v>
      </c>
    </row>
    <row r="268" spans="1:17" ht="15">
      <c r="A268" s="1" t="s">
        <v>942</v>
      </c>
      <c r="B268" s="1" t="s">
        <v>301</v>
      </c>
      <c r="C268" s="1">
        <v>26</v>
      </c>
      <c r="D268" s="1">
        <v>0.58</v>
      </c>
      <c r="E268" s="1" t="s">
        <v>943</v>
      </c>
      <c r="F268" s="1" t="str">
        <f t="shared" si="4"/>
        <v>Martin Prado</v>
      </c>
      <c r="G268" s="1" t="s">
        <v>3094</v>
      </c>
      <c r="I268" s="1" t="s">
        <v>145</v>
      </c>
      <c r="J268" s="1">
        <v>298</v>
      </c>
      <c r="K268" s="1">
        <v>42</v>
      </c>
      <c r="L268" s="1">
        <v>5</v>
      </c>
      <c r="M268" s="1">
        <v>40</v>
      </c>
      <c r="N268" s="1">
        <v>4</v>
      </c>
      <c r="O268" s="3">
        <v>0.2986577181208054</v>
      </c>
      <c r="P268" s="1">
        <v>89</v>
      </c>
      <c r="Q268" s="1">
        <v>45</v>
      </c>
    </row>
    <row r="269" spans="1:17" ht="15">
      <c r="A269" s="1" t="s">
        <v>944</v>
      </c>
      <c r="B269" s="1" t="s">
        <v>945</v>
      </c>
      <c r="C269" s="1">
        <v>26</v>
      </c>
      <c r="D269" s="1">
        <v>0.68</v>
      </c>
      <c r="E269" s="1" t="s">
        <v>946</v>
      </c>
      <c r="F269" s="1" t="str">
        <f t="shared" si="4"/>
        <v>Gregor Blanco</v>
      </c>
      <c r="G269" s="1" t="s">
        <v>145</v>
      </c>
      <c r="I269" s="1" t="s">
        <v>145</v>
      </c>
      <c r="J269" s="1">
        <v>389</v>
      </c>
      <c r="K269" s="1">
        <v>50</v>
      </c>
      <c r="L269" s="1">
        <v>5</v>
      </c>
      <c r="M269" s="1">
        <v>41</v>
      </c>
      <c r="N269" s="1">
        <v>10</v>
      </c>
      <c r="O269" s="3">
        <v>0.2622107969151671</v>
      </c>
      <c r="P269" s="1">
        <v>102</v>
      </c>
      <c r="Q269" s="1">
        <v>83</v>
      </c>
    </row>
    <row r="270" spans="1:17" ht="15">
      <c r="A270" s="1" t="s">
        <v>947</v>
      </c>
      <c r="B270" s="1" t="s">
        <v>948</v>
      </c>
      <c r="C270" s="1">
        <v>28</v>
      </c>
      <c r="D270" s="1">
        <v>0.77</v>
      </c>
      <c r="E270" s="1" t="s">
        <v>949</v>
      </c>
      <c r="F270" s="1" t="str">
        <f t="shared" si="4"/>
        <v>Ronny Paulino</v>
      </c>
      <c r="G270" s="1" t="s">
        <v>361</v>
      </c>
      <c r="I270" s="1" t="s">
        <v>361</v>
      </c>
      <c r="J270" s="1">
        <v>286</v>
      </c>
      <c r="K270" s="1">
        <v>31</v>
      </c>
      <c r="L270" s="1">
        <v>6</v>
      </c>
      <c r="M270" s="1">
        <v>36</v>
      </c>
      <c r="N270" s="1">
        <v>2</v>
      </c>
      <c r="O270" s="3">
        <v>0.2692307692307692</v>
      </c>
      <c r="P270" s="1">
        <v>77</v>
      </c>
      <c r="Q270" s="1">
        <v>53</v>
      </c>
    </row>
    <row r="271" spans="1:17" ht="15">
      <c r="A271" s="1" t="s">
        <v>950</v>
      </c>
      <c r="B271" s="1" t="s">
        <v>951</v>
      </c>
      <c r="C271" s="1">
        <v>31</v>
      </c>
      <c r="D271" s="1">
        <v>0.79</v>
      </c>
      <c r="E271" s="1" t="s">
        <v>952</v>
      </c>
      <c r="F271" s="1" t="str">
        <f t="shared" si="4"/>
        <v>Alfredo Amezaga</v>
      </c>
      <c r="G271" s="1" t="s">
        <v>3095</v>
      </c>
      <c r="I271" s="1" t="s">
        <v>213</v>
      </c>
      <c r="J271" s="1">
        <v>372</v>
      </c>
      <c r="K271" s="1">
        <v>46</v>
      </c>
      <c r="L271" s="1">
        <v>4</v>
      </c>
      <c r="M271" s="1">
        <v>33</v>
      </c>
      <c r="N271" s="1">
        <v>12</v>
      </c>
      <c r="O271" s="3">
        <v>0.25806451612903225</v>
      </c>
      <c r="P271" s="1">
        <v>96</v>
      </c>
      <c r="Q271" s="1">
        <v>57</v>
      </c>
    </row>
    <row r="272" spans="1:17" ht="15">
      <c r="A272" s="1" t="s">
        <v>953</v>
      </c>
      <c r="B272" s="1" t="s">
        <v>954</v>
      </c>
      <c r="C272" s="1">
        <v>34</v>
      </c>
      <c r="D272" s="1">
        <v>0.59</v>
      </c>
      <c r="E272" s="1" t="s">
        <v>955</v>
      </c>
      <c r="F272" s="1" t="str">
        <f t="shared" si="4"/>
        <v>Fernando Tatis</v>
      </c>
      <c r="G272" s="1" t="s">
        <v>155</v>
      </c>
      <c r="I272" s="1" t="s">
        <v>155</v>
      </c>
      <c r="J272" s="1">
        <v>315</v>
      </c>
      <c r="K272" s="1">
        <v>40</v>
      </c>
      <c r="L272" s="1">
        <v>11</v>
      </c>
      <c r="M272" s="1">
        <v>47</v>
      </c>
      <c r="N272" s="1">
        <v>4</v>
      </c>
      <c r="O272" s="3">
        <v>0.2761904761904762</v>
      </c>
      <c r="P272" s="1">
        <v>87</v>
      </c>
      <c r="Q272" s="1">
        <v>68</v>
      </c>
    </row>
    <row r="273" spans="1:17" ht="15">
      <c r="A273" s="1" t="s">
        <v>956</v>
      </c>
      <c r="B273" s="1" t="s">
        <v>957</v>
      </c>
      <c r="C273" s="1">
        <v>36</v>
      </c>
      <c r="D273" s="1">
        <v>0.78</v>
      </c>
      <c r="E273" s="1" t="s">
        <v>958</v>
      </c>
      <c r="F273" s="1" t="str">
        <f t="shared" si="4"/>
        <v>Geoff Blum</v>
      </c>
      <c r="G273" s="1" t="s">
        <v>213</v>
      </c>
      <c r="I273" s="1" t="s">
        <v>213</v>
      </c>
      <c r="J273" s="1">
        <v>375</v>
      </c>
      <c r="K273" s="1">
        <v>41</v>
      </c>
      <c r="L273" s="1">
        <v>10</v>
      </c>
      <c r="M273" s="1">
        <v>48</v>
      </c>
      <c r="N273" s="1">
        <v>2</v>
      </c>
      <c r="O273" s="3">
        <v>0.24533333333333332</v>
      </c>
      <c r="P273" s="1">
        <v>92</v>
      </c>
      <c r="Q273" s="1">
        <v>67</v>
      </c>
    </row>
    <row r="274" spans="1:17" ht="15">
      <c r="A274" s="1" t="s">
        <v>959</v>
      </c>
      <c r="B274" s="1" t="s">
        <v>113</v>
      </c>
      <c r="C274" s="1">
        <v>29</v>
      </c>
      <c r="D274" s="1">
        <v>0.78</v>
      </c>
      <c r="E274" s="1" t="s">
        <v>960</v>
      </c>
      <c r="F274" s="1" t="str">
        <f t="shared" si="4"/>
        <v>Hank Blalock</v>
      </c>
      <c r="G274" s="1" t="s">
        <v>2986</v>
      </c>
      <c r="I274" s="1" t="s">
        <v>65</v>
      </c>
      <c r="J274" s="1">
        <v>330</v>
      </c>
      <c r="K274" s="1">
        <v>45</v>
      </c>
      <c r="L274" s="1">
        <v>12</v>
      </c>
      <c r="M274" s="1">
        <v>48</v>
      </c>
      <c r="N274" s="1">
        <v>3</v>
      </c>
      <c r="O274" s="3">
        <v>0.2727272727272727</v>
      </c>
      <c r="P274" s="1">
        <v>90</v>
      </c>
      <c r="Q274" s="1">
        <v>58</v>
      </c>
    </row>
    <row r="275" spans="1:17" ht="15">
      <c r="A275" s="1" t="s">
        <v>961</v>
      </c>
      <c r="B275" s="1" t="s">
        <v>218</v>
      </c>
      <c r="C275" s="1">
        <v>32</v>
      </c>
      <c r="D275" s="1">
        <v>0.82</v>
      </c>
      <c r="E275" s="1" t="s">
        <v>962</v>
      </c>
      <c r="F275" s="1" t="str">
        <f t="shared" si="4"/>
        <v>Jack Wilson</v>
      </c>
      <c r="G275" s="1" t="s">
        <v>213</v>
      </c>
      <c r="I275" s="1" t="s">
        <v>213</v>
      </c>
      <c r="J275" s="1">
        <v>380</v>
      </c>
      <c r="K275" s="1">
        <v>45</v>
      </c>
      <c r="L275" s="1">
        <v>7</v>
      </c>
      <c r="M275" s="1">
        <v>35</v>
      </c>
      <c r="N275" s="1">
        <v>3</v>
      </c>
      <c r="O275" s="3">
        <v>0.2710526315789474</v>
      </c>
      <c r="P275" s="1">
        <v>103</v>
      </c>
      <c r="Q275" s="1">
        <v>45</v>
      </c>
    </row>
    <row r="276" spans="1:17" ht="15">
      <c r="A276" s="1" t="s">
        <v>379</v>
      </c>
      <c r="B276" s="1" t="s">
        <v>963</v>
      </c>
      <c r="C276" s="1">
        <v>29</v>
      </c>
      <c r="D276" s="1">
        <v>0.63</v>
      </c>
      <c r="E276" s="1" t="s">
        <v>964</v>
      </c>
      <c r="F276" s="1" t="str">
        <f t="shared" si="4"/>
        <v>Rajai Davis</v>
      </c>
      <c r="G276" s="1" t="s">
        <v>155</v>
      </c>
      <c r="I276" s="1" t="s">
        <v>155</v>
      </c>
      <c r="J276" s="1">
        <v>303</v>
      </c>
      <c r="K276" s="1">
        <v>44</v>
      </c>
      <c r="L276" s="1">
        <v>5</v>
      </c>
      <c r="M276" s="1">
        <v>28</v>
      </c>
      <c r="N276" s="1">
        <v>26</v>
      </c>
      <c r="O276" s="3">
        <v>0.25742574257425743</v>
      </c>
      <c r="P276" s="1">
        <v>78</v>
      </c>
      <c r="Q276" s="1">
        <v>54</v>
      </c>
    </row>
    <row r="277" spans="1:17" ht="15">
      <c r="A277" s="1" t="s">
        <v>965</v>
      </c>
      <c r="B277" s="1" t="s">
        <v>261</v>
      </c>
      <c r="C277" s="1">
        <v>34</v>
      </c>
      <c r="D277" s="1">
        <v>0.82</v>
      </c>
      <c r="E277" s="1" t="s">
        <v>966</v>
      </c>
      <c r="F277" s="1" t="str">
        <f t="shared" si="4"/>
        <v>David Eckstein</v>
      </c>
      <c r="G277" s="1" t="s">
        <v>2990</v>
      </c>
      <c r="I277" s="1" t="s">
        <v>213</v>
      </c>
      <c r="J277" s="1">
        <v>388</v>
      </c>
      <c r="K277" s="1">
        <v>47</v>
      </c>
      <c r="L277" s="1">
        <v>4</v>
      </c>
      <c r="M277" s="1">
        <v>30</v>
      </c>
      <c r="N277" s="1">
        <v>6</v>
      </c>
      <c r="O277" s="3">
        <v>0.27835051546391754</v>
      </c>
      <c r="P277" s="1">
        <v>108</v>
      </c>
      <c r="Q277" s="1">
        <v>39</v>
      </c>
    </row>
    <row r="278" spans="1:17" ht="15">
      <c r="A278" s="1" t="s">
        <v>967</v>
      </c>
      <c r="B278" s="1" t="s">
        <v>229</v>
      </c>
      <c r="C278" s="1">
        <v>27</v>
      </c>
      <c r="D278" s="1">
        <v>0.82</v>
      </c>
      <c r="E278" s="1" t="s">
        <v>968</v>
      </c>
      <c r="F278" s="1" t="str">
        <f t="shared" si="4"/>
        <v>Aaron Hill</v>
      </c>
      <c r="G278" s="1" t="s">
        <v>145</v>
      </c>
      <c r="I278" s="1" t="s">
        <v>145</v>
      </c>
      <c r="J278" s="1">
        <v>344</v>
      </c>
      <c r="K278" s="1">
        <v>44</v>
      </c>
      <c r="L278" s="1">
        <v>7</v>
      </c>
      <c r="M278" s="1">
        <v>39</v>
      </c>
      <c r="N278" s="1">
        <v>4</v>
      </c>
      <c r="O278" s="3">
        <v>0.2819767441860465</v>
      </c>
      <c r="P278" s="1">
        <v>97</v>
      </c>
      <c r="Q278" s="1">
        <v>54</v>
      </c>
    </row>
    <row r="279" spans="1:17" ht="15">
      <c r="A279" s="1" t="s">
        <v>798</v>
      </c>
      <c r="B279" s="1" t="s">
        <v>969</v>
      </c>
      <c r="C279" s="1">
        <v>29</v>
      </c>
      <c r="D279" s="1">
        <v>0.78</v>
      </c>
      <c r="E279" s="1" t="s">
        <v>970</v>
      </c>
      <c r="F279" s="1" t="str">
        <f t="shared" si="4"/>
        <v>Cesar Izturis</v>
      </c>
      <c r="G279" s="1" t="s">
        <v>213</v>
      </c>
      <c r="I279" s="1" t="s">
        <v>213</v>
      </c>
      <c r="J279" s="1">
        <v>421</v>
      </c>
      <c r="K279" s="1">
        <v>47</v>
      </c>
      <c r="L279" s="1">
        <v>3</v>
      </c>
      <c r="M279" s="1">
        <v>32</v>
      </c>
      <c r="N279" s="1">
        <v>13</v>
      </c>
      <c r="O279" s="3">
        <v>0.2589073634204275</v>
      </c>
      <c r="P279" s="1">
        <v>109</v>
      </c>
      <c r="Q279" s="1">
        <v>39</v>
      </c>
    </row>
    <row r="280" spans="1:17" ht="15">
      <c r="A280" s="1" t="s">
        <v>971</v>
      </c>
      <c r="B280" s="1" t="s">
        <v>620</v>
      </c>
      <c r="C280" s="1">
        <v>28</v>
      </c>
      <c r="D280" s="1">
        <v>0.77</v>
      </c>
      <c r="E280" s="1" t="s">
        <v>972</v>
      </c>
      <c r="F280" s="1" t="str">
        <f t="shared" si="4"/>
        <v>Chris Duncan</v>
      </c>
      <c r="G280" s="1" t="s">
        <v>690</v>
      </c>
      <c r="I280" s="1" t="s">
        <v>690</v>
      </c>
      <c r="J280" s="1">
        <v>325</v>
      </c>
      <c r="K280" s="1">
        <v>47</v>
      </c>
      <c r="L280" s="1">
        <v>15</v>
      </c>
      <c r="M280" s="1">
        <v>49</v>
      </c>
      <c r="N280" s="1">
        <v>3</v>
      </c>
      <c r="O280" s="3">
        <v>0.26461538461538464</v>
      </c>
      <c r="P280" s="1">
        <v>86</v>
      </c>
      <c r="Q280" s="1">
        <v>85</v>
      </c>
    </row>
    <row r="281" spans="1:17" ht="15">
      <c r="A281" s="1" t="s">
        <v>973</v>
      </c>
      <c r="B281" s="1" t="s">
        <v>974</v>
      </c>
      <c r="C281" s="1">
        <v>38</v>
      </c>
      <c r="D281" s="1">
        <v>0.81</v>
      </c>
      <c r="E281" s="1" t="s">
        <v>975</v>
      </c>
      <c r="F281" s="1" t="str">
        <f t="shared" si="4"/>
        <v>Rich Aurilia</v>
      </c>
      <c r="G281" s="1" t="s">
        <v>2986</v>
      </c>
      <c r="I281" s="1" t="s">
        <v>65</v>
      </c>
      <c r="J281" s="1">
        <v>418</v>
      </c>
      <c r="K281" s="1">
        <v>46</v>
      </c>
      <c r="L281" s="1">
        <v>12</v>
      </c>
      <c r="M281" s="1">
        <v>52</v>
      </c>
      <c r="N281" s="1">
        <v>2</v>
      </c>
      <c r="O281" s="3">
        <v>0.26555023923444976</v>
      </c>
      <c r="P281" s="1">
        <v>111</v>
      </c>
      <c r="Q281" s="1">
        <v>62</v>
      </c>
    </row>
    <row r="282" spans="1:17" ht="15">
      <c r="A282" s="1" t="s">
        <v>647</v>
      </c>
      <c r="B282" s="1" t="s">
        <v>648</v>
      </c>
      <c r="C282" s="1">
        <v>35</v>
      </c>
      <c r="D282" s="1">
        <v>0.83</v>
      </c>
      <c r="E282" s="1" t="s">
        <v>649</v>
      </c>
      <c r="F282" s="1" t="str">
        <f t="shared" si="4"/>
        <v>Tadahito Iguchi</v>
      </c>
      <c r="G282" s="1" t="s">
        <v>145</v>
      </c>
      <c r="I282" s="1" t="s">
        <v>145</v>
      </c>
      <c r="J282" s="1">
        <v>376</v>
      </c>
      <c r="K282" s="1">
        <v>50</v>
      </c>
      <c r="L282" s="1">
        <v>8</v>
      </c>
      <c r="M282" s="1">
        <v>37</v>
      </c>
      <c r="N282" s="1">
        <v>9</v>
      </c>
      <c r="O282" s="3">
        <v>0.2553191489361702</v>
      </c>
      <c r="P282" s="1">
        <v>96</v>
      </c>
      <c r="Q282" s="1">
        <v>80</v>
      </c>
    </row>
    <row r="283" spans="1:17" ht="15">
      <c r="A283" s="1" t="s">
        <v>650</v>
      </c>
      <c r="B283" s="1" t="s">
        <v>264</v>
      </c>
      <c r="C283" s="1">
        <v>41</v>
      </c>
      <c r="D283" s="1">
        <v>0.8</v>
      </c>
      <c r="E283" s="1" t="s">
        <v>651</v>
      </c>
      <c r="F283" s="1" t="str">
        <f t="shared" si="4"/>
        <v>Matt Stairs</v>
      </c>
      <c r="G283" s="1" t="s">
        <v>2987</v>
      </c>
      <c r="I283" s="1" t="s">
        <v>2987</v>
      </c>
      <c r="J283" s="1">
        <v>383</v>
      </c>
      <c r="K283" s="1">
        <v>51</v>
      </c>
      <c r="L283" s="1">
        <v>15</v>
      </c>
      <c r="M283" s="1">
        <v>55</v>
      </c>
      <c r="N283" s="1">
        <v>2</v>
      </c>
      <c r="O283" s="3">
        <v>0.2506527415143603</v>
      </c>
      <c r="P283" s="1">
        <v>96</v>
      </c>
      <c r="Q283" s="1">
        <v>91</v>
      </c>
    </row>
    <row r="284" spans="1:17" ht="15">
      <c r="A284" s="1" t="s">
        <v>66</v>
      </c>
      <c r="B284" s="1" t="s">
        <v>541</v>
      </c>
      <c r="C284" s="1">
        <v>42</v>
      </c>
      <c r="D284" s="1">
        <v>0.83</v>
      </c>
      <c r="E284" s="1" t="s">
        <v>652</v>
      </c>
      <c r="F284" s="1" t="str">
        <f t="shared" si="4"/>
        <v>Luis Gonzalez</v>
      </c>
      <c r="G284" s="1" t="s">
        <v>155</v>
      </c>
      <c r="I284" s="1" t="s">
        <v>155</v>
      </c>
      <c r="J284" s="1">
        <v>394</v>
      </c>
      <c r="K284" s="1">
        <v>50</v>
      </c>
      <c r="L284" s="1">
        <v>10</v>
      </c>
      <c r="M284" s="1">
        <v>50</v>
      </c>
      <c r="N284" s="1">
        <v>3</v>
      </c>
      <c r="O284" s="3">
        <v>0.2563451776649746</v>
      </c>
      <c r="P284" s="1">
        <v>101</v>
      </c>
      <c r="Q284" s="1">
        <v>53</v>
      </c>
    </row>
    <row r="285" spans="1:17" ht="15">
      <c r="A285" s="1" t="s">
        <v>653</v>
      </c>
      <c r="B285" s="1" t="s">
        <v>654</v>
      </c>
      <c r="C285" s="1">
        <v>34</v>
      </c>
      <c r="D285" s="1">
        <v>0.67</v>
      </c>
      <c r="E285" s="1" t="s">
        <v>655</v>
      </c>
      <c r="F285" s="1" t="str">
        <f t="shared" si="4"/>
        <v>Javier Valentin</v>
      </c>
      <c r="G285" s="1" t="s">
        <v>361</v>
      </c>
      <c r="I285" s="1" t="s">
        <v>361</v>
      </c>
      <c r="J285" s="1">
        <v>271</v>
      </c>
      <c r="K285" s="1">
        <v>28</v>
      </c>
      <c r="L285" s="1">
        <v>7</v>
      </c>
      <c r="M285" s="1">
        <v>36</v>
      </c>
      <c r="N285" s="1">
        <v>2</v>
      </c>
      <c r="O285" s="3">
        <v>0.26199261992619927</v>
      </c>
      <c r="P285" s="1">
        <v>71</v>
      </c>
      <c r="Q285" s="1">
        <v>45</v>
      </c>
    </row>
    <row r="286" spans="1:17" ht="15">
      <c r="A286" s="1" t="s">
        <v>656</v>
      </c>
      <c r="B286" s="1" t="s">
        <v>657</v>
      </c>
      <c r="C286" s="1">
        <v>25</v>
      </c>
      <c r="D286" s="1">
        <v>0.54</v>
      </c>
      <c r="E286" s="1" t="s">
        <v>658</v>
      </c>
      <c r="F286" s="1" t="str">
        <f t="shared" si="4"/>
        <v>Matthew Joyce</v>
      </c>
      <c r="G286" s="1" t="s">
        <v>155</v>
      </c>
      <c r="I286" s="1" t="s">
        <v>155</v>
      </c>
      <c r="J286" s="1">
        <v>297</v>
      </c>
      <c r="K286" s="1">
        <v>47</v>
      </c>
      <c r="L286" s="1">
        <v>12</v>
      </c>
      <c r="M286" s="1">
        <v>41</v>
      </c>
      <c r="N286" s="1">
        <v>2</v>
      </c>
      <c r="O286" s="3">
        <v>0.265993265993266</v>
      </c>
      <c r="P286" s="1">
        <v>79</v>
      </c>
      <c r="Q286" s="1">
        <v>68</v>
      </c>
    </row>
    <row r="287" spans="1:17" ht="15">
      <c r="A287" s="1" t="s">
        <v>659</v>
      </c>
      <c r="B287" s="1" t="s">
        <v>660</v>
      </c>
      <c r="C287" s="1">
        <v>24</v>
      </c>
      <c r="D287" s="1">
        <v>0.71</v>
      </c>
      <c r="E287" s="1" t="s">
        <v>661</v>
      </c>
      <c r="F287" s="1" t="str">
        <f t="shared" si="4"/>
        <v>Daric Barton</v>
      </c>
      <c r="G287" s="1" t="s">
        <v>690</v>
      </c>
      <c r="I287" s="1" t="s">
        <v>690</v>
      </c>
      <c r="J287" s="1">
        <v>405</v>
      </c>
      <c r="K287" s="1">
        <v>59</v>
      </c>
      <c r="L287" s="1">
        <v>11</v>
      </c>
      <c r="M287" s="1">
        <v>47</v>
      </c>
      <c r="N287" s="1">
        <v>4</v>
      </c>
      <c r="O287" s="3">
        <v>0.25679012345679014</v>
      </c>
      <c r="P287" s="1">
        <v>104</v>
      </c>
      <c r="Q287" s="1">
        <v>82</v>
      </c>
    </row>
    <row r="288" spans="1:17" ht="15">
      <c r="A288" s="1" t="s">
        <v>662</v>
      </c>
      <c r="B288" s="1" t="s">
        <v>211</v>
      </c>
      <c r="C288" s="1">
        <v>38</v>
      </c>
      <c r="D288" s="1">
        <v>0.67</v>
      </c>
      <c r="E288" s="1" t="s">
        <v>663</v>
      </c>
      <c r="F288" s="1" t="str">
        <f t="shared" si="4"/>
        <v>Mike Redmond</v>
      </c>
      <c r="G288" s="1" t="s">
        <v>361</v>
      </c>
      <c r="I288" s="1" t="s">
        <v>361</v>
      </c>
      <c r="J288" s="1">
        <v>273</v>
      </c>
      <c r="K288" s="1">
        <v>29</v>
      </c>
      <c r="L288" s="1">
        <v>3</v>
      </c>
      <c r="M288" s="1">
        <v>33</v>
      </c>
      <c r="N288" s="1">
        <v>1</v>
      </c>
      <c r="O288" s="3">
        <v>0.28205128205128205</v>
      </c>
      <c r="P288" s="1">
        <v>77</v>
      </c>
      <c r="Q288" s="1">
        <v>34</v>
      </c>
    </row>
    <row r="289" spans="1:17" ht="15">
      <c r="A289" s="1" t="s">
        <v>664</v>
      </c>
      <c r="B289" s="1" t="s">
        <v>665</v>
      </c>
      <c r="C289" s="1">
        <v>41</v>
      </c>
      <c r="D289" s="1">
        <v>0.82</v>
      </c>
      <c r="E289" s="1" t="s">
        <v>666</v>
      </c>
      <c r="F289" s="1" t="str">
        <f t="shared" si="4"/>
        <v>Frank Thomas</v>
      </c>
      <c r="G289" s="1" t="s">
        <v>2987</v>
      </c>
      <c r="I289" s="1" t="s">
        <v>2987</v>
      </c>
      <c r="J289" s="1">
        <v>349</v>
      </c>
      <c r="K289" s="1">
        <v>43</v>
      </c>
      <c r="L289" s="1">
        <v>16</v>
      </c>
      <c r="M289" s="1">
        <v>57</v>
      </c>
      <c r="N289" s="1">
        <v>1</v>
      </c>
      <c r="O289" s="3">
        <v>0.2521489971346705</v>
      </c>
      <c r="P289" s="1">
        <v>88</v>
      </c>
      <c r="Q289" s="1">
        <v>70</v>
      </c>
    </row>
    <row r="290" spans="1:17" ht="15">
      <c r="A290" s="1" t="s">
        <v>667</v>
      </c>
      <c r="B290" s="1" t="s">
        <v>76</v>
      </c>
      <c r="C290" s="1">
        <v>33</v>
      </c>
      <c r="D290" s="1">
        <v>0.73</v>
      </c>
      <c r="E290" s="1" t="s">
        <v>668</v>
      </c>
      <c r="F290" s="1" t="str">
        <f t="shared" si="4"/>
        <v>Michael Barrett</v>
      </c>
      <c r="G290" s="1" t="s">
        <v>361</v>
      </c>
      <c r="I290" s="1" t="s">
        <v>361</v>
      </c>
      <c r="J290" s="1">
        <v>263</v>
      </c>
      <c r="K290" s="1">
        <v>30</v>
      </c>
      <c r="L290" s="1">
        <v>8</v>
      </c>
      <c r="M290" s="1">
        <v>32</v>
      </c>
      <c r="N290" s="1">
        <v>2</v>
      </c>
      <c r="O290" s="3">
        <v>0.25475285171102663</v>
      </c>
      <c r="P290" s="1">
        <v>67</v>
      </c>
      <c r="Q290" s="1">
        <v>43</v>
      </c>
    </row>
    <row r="291" spans="1:17" ht="15">
      <c r="A291" s="1" t="s">
        <v>669</v>
      </c>
      <c r="B291" s="1" t="s">
        <v>229</v>
      </c>
      <c r="C291" s="1">
        <v>33</v>
      </c>
      <c r="D291" s="1">
        <v>0.81</v>
      </c>
      <c r="E291" s="1" t="s">
        <v>670</v>
      </c>
      <c r="F291" s="1" t="str">
        <f t="shared" si="4"/>
        <v>Aaron Miles</v>
      </c>
      <c r="G291" s="1" t="s">
        <v>2990</v>
      </c>
      <c r="I291" s="1" t="s">
        <v>145</v>
      </c>
      <c r="J291" s="1">
        <v>411</v>
      </c>
      <c r="K291" s="1">
        <v>51</v>
      </c>
      <c r="L291" s="1">
        <v>4</v>
      </c>
      <c r="M291" s="1">
        <v>35</v>
      </c>
      <c r="N291" s="1">
        <v>3</v>
      </c>
      <c r="O291" s="3">
        <v>0.2822384428223844</v>
      </c>
      <c r="P291" s="1">
        <v>116</v>
      </c>
      <c r="Q291" s="1">
        <v>48</v>
      </c>
    </row>
    <row r="292" spans="1:17" ht="15">
      <c r="A292" s="1" t="s">
        <v>671</v>
      </c>
      <c r="B292" s="1" t="s">
        <v>279</v>
      </c>
      <c r="C292" s="1">
        <v>25</v>
      </c>
      <c r="D292" s="1">
        <v>0.62</v>
      </c>
      <c r="E292" s="1" t="s">
        <v>672</v>
      </c>
      <c r="F292" s="1" t="str">
        <f t="shared" si="4"/>
        <v>Chase Headley</v>
      </c>
      <c r="G292" s="1" t="s">
        <v>155</v>
      </c>
      <c r="I292" s="1" t="s">
        <v>155</v>
      </c>
      <c r="J292" s="1">
        <v>345</v>
      </c>
      <c r="K292" s="1">
        <v>41</v>
      </c>
      <c r="L292" s="1">
        <v>10</v>
      </c>
      <c r="M292" s="1">
        <v>42</v>
      </c>
      <c r="N292" s="1">
        <v>5</v>
      </c>
      <c r="O292" s="3">
        <v>0.27246376811594203</v>
      </c>
      <c r="P292" s="1">
        <v>94</v>
      </c>
      <c r="Q292" s="1">
        <v>89</v>
      </c>
    </row>
    <row r="293" spans="1:17" ht="15">
      <c r="A293" s="1" t="s">
        <v>673</v>
      </c>
      <c r="B293" s="1" t="s">
        <v>597</v>
      </c>
      <c r="C293" s="1">
        <v>33</v>
      </c>
      <c r="D293" s="1">
        <v>0.77</v>
      </c>
      <c r="E293" s="1" t="s">
        <v>674</v>
      </c>
      <c r="F293" s="1" t="str">
        <f t="shared" si="4"/>
        <v>Ross Gload</v>
      </c>
      <c r="G293" s="1" t="s">
        <v>690</v>
      </c>
      <c r="I293" s="1" t="s">
        <v>690</v>
      </c>
      <c r="J293" s="1">
        <v>408</v>
      </c>
      <c r="K293" s="1">
        <v>50</v>
      </c>
      <c r="L293" s="1">
        <v>7</v>
      </c>
      <c r="M293" s="1">
        <v>49</v>
      </c>
      <c r="N293" s="1">
        <v>5</v>
      </c>
      <c r="O293" s="3">
        <v>0.2769607843137255</v>
      </c>
      <c r="P293" s="1">
        <v>113</v>
      </c>
      <c r="Q293" s="1">
        <v>53</v>
      </c>
    </row>
    <row r="294" spans="1:17" ht="15">
      <c r="A294" s="1" t="s">
        <v>675</v>
      </c>
      <c r="B294" s="1" t="s">
        <v>261</v>
      </c>
      <c r="C294" s="1">
        <v>36</v>
      </c>
      <c r="D294" s="1">
        <v>0.75</v>
      </c>
      <c r="E294" s="1" t="s">
        <v>676</v>
      </c>
      <c r="F294" s="1" t="str">
        <f t="shared" si="4"/>
        <v>David Dellucci</v>
      </c>
      <c r="G294" s="1" t="s">
        <v>155</v>
      </c>
      <c r="I294" s="1" t="s">
        <v>155</v>
      </c>
      <c r="J294" s="1">
        <v>364</v>
      </c>
      <c r="K294" s="1">
        <v>47</v>
      </c>
      <c r="L294" s="1">
        <v>12</v>
      </c>
      <c r="M294" s="1">
        <v>47</v>
      </c>
      <c r="N294" s="1">
        <v>4</v>
      </c>
      <c r="O294" s="3">
        <v>0.24725274725274726</v>
      </c>
      <c r="P294" s="1">
        <v>90</v>
      </c>
      <c r="Q294" s="1">
        <v>82</v>
      </c>
    </row>
    <row r="295" spans="1:17" ht="15">
      <c r="A295" s="1" t="s">
        <v>677</v>
      </c>
      <c r="B295" s="1" t="s">
        <v>762</v>
      </c>
      <c r="C295" s="1">
        <v>28</v>
      </c>
      <c r="D295" s="1">
        <v>0.64</v>
      </c>
      <c r="E295" s="1" t="s">
        <v>678</v>
      </c>
      <c r="F295" s="1" t="str">
        <f t="shared" si="4"/>
        <v>Ben Zobrist</v>
      </c>
      <c r="G295" s="1" t="s">
        <v>213</v>
      </c>
      <c r="I295" s="1" t="s">
        <v>213</v>
      </c>
      <c r="J295" s="1">
        <v>290</v>
      </c>
      <c r="K295" s="1">
        <v>36</v>
      </c>
      <c r="L295" s="1">
        <v>10</v>
      </c>
      <c r="M295" s="1">
        <v>37</v>
      </c>
      <c r="N295" s="1">
        <v>5</v>
      </c>
      <c r="O295" s="3">
        <v>0.2413793103448276</v>
      </c>
      <c r="P295" s="1">
        <v>70</v>
      </c>
      <c r="Q295" s="1">
        <v>54</v>
      </c>
    </row>
    <row r="296" spans="1:17" ht="15">
      <c r="A296" s="1" t="s">
        <v>27</v>
      </c>
      <c r="B296" s="1" t="s">
        <v>679</v>
      </c>
      <c r="C296" s="1">
        <v>32</v>
      </c>
      <c r="D296" s="1">
        <v>0.83</v>
      </c>
      <c r="E296" s="1" t="s">
        <v>680</v>
      </c>
      <c r="F296" s="1" t="str">
        <f t="shared" si="4"/>
        <v>Andruw Jones</v>
      </c>
      <c r="G296" s="1" t="s">
        <v>155</v>
      </c>
      <c r="I296" s="1" t="s">
        <v>155</v>
      </c>
      <c r="J296" s="1">
        <v>334</v>
      </c>
      <c r="K296" s="1">
        <v>48</v>
      </c>
      <c r="L296" s="1">
        <v>14</v>
      </c>
      <c r="M296" s="1">
        <v>52</v>
      </c>
      <c r="N296" s="1">
        <v>3</v>
      </c>
      <c r="O296" s="3">
        <v>0.2245508982035928</v>
      </c>
      <c r="P296" s="1">
        <v>75</v>
      </c>
      <c r="Q296" s="1">
        <v>86</v>
      </c>
    </row>
    <row r="297" spans="1:17" ht="15">
      <c r="A297" s="1" t="s">
        <v>66</v>
      </c>
      <c r="B297" s="1" t="s">
        <v>170</v>
      </c>
      <c r="C297" s="1">
        <v>31</v>
      </c>
      <c r="D297" s="1">
        <v>0.6</v>
      </c>
      <c r="E297" s="1" t="s">
        <v>681</v>
      </c>
      <c r="F297" s="1" t="str">
        <f t="shared" si="4"/>
        <v>Edgar Gonzalez</v>
      </c>
      <c r="G297" s="1" t="s">
        <v>145</v>
      </c>
      <c r="I297" s="1" t="s">
        <v>145</v>
      </c>
      <c r="J297" s="1">
        <v>341</v>
      </c>
      <c r="K297" s="1">
        <v>43</v>
      </c>
      <c r="L297" s="1">
        <v>8</v>
      </c>
      <c r="M297" s="1">
        <v>39</v>
      </c>
      <c r="N297" s="1">
        <v>3</v>
      </c>
      <c r="O297" s="3">
        <v>0.2697947214076246</v>
      </c>
      <c r="P297" s="1">
        <v>92</v>
      </c>
      <c r="Q297" s="1">
        <v>75</v>
      </c>
    </row>
    <row r="298" spans="1:17" ht="15">
      <c r="A298" s="1" t="s">
        <v>682</v>
      </c>
      <c r="B298" s="1" t="s">
        <v>575</v>
      </c>
      <c r="C298" s="1">
        <v>34</v>
      </c>
      <c r="D298" s="1">
        <v>0.58</v>
      </c>
      <c r="E298" s="1" t="s">
        <v>683</v>
      </c>
      <c r="F298" s="1" t="str">
        <f t="shared" si="4"/>
        <v>Gabe Kapler</v>
      </c>
      <c r="G298" s="1" t="s">
        <v>155</v>
      </c>
      <c r="I298" s="1" t="s">
        <v>155</v>
      </c>
      <c r="J298" s="1">
        <v>292</v>
      </c>
      <c r="K298" s="1">
        <v>43</v>
      </c>
      <c r="L298" s="1">
        <v>9</v>
      </c>
      <c r="M298" s="1">
        <v>40</v>
      </c>
      <c r="N298" s="1">
        <v>4</v>
      </c>
      <c r="O298" s="3">
        <v>0.273972602739726</v>
      </c>
      <c r="P298" s="1">
        <v>80</v>
      </c>
      <c r="Q298" s="1">
        <v>51</v>
      </c>
    </row>
    <row r="299" spans="1:17" ht="15">
      <c r="A299" s="1" t="s">
        <v>684</v>
      </c>
      <c r="B299" s="1" t="s">
        <v>429</v>
      </c>
      <c r="C299" s="1">
        <v>33</v>
      </c>
      <c r="D299" s="1">
        <v>0.74</v>
      </c>
      <c r="E299" s="1" t="s">
        <v>685</v>
      </c>
      <c r="F299" s="1" t="str">
        <f t="shared" si="4"/>
        <v>Johnny Estrada</v>
      </c>
      <c r="G299" s="1" t="s">
        <v>361</v>
      </c>
      <c r="I299" s="1" t="s">
        <v>361</v>
      </c>
      <c r="J299" s="1">
        <v>255</v>
      </c>
      <c r="K299" s="1">
        <v>25</v>
      </c>
      <c r="L299" s="1">
        <v>6</v>
      </c>
      <c r="M299" s="1">
        <v>33</v>
      </c>
      <c r="N299" s="1">
        <v>1</v>
      </c>
      <c r="O299" s="3">
        <v>0.27058823529411763</v>
      </c>
      <c r="P299" s="1">
        <v>69</v>
      </c>
      <c r="Q299" s="1">
        <v>31</v>
      </c>
    </row>
    <row r="300" spans="1:17" ht="15">
      <c r="A300" s="1" t="s">
        <v>686</v>
      </c>
      <c r="B300" s="1" t="s">
        <v>191</v>
      </c>
      <c r="C300" s="1">
        <v>28</v>
      </c>
      <c r="D300" s="1">
        <v>0.77</v>
      </c>
      <c r="E300" s="1" t="s">
        <v>687</v>
      </c>
      <c r="F300" s="1" t="str">
        <f t="shared" si="4"/>
        <v>Joey Gathright</v>
      </c>
      <c r="G300" s="1" t="s">
        <v>155</v>
      </c>
      <c r="I300" s="1" t="s">
        <v>155</v>
      </c>
      <c r="J300" s="1">
        <v>337</v>
      </c>
      <c r="K300" s="1">
        <v>47</v>
      </c>
      <c r="L300" s="1">
        <v>3</v>
      </c>
      <c r="M300" s="1">
        <v>33</v>
      </c>
      <c r="N300" s="1">
        <v>17</v>
      </c>
      <c r="O300" s="3">
        <v>0.26409495548961426</v>
      </c>
      <c r="P300" s="1">
        <v>89</v>
      </c>
      <c r="Q300" s="1">
        <v>58</v>
      </c>
    </row>
    <row r="301" spans="1:17" ht="15">
      <c r="A301" s="1" t="s">
        <v>688</v>
      </c>
      <c r="B301" s="1" t="s">
        <v>766</v>
      </c>
      <c r="C301" s="1">
        <v>26</v>
      </c>
      <c r="D301" s="1">
        <v>0.59</v>
      </c>
      <c r="E301" s="1" t="s">
        <v>689</v>
      </c>
      <c r="F301" s="1" t="str">
        <f t="shared" si="4"/>
        <v>John Bowker</v>
      </c>
      <c r="G301" s="1" t="s">
        <v>690</v>
      </c>
      <c r="I301" s="1" t="s">
        <v>690</v>
      </c>
      <c r="J301" s="1">
        <v>343</v>
      </c>
      <c r="K301" s="1">
        <v>39</v>
      </c>
      <c r="L301" s="1">
        <v>11</v>
      </c>
      <c r="M301" s="1">
        <v>46</v>
      </c>
      <c r="N301" s="1">
        <v>3</v>
      </c>
      <c r="O301" s="3">
        <v>0.2653061224489796</v>
      </c>
      <c r="P301" s="1">
        <v>91</v>
      </c>
      <c r="Q301" s="1">
        <v>72</v>
      </c>
    </row>
    <row r="302" spans="1:17" ht="15">
      <c r="A302" s="1" t="s">
        <v>691</v>
      </c>
      <c r="B302" s="1" t="s">
        <v>372</v>
      </c>
      <c r="C302" s="1">
        <v>37</v>
      </c>
      <c r="D302" s="1">
        <v>0.82</v>
      </c>
      <c r="E302" s="1" t="s">
        <v>692</v>
      </c>
      <c r="F302" s="1" t="str">
        <f t="shared" si="4"/>
        <v>Jay Payton</v>
      </c>
      <c r="G302" s="1" t="s">
        <v>155</v>
      </c>
      <c r="I302" s="1" t="s">
        <v>155</v>
      </c>
      <c r="J302" s="1">
        <v>397</v>
      </c>
      <c r="K302" s="1">
        <v>48</v>
      </c>
      <c r="L302" s="1">
        <v>8</v>
      </c>
      <c r="M302" s="1">
        <v>46</v>
      </c>
      <c r="N302" s="1">
        <v>6</v>
      </c>
      <c r="O302" s="3">
        <v>0.25440806045340053</v>
      </c>
      <c r="P302" s="1">
        <v>101</v>
      </c>
      <c r="Q302" s="1">
        <v>53</v>
      </c>
    </row>
    <row r="303" spans="1:17" ht="15">
      <c r="A303" s="1" t="s">
        <v>693</v>
      </c>
      <c r="B303" s="1" t="s">
        <v>694</v>
      </c>
      <c r="C303" s="1">
        <v>31</v>
      </c>
      <c r="D303" s="1">
        <v>0.76</v>
      </c>
      <c r="E303" s="1" t="s">
        <v>695</v>
      </c>
      <c r="F303" s="1" t="str">
        <f t="shared" si="4"/>
        <v>Esteban German</v>
      </c>
      <c r="G303" s="1" t="s">
        <v>145</v>
      </c>
      <c r="I303" s="1" t="s">
        <v>145</v>
      </c>
      <c r="J303" s="1">
        <v>315</v>
      </c>
      <c r="K303" s="1">
        <v>44</v>
      </c>
      <c r="L303" s="1">
        <v>4</v>
      </c>
      <c r="M303" s="1">
        <v>35</v>
      </c>
      <c r="N303" s="1">
        <v>8</v>
      </c>
      <c r="O303" s="3">
        <v>0.2698412698412698</v>
      </c>
      <c r="P303" s="1">
        <v>85</v>
      </c>
      <c r="Q303" s="1">
        <v>59</v>
      </c>
    </row>
    <row r="304" spans="1:17" ht="15">
      <c r="A304" s="1" t="s">
        <v>696</v>
      </c>
      <c r="B304" s="1" t="s">
        <v>60</v>
      </c>
      <c r="C304" s="1">
        <v>33</v>
      </c>
      <c r="D304" s="1">
        <v>0.79</v>
      </c>
      <c r="E304" s="1" t="s">
        <v>697</v>
      </c>
      <c r="F304" s="1" t="str">
        <f t="shared" si="4"/>
        <v>Jason Michaels</v>
      </c>
      <c r="G304" s="1" t="s">
        <v>155</v>
      </c>
      <c r="I304" s="1" t="s">
        <v>155</v>
      </c>
      <c r="J304" s="1">
        <v>350</v>
      </c>
      <c r="K304" s="1">
        <v>46</v>
      </c>
      <c r="L304" s="1">
        <v>8</v>
      </c>
      <c r="M304" s="1">
        <v>49</v>
      </c>
      <c r="N304" s="1">
        <v>5</v>
      </c>
      <c r="O304" s="3">
        <v>0.24857142857142858</v>
      </c>
      <c r="P304" s="1">
        <v>87</v>
      </c>
      <c r="Q304" s="1">
        <v>74</v>
      </c>
    </row>
    <row r="305" spans="1:17" ht="15">
      <c r="A305" s="1" t="s">
        <v>698</v>
      </c>
      <c r="B305" s="1" t="s">
        <v>948</v>
      </c>
      <c r="C305" s="1">
        <v>26</v>
      </c>
      <c r="D305" s="1">
        <v>0.73</v>
      </c>
      <c r="E305" s="1" t="s">
        <v>699</v>
      </c>
      <c r="F305" s="1" t="str">
        <f t="shared" si="4"/>
        <v>Ronny Cedeno</v>
      </c>
      <c r="G305" s="1" t="s">
        <v>213</v>
      </c>
      <c r="I305" s="1" t="s">
        <v>213</v>
      </c>
      <c r="J305" s="1">
        <v>298</v>
      </c>
      <c r="K305" s="1">
        <v>37</v>
      </c>
      <c r="L305" s="1">
        <v>6</v>
      </c>
      <c r="M305" s="1">
        <v>34</v>
      </c>
      <c r="N305" s="1">
        <v>5</v>
      </c>
      <c r="O305" s="3">
        <v>0.25838926174496646</v>
      </c>
      <c r="P305" s="1">
        <v>77</v>
      </c>
      <c r="Q305" s="1">
        <v>60</v>
      </c>
    </row>
    <row r="306" spans="1:17" ht="15">
      <c r="A306" s="1" t="s">
        <v>700</v>
      </c>
      <c r="B306" s="1" t="s">
        <v>957</v>
      </c>
      <c r="C306" s="1">
        <v>35</v>
      </c>
      <c r="D306" s="1">
        <v>0.81</v>
      </c>
      <c r="E306" s="1" t="s">
        <v>701</v>
      </c>
      <c r="F306" s="1" t="str">
        <f t="shared" si="4"/>
        <v>Geoff Jenkins</v>
      </c>
      <c r="G306" s="1" t="s">
        <v>155</v>
      </c>
      <c r="I306" s="1" t="s">
        <v>155</v>
      </c>
      <c r="J306" s="1">
        <v>366</v>
      </c>
      <c r="K306" s="1">
        <v>40</v>
      </c>
      <c r="L306" s="1">
        <v>13</v>
      </c>
      <c r="M306" s="1">
        <v>47</v>
      </c>
      <c r="N306" s="1">
        <v>3</v>
      </c>
      <c r="O306" s="3">
        <v>0.25136612021857924</v>
      </c>
      <c r="P306" s="1">
        <v>92</v>
      </c>
      <c r="Q306" s="1">
        <v>93</v>
      </c>
    </row>
    <row r="307" spans="1:17" ht="15">
      <c r="A307" s="1" t="s">
        <v>540</v>
      </c>
      <c r="B307" s="1" t="s">
        <v>258</v>
      </c>
      <c r="C307" s="1">
        <v>28</v>
      </c>
      <c r="D307" s="1">
        <v>0.8</v>
      </c>
      <c r="E307" s="1" t="s">
        <v>702</v>
      </c>
      <c r="F307" s="1" t="str">
        <f t="shared" si="4"/>
        <v>Jose Castillo</v>
      </c>
      <c r="G307" s="1" t="s">
        <v>3092</v>
      </c>
      <c r="I307" s="1" t="s">
        <v>145</v>
      </c>
      <c r="J307" s="1">
        <v>416</v>
      </c>
      <c r="K307" s="1">
        <v>45</v>
      </c>
      <c r="L307" s="1">
        <v>8</v>
      </c>
      <c r="M307" s="1">
        <v>45</v>
      </c>
      <c r="N307" s="1">
        <v>3</v>
      </c>
      <c r="O307" s="3">
        <v>0.25240384615384615</v>
      </c>
      <c r="P307" s="1">
        <v>105</v>
      </c>
      <c r="Q307" s="1">
        <v>82</v>
      </c>
    </row>
    <row r="308" spans="1:17" ht="15">
      <c r="A308" s="1" t="s">
        <v>703</v>
      </c>
      <c r="B308" s="1" t="s">
        <v>704</v>
      </c>
      <c r="C308" s="1">
        <v>25</v>
      </c>
      <c r="D308" s="1">
        <v>0.46</v>
      </c>
      <c r="E308" s="1" t="s">
        <v>705</v>
      </c>
      <c r="F308" s="1" t="str">
        <f t="shared" si="4"/>
        <v>J.R. Towles</v>
      </c>
      <c r="G308" s="1" t="s">
        <v>361</v>
      </c>
      <c r="I308" s="1" t="s">
        <v>361</v>
      </c>
      <c r="J308" s="1">
        <v>254</v>
      </c>
      <c r="K308" s="1">
        <v>31</v>
      </c>
      <c r="L308" s="1">
        <v>7</v>
      </c>
      <c r="M308" s="1">
        <v>36</v>
      </c>
      <c r="N308" s="1">
        <v>2</v>
      </c>
      <c r="O308" s="3">
        <v>0.23228346456692914</v>
      </c>
      <c r="P308" s="1">
        <v>59</v>
      </c>
      <c r="Q308" s="1">
        <v>52</v>
      </c>
    </row>
    <row r="309" spans="1:17" ht="15">
      <c r="A309" s="1" t="s">
        <v>706</v>
      </c>
      <c r="B309" s="1" t="s">
        <v>11</v>
      </c>
      <c r="C309" s="1">
        <v>32</v>
      </c>
      <c r="D309" s="1">
        <v>0.82</v>
      </c>
      <c r="E309" s="1" t="s">
        <v>707</v>
      </c>
      <c r="F309" s="1" t="str">
        <f t="shared" si="4"/>
        <v>Nick Punto</v>
      </c>
      <c r="G309" s="1" t="s">
        <v>2990</v>
      </c>
      <c r="I309" s="1" t="s">
        <v>145</v>
      </c>
      <c r="J309" s="1">
        <v>392</v>
      </c>
      <c r="K309" s="1">
        <v>50</v>
      </c>
      <c r="L309" s="1">
        <v>3</v>
      </c>
      <c r="M309" s="1">
        <v>33</v>
      </c>
      <c r="N309" s="1">
        <v>13</v>
      </c>
      <c r="O309" s="3">
        <v>0.25255102040816324</v>
      </c>
      <c r="P309" s="1">
        <v>99</v>
      </c>
      <c r="Q309" s="1">
        <v>70</v>
      </c>
    </row>
    <row r="310" spans="1:17" ht="15">
      <c r="A310" s="1" t="s">
        <v>708</v>
      </c>
      <c r="B310" s="1" t="s">
        <v>307</v>
      </c>
      <c r="C310" s="1">
        <v>28</v>
      </c>
      <c r="D310" s="1">
        <v>0.57</v>
      </c>
      <c r="E310" s="1" t="s">
        <v>709</v>
      </c>
      <c r="F310" s="1" t="str">
        <f t="shared" si="4"/>
        <v>Brian Buscher</v>
      </c>
      <c r="G310" s="1" t="s">
        <v>65</v>
      </c>
      <c r="I310" s="1" t="s">
        <v>65</v>
      </c>
      <c r="J310" s="1">
        <v>294</v>
      </c>
      <c r="K310" s="1">
        <v>39</v>
      </c>
      <c r="L310" s="1">
        <v>7</v>
      </c>
      <c r="M310" s="1">
        <v>49</v>
      </c>
      <c r="N310" s="1">
        <v>3</v>
      </c>
      <c r="O310" s="3">
        <v>0.2755102040816326</v>
      </c>
      <c r="P310" s="1">
        <v>81</v>
      </c>
      <c r="Q310" s="1">
        <v>56</v>
      </c>
    </row>
    <row r="311" spans="1:17" ht="15">
      <c r="A311" s="1" t="s">
        <v>710</v>
      </c>
      <c r="B311" s="1" t="s">
        <v>802</v>
      </c>
      <c r="C311" s="1">
        <v>42</v>
      </c>
      <c r="D311" s="1">
        <v>0.83</v>
      </c>
      <c r="E311" s="1" t="s">
        <v>711</v>
      </c>
      <c r="F311" s="1" t="str">
        <f t="shared" si="4"/>
        <v>Omar Vizquel</v>
      </c>
      <c r="G311" s="1" t="s">
        <v>213</v>
      </c>
      <c r="I311" s="1" t="s">
        <v>213</v>
      </c>
      <c r="J311" s="1">
        <v>362</v>
      </c>
      <c r="K311" s="1">
        <v>41</v>
      </c>
      <c r="L311" s="1">
        <v>3</v>
      </c>
      <c r="M311" s="1">
        <v>35</v>
      </c>
      <c r="N311" s="1">
        <v>10</v>
      </c>
      <c r="O311" s="3">
        <v>0.24585635359116023</v>
      </c>
      <c r="P311" s="1">
        <v>89</v>
      </c>
      <c r="Q311" s="1">
        <v>43</v>
      </c>
    </row>
    <row r="312" spans="1:17" ht="15">
      <c r="A312" s="1" t="s">
        <v>712</v>
      </c>
      <c r="B312" s="1" t="s">
        <v>82</v>
      </c>
      <c r="C312" s="1">
        <v>33</v>
      </c>
      <c r="D312" s="1">
        <v>0.79</v>
      </c>
      <c r="E312" s="1" t="s">
        <v>713</v>
      </c>
      <c r="F312" s="1" t="str">
        <f t="shared" si="4"/>
        <v>Adam Kennedy</v>
      </c>
      <c r="G312" s="1" t="s">
        <v>145</v>
      </c>
      <c r="I312" s="1" t="s">
        <v>145</v>
      </c>
      <c r="J312" s="1">
        <v>376</v>
      </c>
      <c r="K312" s="1">
        <v>43</v>
      </c>
      <c r="L312" s="1">
        <v>5</v>
      </c>
      <c r="M312" s="1">
        <v>39</v>
      </c>
      <c r="N312" s="1">
        <v>9</v>
      </c>
      <c r="O312" s="3">
        <v>0.2553191489361702</v>
      </c>
      <c r="P312" s="1">
        <v>96</v>
      </c>
      <c r="Q312" s="1">
        <v>57</v>
      </c>
    </row>
    <row r="313" spans="1:17" ht="15">
      <c r="A313" s="1" t="s">
        <v>714</v>
      </c>
      <c r="B313" s="1" t="s">
        <v>264</v>
      </c>
      <c r="C313" s="1">
        <v>33</v>
      </c>
      <c r="D313" s="1">
        <v>0.68</v>
      </c>
      <c r="E313" s="1" t="s">
        <v>715</v>
      </c>
      <c r="F313" s="1" t="str">
        <f t="shared" si="4"/>
        <v>Matt Treanor</v>
      </c>
      <c r="G313" s="1" t="s">
        <v>361</v>
      </c>
      <c r="I313" s="1" t="s">
        <v>361</v>
      </c>
      <c r="J313" s="1">
        <v>295</v>
      </c>
      <c r="K313" s="1">
        <v>30</v>
      </c>
      <c r="L313" s="1">
        <v>6</v>
      </c>
      <c r="M313" s="1">
        <v>33</v>
      </c>
      <c r="N313" s="1">
        <v>2</v>
      </c>
      <c r="O313" s="3">
        <v>0.24745762711864408</v>
      </c>
      <c r="P313" s="1">
        <v>73</v>
      </c>
      <c r="Q313" s="1">
        <v>64</v>
      </c>
    </row>
    <row r="314" spans="1:17" ht="15">
      <c r="A314" s="1" t="s">
        <v>716</v>
      </c>
      <c r="B314" s="1" t="s">
        <v>717</v>
      </c>
      <c r="C314" s="1">
        <v>40</v>
      </c>
      <c r="D314" s="1">
        <v>0.73</v>
      </c>
      <c r="E314" s="1" t="s">
        <v>718</v>
      </c>
      <c r="F314" s="1" t="str">
        <f t="shared" si="4"/>
        <v>Damion Easley</v>
      </c>
      <c r="G314" s="1" t="s">
        <v>155</v>
      </c>
      <c r="I314" s="1" t="s">
        <v>155</v>
      </c>
      <c r="J314" s="1">
        <v>354</v>
      </c>
      <c r="K314" s="1">
        <v>41</v>
      </c>
      <c r="L314" s="1">
        <v>11</v>
      </c>
      <c r="M314" s="1">
        <v>46</v>
      </c>
      <c r="N314" s="1">
        <v>2</v>
      </c>
      <c r="O314" s="3">
        <v>0.2542372881355932</v>
      </c>
      <c r="P314" s="1">
        <v>90</v>
      </c>
      <c r="Q314" s="1">
        <v>58</v>
      </c>
    </row>
    <row r="315" spans="1:17" ht="15">
      <c r="A315" s="1" t="s">
        <v>719</v>
      </c>
      <c r="B315" s="1" t="s">
        <v>363</v>
      </c>
      <c r="C315" s="1">
        <v>30</v>
      </c>
      <c r="D315" s="1">
        <v>0.82</v>
      </c>
      <c r="E315" s="1" t="s">
        <v>720</v>
      </c>
      <c r="F315" s="1" t="str">
        <f t="shared" si="4"/>
        <v>Juan Uribe</v>
      </c>
      <c r="G315" s="1" t="s">
        <v>65</v>
      </c>
      <c r="I315" s="1" t="s">
        <v>65</v>
      </c>
      <c r="J315" s="1">
        <v>396</v>
      </c>
      <c r="K315" s="1">
        <v>45</v>
      </c>
      <c r="L315" s="1">
        <v>13</v>
      </c>
      <c r="M315" s="1">
        <v>52</v>
      </c>
      <c r="N315" s="1">
        <v>2</v>
      </c>
      <c r="O315" s="3">
        <v>0.2398989898989899</v>
      </c>
      <c r="P315" s="1">
        <v>95</v>
      </c>
      <c r="Q315" s="1">
        <v>80</v>
      </c>
    </row>
    <row r="316" spans="1:17" ht="15">
      <c r="A316" s="1" t="s">
        <v>721</v>
      </c>
      <c r="B316" s="1" t="s">
        <v>462</v>
      </c>
      <c r="C316" s="1">
        <v>32</v>
      </c>
      <c r="D316" s="1">
        <v>0.78</v>
      </c>
      <c r="E316" s="1" t="s">
        <v>722</v>
      </c>
      <c r="F316" s="1" t="str">
        <f t="shared" si="4"/>
        <v>Brad Wilkerson</v>
      </c>
      <c r="G316" s="1" t="s">
        <v>155</v>
      </c>
      <c r="I316" s="1" t="s">
        <v>155</v>
      </c>
      <c r="J316" s="1">
        <v>343</v>
      </c>
      <c r="K316" s="1">
        <v>45</v>
      </c>
      <c r="L316" s="1">
        <v>12</v>
      </c>
      <c r="M316" s="1">
        <v>47</v>
      </c>
      <c r="N316" s="1">
        <v>4</v>
      </c>
      <c r="O316" s="3">
        <v>0.2303206997084548</v>
      </c>
      <c r="P316" s="1">
        <v>79</v>
      </c>
      <c r="Q316" s="1">
        <v>99</v>
      </c>
    </row>
    <row r="317" spans="1:17" ht="15">
      <c r="A317" s="1" t="s">
        <v>723</v>
      </c>
      <c r="B317" s="1" t="s">
        <v>267</v>
      </c>
      <c r="C317" s="1">
        <v>31</v>
      </c>
      <c r="D317" s="1">
        <v>0.67</v>
      </c>
      <c r="E317" s="1" t="s">
        <v>724</v>
      </c>
      <c r="F317" s="1" t="str">
        <f t="shared" si="4"/>
        <v>Alex Cintron</v>
      </c>
      <c r="G317" s="1" t="s">
        <v>213</v>
      </c>
      <c r="I317" s="1" t="s">
        <v>213</v>
      </c>
      <c r="J317" s="1">
        <v>269</v>
      </c>
      <c r="K317" s="1">
        <v>32</v>
      </c>
      <c r="L317" s="1">
        <v>5</v>
      </c>
      <c r="M317" s="1">
        <v>31</v>
      </c>
      <c r="N317" s="1">
        <v>5</v>
      </c>
      <c r="O317" s="3">
        <v>0.26765799256505574</v>
      </c>
      <c r="P317" s="1">
        <v>72</v>
      </c>
      <c r="Q317" s="1">
        <v>43</v>
      </c>
    </row>
    <row r="318" spans="1:17" ht="15">
      <c r="A318" s="1" t="s">
        <v>475</v>
      </c>
      <c r="B318" s="1" t="s">
        <v>258</v>
      </c>
      <c r="C318" s="1">
        <v>34</v>
      </c>
      <c r="D318" s="1">
        <v>0.72</v>
      </c>
      <c r="E318" s="1" t="s">
        <v>725</v>
      </c>
      <c r="F318" s="1" t="str">
        <f t="shared" si="4"/>
        <v>Jose Molina</v>
      </c>
      <c r="G318" s="1" t="s">
        <v>361</v>
      </c>
      <c r="I318" s="1" t="s">
        <v>361</v>
      </c>
      <c r="J318" s="1">
        <v>337</v>
      </c>
      <c r="K318" s="1">
        <v>37</v>
      </c>
      <c r="L318" s="1">
        <v>5</v>
      </c>
      <c r="M318" s="1">
        <v>32</v>
      </c>
      <c r="N318" s="1">
        <v>3</v>
      </c>
      <c r="O318" s="3">
        <v>0.23738872403560832</v>
      </c>
      <c r="P318" s="1">
        <v>80</v>
      </c>
      <c r="Q318" s="1">
        <v>70</v>
      </c>
    </row>
    <row r="319" spans="1:17" ht="15">
      <c r="A319" s="1" t="s">
        <v>726</v>
      </c>
      <c r="B319" s="1" t="s">
        <v>620</v>
      </c>
      <c r="C319" s="1">
        <v>27</v>
      </c>
      <c r="D319" s="1">
        <v>0.34</v>
      </c>
      <c r="E319" s="1" t="s">
        <v>727</v>
      </c>
      <c r="F319" s="1" t="str">
        <f t="shared" si="4"/>
        <v>Chris Dickerson</v>
      </c>
      <c r="G319" s="1" t="s">
        <v>155</v>
      </c>
      <c r="I319" s="1" t="s">
        <v>155</v>
      </c>
      <c r="J319" s="1">
        <v>227</v>
      </c>
      <c r="K319" s="1">
        <v>36</v>
      </c>
      <c r="L319" s="1">
        <v>9</v>
      </c>
      <c r="M319" s="1">
        <v>31</v>
      </c>
      <c r="N319" s="1">
        <v>6</v>
      </c>
      <c r="O319" s="3">
        <v>0.28193832599118945</v>
      </c>
      <c r="P319" s="1">
        <v>64</v>
      </c>
      <c r="Q319" s="1">
        <v>54</v>
      </c>
    </row>
    <row r="320" spans="1:17" ht="15">
      <c r="A320" s="1" t="s">
        <v>728</v>
      </c>
      <c r="B320" s="1" t="s">
        <v>14</v>
      </c>
      <c r="C320" s="1">
        <v>34</v>
      </c>
      <c r="D320" s="1">
        <v>0.8</v>
      </c>
      <c r="E320" s="1" t="s">
        <v>729</v>
      </c>
      <c r="F320" s="1" t="str">
        <f t="shared" si="4"/>
        <v>Mark Kotsay</v>
      </c>
      <c r="G320" s="1" t="s">
        <v>155</v>
      </c>
      <c r="I320" s="1" t="s">
        <v>155</v>
      </c>
      <c r="J320" s="1">
        <v>400</v>
      </c>
      <c r="K320" s="1">
        <v>45</v>
      </c>
      <c r="L320" s="1">
        <v>6</v>
      </c>
      <c r="M320" s="1">
        <v>46</v>
      </c>
      <c r="N320" s="1">
        <v>4</v>
      </c>
      <c r="O320" s="3">
        <v>0.2575</v>
      </c>
      <c r="P320" s="1">
        <v>103</v>
      </c>
      <c r="Q320" s="1">
        <v>51</v>
      </c>
    </row>
    <row r="321" spans="1:17" ht="15">
      <c r="A321" s="1" t="s">
        <v>730</v>
      </c>
      <c r="B321" s="1" t="s">
        <v>731</v>
      </c>
      <c r="C321" s="1">
        <v>23</v>
      </c>
      <c r="D321" s="1">
        <v>0.39</v>
      </c>
      <c r="E321" s="1" t="s">
        <v>732</v>
      </c>
      <c r="F321" s="1" t="str">
        <f t="shared" si="4"/>
        <v>Pablo Sandoval</v>
      </c>
      <c r="G321" s="1" t="s">
        <v>690</v>
      </c>
      <c r="I321" s="1" t="s">
        <v>690</v>
      </c>
      <c r="J321" s="1">
        <v>252</v>
      </c>
      <c r="K321" s="1">
        <v>39</v>
      </c>
      <c r="L321" s="1">
        <v>7</v>
      </c>
      <c r="M321" s="1">
        <v>38</v>
      </c>
      <c r="N321" s="1">
        <v>3</v>
      </c>
      <c r="O321" s="3">
        <v>0.30952380952380953</v>
      </c>
      <c r="P321" s="1">
        <v>78</v>
      </c>
      <c r="Q321" s="1">
        <v>37</v>
      </c>
    </row>
    <row r="322" spans="1:17" ht="15">
      <c r="A322" s="1" t="s">
        <v>733</v>
      </c>
      <c r="B322" s="1" t="s">
        <v>734</v>
      </c>
      <c r="C322" s="1">
        <v>29</v>
      </c>
      <c r="D322" s="1">
        <v>0.79</v>
      </c>
      <c r="E322" s="1" t="s">
        <v>735</v>
      </c>
      <c r="F322" s="1" t="str">
        <f t="shared" si="4"/>
        <v>Chad Tracy</v>
      </c>
      <c r="G322" s="1" t="s">
        <v>690</v>
      </c>
      <c r="I322" s="1" t="s">
        <v>690</v>
      </c>
      <c r="J322" s="1">
        <v>335</v>
      </c>
      <c r="K322" s="1">
        <v>43</v>
      </c>
      <c r="L322" s="1">
        <v>10</v>
      </c>
      <c r="M322" s="1">
        <v>46</v>
      </c>
      <c r="N322" s="1">
        <v>2</v>
      </c>
      <c r="O322" s="3">
        <v>0.26865671641791045</v>
      </c>
      <c r="P322" s="1">
        <v>90</v>
      </c>
      <c r="Q322" s="1">
        <v>67</v>
      </c>
    </row>
    <row r="323" spans="1:17" ht="15">
      <c r="A323" s="1" t="s">
        <v>313</v>
      </c>
      <c r="B323" s="1" t="s">
        <v>736</v>
      </c>
      <c r="C323" s="1">
        <v>24</v>
      </c>
      <c r="D323" s="1">
        <v>0.39</v>
      </c>
      <c r="E323" s="1" t="s">
        <v>737</v>
      </c>
      <c r="F323" s="1" t="str">
        <f t="shared" si="4"/>
        <v>Daniel Murphy</v>
      </c>
      <c r="G323" s="1" t="s">
        <v>155</v>
      </c>
      <c r="I323" s="1" t="s">
        <v>155</v>
      </c>
      <c r="J323" s="1">
        <v>242</v>
      </c>
      <c r="K323" s="1">
        <v>39</v>
      </c>
      <c r="L323" s="1">
        <v>6</v>
      </c>
      <c r="M323" s="1">
        <v>33</v>
      </c>
      <c r="N323" s="1">
        <v>3</v>
      </c>
      <c r="O323" s="3">
        <v>0.29338842975206614</v>
      </c>
      <c r="P323" s="1">
        <v>71</v>
      </c>
      <c r="Q323" s="1">
        <v>47</v>
      </c>
    </row>
    <row r="324" spans="1:17" ht="15">
      <c r="A324" s="1" t="s">
        <v>738</v>
      </c>
      <c r="B324" s="1" t="s">
        <v>44</v>
      </c>
      <c r="C324" s="1">
        <v>26</v>
      </c>
      <c r="D324" s="1">
        <v>0.58</v>
      </c>
      <c r="E324" s="1" t="s">
        <v>739</v>
      </c>
      <c r="F324" s="1" t="str">
        <f t="shared" si="4"/>
        <v>Brandon Boggs</v>
      </c>
      <c r="G324" s="1" t="s">
        <v>155</v>
      </c>
      <c r="I324" s="1" t="s">
        <v>155</v>
      </c>
      <c r="J324" s="1">
        <v>318</v>
      </c>
      <c r="K324" s="1">
        <v>39</v>
      </c>
      <c r="L324" s="1">
        <v>9</v>
      </c>
      <c r="M324" s="1">
        <v>45</v>
      </c>
      <c r="N324" s="1">
        <v>4</v>
      </c>
      <c r="O324" s="3">
        <v>0.24842767295597484</v>
      </c>
      <c r="P324" s="1">
        <v>79</v>
      </c>
      <c r="Q324" s="1">
        <v>84</v>
      </c>
    </row>
    <row r="325" spans="1:17" ht="15">
      <c r="A325" s="1" t="s">
        <v>740</v>
      </c>
      <c r="B325" s="1" t="s">
        <v>211</v>
      </c>
      <c r="C325" s="1">
        <v>34</v>
      </c>
      <c r="D325" s="1">
        <v>0.77</v>
      </c>
      <c r="E325" s="1" t="s">
        <v>741</v>
      </c>
      <c r="F325" s="1" t="str">
        <f aca="true" t="shared" si="5" ref="F325:F388">CONCATENATE(B325," ",A325)</f>
        <v>Mike Lamb</v>
      </c>
      <c r="G325" s="1" t="s">
        <v>65</v>
      </c>
      <c r="I325" s="1" t="s">
        <v>65</v>
      </c>
      <c r="J325" s="1">
        <v>332</v>
      </c>
      <c r="K325" s="1">
        <v>44</v>
      </c>
      <c r="L325" s="1">
        <v>8</v>
      </c>
      <c r="M325" s="1">
        <v>41</v>
      </c>
      <c r="N325" s="1">
        <v>2</v>
      </c>
      <c r="O325" s="3">
        <v>0.2680722891566265</v>
      </c>
      <c r="P325" s="1">
        <v>89</v>
      </c>
      <c r="Q325" s="1">
        <v>52</v>
      </c>
    </row>
    <row r="326" spans="1:17" ht="15">
      <c r="A326" s="1" t="s">
        <v>742</v>
      </c>
      <c r="B326" s="1" t="s">
        <v>743</v>
      </c>
      <c r="C326" s="1">
        <v>29</v>
      </c>
      <c r="D326" s="1">
        <v>0.76</v>
      </c>
      <c r="E326" s="1" t="s">
        <v>744</v>
      </c>
      <c r="F326" s="1" t="str">
        <f t="shared" si="5"/>
        <v>Jonny Gomes</v>
      </c>
      <c r="G326" s="1" t="s">
        <v>155</v>
      </c>
      <c r="I326" s="1" t="s">
        <v>155</v>
      </c>
      <c r="J326" s="1">
        <v>285</v>
      </c>
      <c r="K326" s="1">
        <v>39</v>
      </c>
      <c r="L326" s="1">
        <v>13</v>
      </c>
      <c r="M326" s="1">
        <v>39</v>
      </c>
      <c r="N326" s="1">
        <v>7</v>
      </c>
      <c r="O326" s="3">
        <v>0.22807017543859648</v>
      </c>
      <c r="P326" s="1">
        <v>65</v>
      </c>
      <c r="Q326" s="1">
        <v>85</v>
      </c>
    </row>
    <row r="327" spans="1:17" ht="15">
      <c r="A327" s="1" t="s">
        <v>745</v>
      </c>
      <c r="B327" s="1" t="s">
        <v>746</v>
      </c>
      <c r="C327" s="1">
        <v>35</v>
      </c>
      <c r="D327" s="1">
        <v>0.82</v>
      </c>
      <c r="E327" s="1" t="s">
        <v>747</v>
      </c>
      <c r="F327" s="1" t="str">
        <f t="shared" si="5"/>
        <v>Richie Sexson</v>
      </c>
      <c r="G327" s="1" t="s">
        <v>690</v>
      </c>
      <c r="I327" s="1" t="s">
        <v>690</v>
      </c>
      <c r="J327" s="1">
        <v>364</v>
      </c>
      <c r="K327" s="1">
        <v>44</v>
      </c>
      <c r="L327" s="1">
        <v>16</v>
      </c>
      <c r="M327" s="1">
        <v>52</v>
      </c>
      <c r="N327" s="1">
        <v>2</v>
      </c>
      <c r="O327" s="3">
        <v>0.23076923076923078</v>
      </c>
      <c r="P327" s="1">
        <v>84</v>
      </c>
      <c r="Q327" s="1">
        <v>95</v>
      </c>
    </row>
    <row r="328" spans="1:17" ht="15">
      <c r="A328" s="1" t="s">
        <v>748</v>
      </c>
      <c r="B328" s="1" t="s">
        <v>749</v>
      </c>
      <c r="C328" s="1">
        <v>37</v>
      </c>
      <c r="D328" s="1">
        <v>0.76</v>
      </c>
      <c r="E328" s="1" t="s">
        <v>750</v>
      </c>
      <c r="F328" s="1" t="str">
        <f t="shared" si="5"/>
        <v>Cliff Floyd</v>
      </c>
      <c r="G328" s="1" t="s">
        <v>2987</v>
      </c>
      <c r="I328" s="1" t="s">
        <v>2987</v>
      </c>
      <c r="J328" s="1">
        <v>330</v>
      </c>
      <c r="K328" s="1">
        <v>43</v>
      </c>
      <c r="L328" s="1">
        <v>11</v>
      </c>
      <c r="M328" s="1">
        <v>46</v>
      </c>
      <c r="N328" s="1">
        <v>3</v>
      </c>
      <c r="O328" s="3">
        <v>0.25757575757575757</v>
      </c>
      <c r="P328" s="1">
        <v>85</v>
      </c>
      <c r="Q328" s="1">
        <v>66</v>
      </c>
    </row>
    <row r="329" spans="1:17" ht="15">
      <c r="A329" s="1" t="s">
        <v>751</v>
      </c>
      <c r="B329" s="1" t="s">
        <v>14</v>
      </c>
      <c r="C329" s="1">
        <v>38</v>
      </c>
      <c r="D329" s="1">
        <v>0.82</v>
      </c>
      <c r="E329" s="1" t="s">
        <v>752</v>
      </c>
      <c r="F329" s="1" t="str">
        <f t="shared" si="5"/>
        <v>Mark Loretta</v>
      </c>
      <c r="G329" s="1" t="s">
        <v>145</v>
      </c>
      <c r="I329" s="1" t="s">
        <v>145</v>
      </c>
      <c r="J329" s="1">
        <v>359</v>
      </c>
      <c r="K329" s="1">
        <v>40</v>
      </c>
      <c r="L329" s="1">
        <v>5</v>
      </c>
      <c r="M329" s="1">
        <v>37</v>
      </c>
      <c r="N329" s="1">
        <v>2</v>
      </c>
      <c r="O329" s="3">
        <v>0.27019498607242337</v>
      </c>
      <c r="P329" s="1">
        <v>97</v>
      </c>
      <c r="Q329" s="1">
        <v>43</v>
      </c>
    </row>
    <row r="330" spans="1:17" ht="15">
      <c r="A330" s="1" t="s">
        <v>753</v>
      </c>
      <c r="B330" s="1" t="s">
        <v>754</v>
      </c>
      <c r="C330" s="1">
        <v>29</v>
      </c>
      <c r="D330" s="1">
        <v>0.67</v>
      </c>
      <c r="E330" s="1" t="s">
        <v>1084</v>
      </c>
      <c r="F330" s="1" t="str">
        <f t="shared" si="5"/>
        <v>Nelson Cruz</v>
      </c>
      <c r="G330" s="1" t="s">
        <v>155</v>
      </c>
      <c r="I330" s="1" t="s">
        <v>155</v>
      </c>
      <c r="J330" s="1">
        <v>271</v>
      </c>
      <c r="K330" s="1">
        <v>35</v>
      </c>
      <c r="L330" s="1">
        <v>10</v>
      </c>
      <c r="M330" s="1">
        <v>39</v>
      </c>
      <c r="N330" s="1">
        <v>4</v>
      </c>
      <c r="O330" s="3">
        <v>0.25830258302583026</v>
      </c>
      <c r="P330" s="1">
        <v>70</v>
      </c>
      <c r="Q330" s="1">
        <v>67</v>
      </c>
    </row>
    <row r="331" spans="1:17" ht="15">
      <c r="A331" s="1" t="s">
        <v>497</v>
      </c>
      <c r="B331" s="1" t="s">
        <v>609</v>
      </c>
      <c r="C331" s="1">
        <v>26</v>
      </c>
      <c r="D331" s="1">
        <v>0.69</v>
      </c>
      <c r="E331" s="1" t="s">
        <v>1085</v>
      </c>
      <c r="F331" s="1" t="str">
        <f t="shared" si="5"/>
        <v>Willy Aybar</v>
      </c>
      <c r="G331" s="1" t="s">
        <v>2986</v>
      </c>
      <c r="I331" s="1" t="s">
        <v>65</v>
      </c>
      <c r="J331" s="1">
        <v>338</v>
      </c>
      <c r="K331" s="1">
        <v>41</v>
      </c>
      <c r="L331" s="1">
        <v>9</v>
      </c>
      <c r="M331" s="1">
        <v>40</v>
      </c>
      <c r="N331" s="1">
        <v>3</v>
      </c>
      <c r="O331" s="3">
        <v>0.26627218934911245</v>
      </c>
      <c r="P331" s="1">
        <v>90</v>
      </c>
      <c r="Q331" s="1">
        <v>52</v>
      </c>
    </row>
    <row r="332" spans="1:17" ht="15">
      <c r="A332" s="1" t="s">
        <v>1086</v>
      </c>
      <c r="B332" s="1" t="s">
        <v>665</v>
      </c>
      <c r="C332" s="1">
        <v>35</v>
      </c>
      <c r="D332" s="1">
        <v>0.79</v>
      </c>
      <c r="E332" s="1" t="s">
        <v>1087</v>
      </c>
      <c r="F332" s="1" t="str">
        <f t="shared" si="5"/>
        <v>Frank Catalanotto</v>
      </c>
      <c r="G332" s="1" t="s">
        <v>155</v>
      </c>
      <c r="I332" s="1" t="s">
        <v>155</v>
      </c>
      <c r="J332" s="1">
        <v>334</v>
      </c>
      <c r="K332" s="1">
        <v>43</v>
      </c>
      <c r="L332" s="1">
        <v>7</v>
      </c>
      <c r="M332" s="1">
        <v>38</v>
      </c>
      <c r="N332" s="1">
        <v>2</v>
      </c>
      <c r="O332" s="3">
        <v>0.26646706586826346</v>
      </c>
      <c r="P332" s="1">
        <v>89</v>
      </c>
      <c r="Q332" s="1">
        <v>42</v>
      </c>
    </row>
    <row r="333" spans="1:17" ht="15">
      <c r="A333" s="1" t="s">
        <v>1088</v>
      </c>
      <c r="B333" s="1" t="s">
        <v>1089</v>
      </c>
      <c r="C333" s="1">
        <v>35</v>
      </c>
      <c r="D333" s="1">
        <v>0.74</v>
      </c>
      <c r="E333" s="1" t="s">
        <v>1090</v>
      </c>
      <c r="F333" s="1" t="str">
        <f t="shared" si="5"/>
        <v>Darin Erstad</v>
      </c>
      <c r="G333" s="1" t="s">
        <v>155</v>
      </c>
      <c r="I333" s="1" t="s">
        <v>155</v>
      </c>
      <c r="J333" s="1">
        <v>371</v>
      </c>
      <c r="K333" s="1">
        <v>47</v>
      </c>
      <c r="L333" s="1">
        <v>6</v>
      </c>
      <c r="M333" s="1">
        <v>38</v>
      </c>
      <c r="N333" s="1">
        <v>5</v>
      </c>
      <c r="O333" s="3">
        <v>0.2560646900269542</v>
      </c>
      <c r="P333" s="1">
        <v>95</v>
      </c>
      <c r="Q333" s="1">
        <v>70</v>
      </c>
    </row>
    <row r="334" spans="1:17" ht="15">
      <c r="A334" s="1" t="s">
        <v>1091</v>
      </c>
      <c r="B334" s="1" t="s">
        <v>218</v>
      </c>
      <c r="C334" s="1">
        <v>29</v>
      </c>
      <c r="D334" s="1">
        <v>0.73</v>
      </c>
      <c r="E334" s="1" t="s">
        <v>1092</v>
      </c>
      <c r="F334" s="1" t="str">
        <f t="shared" si="5"/>
        <v>Jack Hannahan</v>
      </c>
      <c r="G334" s="1" t="s">
        <v>65</v>
      </c>
      <c r="I334" s="1" t="s">
        <v>65</v>
      </c>
      <c r="J334" s="1">
        <v>407</v>
      </c>
      <c r="K334" s="1">
        <v>48</v>
      </c>
      <c r="L334" s="1">
        <v>9</v>
      </c>
      <c r="M334" s="1">
        <v>50</v>
      </c>
      <c r="N334" s="1">
        <v>3</v>
      </c>
      <c r="O334" s="3">
        <v>0.23832923832923833</v>
      </c>
      <c r="P334" s="1">
        <v>97</v>
      </c>
      <c r="Q334" s="1">
        <v>108</v>
      </c>
    </row>
    <row r="335" spans="1:17" ht="15">
      <c r="A335" s="1" t="s">
        <v>1093</v>
      </c>
      <c r="B335" s="1" t="s">
        <v>1094</v>
      </c>
      <c r="C335" s="1">
        <v>31</v>
      </c>
      <c r="D335" s="1">
        <v>0.73</v>
      </c>
      <c r="E335" s="1" t="s">
        <v>1095</v>
      </c>
      <c r="F335" s="1" t="str">
        <f t="shared" si="5"/>
        <v>Endy Chavez</v>
      </c>
      <c r="G335" s="1" t="s">
        <v>155</v>
      </c>
      <c r="I335" s="1" t="s">
        <v>155</v>
      </c>
      <c r="J335" s="1">
        <v>331</v>
      </c>
      <c r="K335" s="1">
        <v>41</v>
      </c>
      <c r="L335" s="1">
        <v>4</v>
      </c>
      <c r="M335" s="1">
        <v>31</v>
      </c>
      <c r="N335" s="1">
        <v>8</v>
      </c>
      <c r="O335" s="3">
        <v>0.27492447129909364</v>
      </c>
      <c r="P335" s="1">
        <v>91</v>
      </c>
      <c r="Q335" s="1">
        <v>42</v>
      </c>
    </row>
    <row r="336" spans="1:17" ht="15">
      <c r="A336" s="1" t="s">
        <v>1096</v>
      </c>
      <c r="B336" s="1" t="s">
        <v>44</v>
      </c>
      <c r="C336" s="1">
        <v>26</v>
      </c>
      <c r="D336" s="1">
        <v>0.54</v>
      </c>
      <c r="E336" s="1" t="s">
        <v>1097</v>
      </c>
      <c r="F336" s="1" t="str">
        <f t="shared" si="5"/>
        <v>Brandon Moss</v>
      </c>
      <c r="G336" s="1" t="s">
        <v>155</v>
      </c>
      <c r="I336" s="1" t="s">
        <v>155</v>
      </c>
      <c r="J336" s="1">
        <v>298</v>
      </c>
      <c r="K336" s="1">
        <v>34</v>
      </c>
      <c r="L336" s="1">
        <v>9</v>
      </c>
      <c r="M336" s="1">
        <v>41</v>
      </c>
      <c r="N336" s="1">
        <v>3</v>
      </c>
      <c r="O336" s="3">
        <v>0.26174496644295303</v>
      </c>
      <c r="P336" s="1">
        <v>78</v>
      </c>
      <c r="Q336" s="1">
        <v>72</v>
      </c>
    </row>
    <row r="337" spans="1:17" ht="15">
      <c r="A337" s="1" t="s">
        <v>1098</v>
      </c>
      <c r="B337" s="1" t="s">
        <v>44</v>
      </c>
      <c r="C337" s="1">
        <v>24</v>
      </c>
      <c r="D337" s="1">
        <v>0.43</v>
      </c>
      <c r="E337" s="1" t="s">
        <v>1099</v>
      </c>
      <c r="F337" s="1" t="str">
        <f t="shared" si="5"/>
        <v>Brandon Wood</v>
      </c>
      <c r="G337" s="1" t="s">
        <v>3093</v>
      </c>
      <c r="I337" s="1" t="s">
        <v>213</v>
      </c>
      <c r="J337" s="1">
        <v>260</v>
      </c>
      <c r="K337" s="1">
        <v>30</v>
      </c>
      <c r="L337" s="1">
        <v>8</v>
      </c>
      <c r="M337" s="1">
        <v>30</v>
      </c>
      <c r="N337" s="1">
        <v>5</v>
      </c>
      <c r="O337" s="3">
        <v>0.23846153846153847</v>
      </c>
      <c r="P337" s="1">
        <v>62</v>
      </c>
      <c r="Q337" s="1">
        <v>61</v>
      </c>
    </row>
    <row r="338" spans="1:17" ht="15">
      <c r="A338" s="1" t="s">
        <v>1100</v>
      </c>
      <c r="B338" s="1" t="s">
        <v>258</v>
      </c>
      <c r="C338" s="1">
        <v>35</v>
      </c>
      <c r="D338" s="1">
        <v>0.83</v>
      </c>
      <c r="E338" s="1" t="s">
        <v>1101</v>
      </c>
      <c r="F338" s="1" t="str">
        <f t="shared" si="5"/>
        <v>Jose Vidro</v>
      </c>
      <c r="G338" s="1" t="s">
        <v>2987</v>
      </c>
      <c r="I338" s="1" t="s">
        <v>2987</v>
      </c>
      <c r="J338" s="1">
        <v>386</v>
      </c>
      <c r="K338" s="1">
        <v>45</v>
      </c>
      <c r="L338" s="1">
        <v>7</v>
      </c>
      <c r="M338" s="1">
        <v>44</v>
      </c>
      <c r="N338" s="1">
        <v>2</v>
      </c>
      <c r="O338" s="3">
        <v>0.27202072538860106</v>
      </c>
      <c r="P338" s="1">
        <v>105</v>
      </c>
      <c r="Q338" s="1">
        <v>49</v>
      </c>
    </row>
    <row r="339" spans="1:17" ht="15">
      <c r="A339" s="1" t="s">
        <v>1102</v>
      </c>
      <c r="B339" s="1" t="s">
        <v>1103</v>
      </c>
      <c r="C339" s="1">
        <v>28</v>
      </c>
      <c r="D339" s="1">
        <v>0.74</v>
      </c>
      <c r="E339" s="1" t="s">
        <v>1104</v>
      </c>
      <c r="F339" s="1" t="str">
        <f t="shared" si="5"/>
        <v>Tony Pena Jr.</v>
      </c>
      <c r="G339" s="1" t="s">
        <v>213</v>
      </c>
      <c r="I339" s="1" t="s">
        <v>213</v>
      </c>
      <c r="J339" s="1">
        <v>347</v>
      </c>
      <c r="K339" s="1">
        <v>42</v>
      </c>
      <c r="L339" s="1">
        <v>4</v>
      </c>
      <c r="M339" s="1">
        <v>32</v>
      </c>
      <c r="N339" s="1">
        <v>4</v>
      </c>
      <c r="O339" s="3">
        <v>0.23919308357348704</v>
      </c>
      <c r="P339" s="1">
        <v>83</v>
      </c>
      <c r="Q339" s="1">
        <v>63</v>
      </c>
    </row>
    <row r="340" spans="1:17" ht="15">
      <c r="A340" s="1" t="s">
        <v>1105</v>
      </c>
      <c r="B340" s="1" t="s">
        <v>1106</v>
      </c>
      <c r="C340" s="1">
        <v>28</v>
      </c>
      <c r="D340" s="1">
        <v>0.71</v>
      </c>
      <c r="E340" s="1" t="s">
        <v>1107</v>
      </c>
      <c r="F340" s="1" t="str">
        <f t="shared" si="5"/>
        <v>Reggie Willits</v>
      </c>
      <c r="G340" s="1" t="s">
        <v>155</v>
      </c>
      <c r="I340" s="1" t="s">
        <v>155</v>
      </c>
      <c r="J340" s="1">
        <v>268</v>
      </c>
      <c r="K340" s="1">
        <v>45</v>
      </c>
      <c r="L340" s="1">
        <v>3</v>
      </c>
      <c r="M340" s="1">
        <v>24</v>
      </c>
      <c r="N340" s="1">
        <v>11</v>
      </c>
      <c r="O340" s="3">
        <v>0.26865671641791045</v>
      </c>
      <c r="P340" s="1">
        <v>72</v>
      </c>
      <c r="Q340" s="1">
        <v>54</v>
      </c>
    </row>
    <row r="341" spans="1:17" ht="15">
      <c r="A341" s="1" t="s">
        <v>52</v>
      </c>
      <c r="B341" s="1" t="s">
        <v>1108</v>
      </c>
      <c r="C341" s="1">
        <v>37</v>
      </c>
      <c r="D341" s="1">
        <v>0.77</v>
      </c>
      <c r="E341" s="1" t="s">
        <v>1109</v>
      </c>
      <c r="F341" s="1" t="str">
        <f t="shared" si="5"/>
        <v>Dave Roberts</v>
      </c>
      <c r="G341" s="1" t="s">
        <v>155</v>
      </c>
      <c r="I341" s="1" t="s">
        <v>155</v>
      </c>
      <c r="J341" s="1">
        <v>273</v>
      </c>
      <c r="K341" s="1">
        <v>40</v>
      </c>
      <c r="L341" s="1">
        <v>3</v>
      </c>
      <c r="M341" s="1">
        <v>23</v>
      </c>
      <c r="N341" s="1">
        <v>18</v>
      </c>
      <c r="O341" s="3">
        <v>0.2564102564102564</v>
      </c>
      <c r="P341" s="1">
        <v>70</v>
      </c>
      <c r="Q341" s="1">
        <v>45</v>
      </c>
    </row>
    <row r="342" spans="1:17" ht="15">
      <c r="A342" s="1" t="s">
        <v>66</v>
      </c>
      <c r="B342" s="1" t="s">
        <v>276</v>
      </c>
      <c r="C342" s="1">
        <v>24</v>
      </c>
      <c r="D342" s="1">
        <v>0.57</v>
      </c>
      <c r="E342" s="1" t="s">
        <v>1110</v>
      </c>
      <c r="F342" s="1" t="str">
        <f t="shared" si="5"/>
        <v>Carlos Gonzalez</v>
      </c>
      <c r="G342" s="1" t="s">
        <v>155</v>
      </c>
      <c r="I342" s="1" t="s">
        <v>155</v>
      </c>
      <c r="J342" s="1">
        <v>332</v>
      </c>
      <c r="K342" s="1">
        <v>40</v>
      </c>
      <c r="L342" s="1">
        <v>7</v>
      </c>
      <c r="M342" s="1">
        <v>36</v>
      </c>
      <c r="N342" s="1">
        <v>5</v>
      </c>
      <c r="O342" s="3">
        <v>0.25903614457831325</v>
      </c>
      <c r="P342" s="1">
        <v>86</v>
      </c>
      <c r="Q342" s="1">
        <v>76</v>
      </c>
    </row>
    <row r="343" spans="1:17" ht="15">
      <c r="A343" s="1" t="s">
        <v>1111</v>
      </c>
      <c r="B343" s="1" t="s">
        <v>1112</v>
      </c>
      <c r="C343" s="1">
        <v>35</v>
      </c>
      <c r="D343" s="1">
        <v>0.61</v>
      </c>
      <c r="E343" s="1" t="s">
        <v>1113</v>
      </c>
      <c r="F343" s="1" t="str">
        <f t="shared" si="5"/>
        <v>Augie Ojeda</v>
      </c>
      <c r="G343" s="1" t="s">
        <v>3096</v>
      </c>
      <c r="I343" s="1" t="s">
        <v>145</v>
      </c>
      <c r="J343" s="1">
        <v>303</v>
      </c>
      <c r="K343" s="1">
        <v>38</v>
      </c>
      <c r="L343" s="1">
        <v>4</v>
      </c>
      <c r="M343" s="1">
        <v>30</v>
      </c>
      <c r="N343" s="1">
        <v>2</v>
      </c>
      <c r="O343" s="3">
        <v>0.2508250825082508</v>
      </c>
      <c r="P343" s="1">
        <v>76</v>
      </c>
      <c r="Q343" s="1">
        <v>43</v>
      </c>
    </row>
    <row r="344" spans="1:17" ht="15">
      <c r="A344" s="1" t="s">
        <v>570</v>
      </c>
      <c r="B344" s="1" t="s">
        <v>1114</v>
      </c>
      <c r="C344" s="1">
        <v>35</v>
      </c>
      <c r="D344" s="1">
        <v>0.77</v>
      </c>
      <c r="E344" s="1" t="s">
        <v>1115</v>
      </c>
      <c r="F344" s="1" t="str">
        <f t="shared" si="5"/>
        <v>Shannon Stewart</v>
      </c>
      <c r="G344" s="1" t="s">
        <v>155</v>
      </c>
      <c r="I344" s="1" t="s">
        <v>155</v>
      </c>
      <c r="J344" s="1">
        <v>328</v>
      </c>
      <c r="K344" s="1">
        <v>40</v>
      </c>
      <c r="L344" s="1">
        <v>6</v>
      </c>
      <c r="M344" s="1">
        <v>31</v>
      </c>
      <c r="N344" s="1">
        <v>6</v>
      </c>
      <c r="O344" s="3">
        <v>0.2682926829268293</v>
      </c>
      <c r="P344" s="1">
        <v>88</v>
      </c>
      <c r="Q344" s="1">
        <v>42</v>
      </c>
    </row>
    <row r="345" spans="1:17" ht="15">
      <c r="A345" s="1" t="s">
        <v>1116</v>
      </c>
      <c r="B345" s="1" t="s">
        <v>334</v>
      </c>
      <c r="C345" s="1">
        <v>37</v>
      </c>
      <c r="D345" s="1">
        <v>0.71</v>
      </c>
      <c r="E345" s="1" t="s">
        <v>1117</v>
      </c>
      <c r="F345" s="1" t="str">
        <f t="shared" si="5"/>
        <v>Paul Bako</v>
      </c>
      <c r="G345" s="1" t="s">
        <v>361</v>
      </c>
      <c r="I345" s="1" t="s">
        <v>361</v>
      </c>
      <c r="J345" s="1">
        <v>345</v>
      </c>
      <c r="K345" s="1">
        <v>34</v>
      </c>
      <c r="L345" s="1">
        <v>6</v>
      </c>
      <c r="M345" s="1">
        <v>34</v>
      </c>
      <c r="N345" s="1">
        <v>2</v>
      </c>
      <c r="O345" s="3">
        <v>0.22318840579710145</v>
      </c>
      <c r="P345" s="1">
        <v>77</v>
      </c>
      <c r="Q345" s="1">
        <v>97</v>
      </c>
    </row>
    <row r="346" spans="1:17" ht="15">
      <c r="A346" s="1" t="s">
        <v>1118</v>
      </c>
      <c r="B346" s="1" t="s">
        <v>1119</v>
      </c>
      <c r="C346" s="1">
        <v>39</v>
      </c>
      <c r="D346" s="1">
        <v>0.77</v>
      </c>
      <c r="E346" s="1" t="s">
        <v>1120</v>
      </c>
      <c r="F346" s="1" t="str">
        <f t="shared" si="5"/>
        <v>Craig Counsell</v>
      </c>
      <c r="G346" s="1" t="s">
        <v>3093</v>
      </c>
      <c r="I346" s="1" t="s">
        <v>213</v>
      </c>
      <c r="J346" s="1">
        <v>332</v>
      </c>
      <c r="K346" s="1">
        <v>41</v>
      </c>
      <c r="L346" s="1">
        <v>4</v>
      </c>
      <c r="M346" s="1">
        <v>28</v>
      </c>
      <c r="N346" s="1">
        <v>7</v>
      </c>
      <c r="O346" s="3">
        <v>0.2319277108433735</v>
      </c>
      <c r="P346" s="1">
        <v>77</v>
      </c>
      <c r="Q346" s="1">
        <v>56</v>
      </c>
    </row>
    <row r="347" spans="1:17" ht="15">
      <c r="A347" s="1" t="s">
        <v>1121</v>
      </c>
      <c r="B347" s="1" t="s">
        <v>638</v>
      </c>
      <c r="C347" s="1">
        <v>33</v>
      </c>
      <c r="D347" s="1">
        <v>0.75</v>
      </c>
      <c r="E347" s="1" t="s">
        <v>1122</v>
      </c>
      <c r="F347" s="1" t="str">
        <f t="shared" si="5"/>
        <v>Scott Podsednik</v>
      </c>
      <c r="G347" s="1" t="s">
        <v>155</v>
      </c>
      <c r="I347" s="1" t="s">
        <v>155</v>
      </c>
      <c r="J347" s="1">
        <v>281</v>
      </c>
      <c r="K347" s="1">
        <v>40</v>
      </c>
      <c r="L347" s="1">
        <v>3</v>
      </c>
      <c r="M347" s="1">
        <v>25</v>
      </c>
      <c r="N347" s="1">
        <v>16</v>
      </c>
      <c r="O347" s="3">
        <v>0.2526690391459075</v>
      </c>
      <c r="P347" s="1">
        <v>71</v>
      </c>
      <c r="Q347" s="1">
        <v>52</v>
      </c>
    </row>
    <row r="348" spans="1:17" ht="15">
      <c r="A348" s="1" t="s">
        <v>75</v>
      </c>
      <c r="B348" s="1" t="s">
        <v>1123</v>
      </c>
      <c r="C348" s="1">
        <v>36</v>
      </c>
      <c r="D348" s="1">
        <v>0.74</v>
      </c>
      <c r="E348" s="1" t="s">
        <v>1124</v>
      </c>
      <c r="F348" s="1" t="str">
        <f t="shared" si="5"/>
        <v>Dmitri Young</v>
      </c>
      <c r="G348" s="1" t="s">
        <v>690</v>
      </c>
      <c r="I348" s="1" t="s">
        <v>690</v>
      </c>
      <c r="J348" s="1">
        <v>305</v>
      </c>
      <c r="K348" s="1">
        <v>36</v>
      </c>
      <c r="L348" s="1">
        <v>9</v>
      </c>
      <c r="M348" s="1">
        <v>39</v>
      </c>
      <c r="N348" s="1">
        <v>2</v>
      </c>
      <c r="O348" s="3">
        <v>0.2819672131147541</v>
      </c>
      <c r="P348" s="1">
        <v>86</v>
      </c>
      <c r="Q348" s="1">
        <v>57</v>
      </c>
    </row>
    <row r="349" spans="1:17" ht="15">
      <c r="A349" s="1" t="s">
        <v>1125</v>
      </c>
      <c r="B349" s="1" t="s">
        <v>1126</v>
      </c>
      <c r="C349" s="1">
        <v>33</v>
      </c>
      <c r="D349" s="1">
        <v>0.74</v>
      </c>
      <c r="E349" s="1" t="s">
        <v>1127</v>
      </c>
      <c r="F349" s="1" t="str">
        <f t="shared" si="5"/>
        <v>Wes Helms</v>
      </c>
      <c r="G349" s="1" t="s">
        <v>2986</v>
      </c>
      <c r="I349" s="1" t="s">
        <v>65</v>
      </c>
      <c r="J349" s="1">
        <v>332</v>
      </c>
      <c r="K349" s="1">
        <v>36</v>
      </c>
      <c r="L349" s="1">
        <v>8</v>
      </c>
      <c r="M349" s="1">
        <v>46</v>
      </c>
      <c r="N349" s="1">
        <v>1</v>
      </c>
      <c r="O349" s="3">
        <v>0.25903614457831325</v>
      </c>
      <c r="P349" s="1">
        <v>86</v>
      </c>
      <c r="Q349" s="1">
        <v>77</v>
      </c>
    </row>
    <row r="350" spans="1:17" ht="15">
      <c r="A350" s="1" t="s">
        <v>1128</v>
      </c>
      <c r="B350" s="1" t="s">
        <v>766</v>
      </c>
      <c r="C350" s="1">
        <v>35</v>
      </c>
      <c r="D350" s="1">
        <v>0.73</v>
      </c>
      <c r="E350" s="1" t="s">
        <v>1129</v>
      </c>
      <c r="F350" s="1" t="str">
        <f t="shared" si="5"/>
        <v>John McDonald</v>
      </c>
      <c r="G350" s="1" t="s">
        <v>213</v>
      </c>
      <c r="I350" s="1" t="s">
        <v>213</v>
      </c>
      <c r="J350" s="1">
        <v>307</v>
      </c>
      <c r="K350" s="1">
        <v>35</v>
      </c>
      <c r="L350" s="1">
        <v>4</v>
      </c>
      <c r="M350" s="1">
        <v>31</v>
      </c>
      <c r="N350" s="1">
        <v>6</v>
      </c>
      <c r="O350" s="3">
        <v>0.23452768729641693</v>
      </c>
      <c r="P350" s="1">
        <v>72</v>
      </c>
      <c r="Q350" s="1">
        <v>50</v>
      </c>
    </row>
    <row r="351" spans="1:17" ht="15">
      <c r="A351" s="1" t="s">
        <v>95</v>
      </c>
      <c r="B351" s="1" t="s">
        <v>1130</v>
      </c>
      <c r="C351" s="1">
        <v>27</v>
      </c>
      <c r="D351" s="1">
        <v>0.73</v>
      </c>
      <c r="E351" s="1" t="s">
        <v>1131</v>
      </c>
      <c r="F351" s="1" t="str">
        <f t="shared" si="5"/>
        <v>Wily Mo Pena</v>
      </c>
      <c r="G351" s="1" t="s">
        <v>155</v>
      </c>
      <c r="I351" s="1" t="s">
        <v>155</v>
      </c>
      <c r="J351" s="1">
        <v>306</v>
      </c>
      <c r="K351" s="1">
        <v>36</v>
      </c>
      <c r="L351" s="1">
        <v>10</v>
      </c>
      <c r="M351" s="1">
        <v>36</v>
      </c>
      <c r="N351" s="1">
        <v>2</v>
      </c>
      <c r="O351" s="3">
        <v>0.2549019607843137</v>
      </c>
      <c r="P351" s="1">
        <v>78</v>
      </c>
      <c r="Q351" s="1">
        <v>83</v>
      </c>
    </row>
    <row r="352" spans="1:17" ht="15">
      <c r="A352" s="1" t="s">
        <v>1132</v>
      </c>
      <c r="B352" s="1" t="s">
        <v>60</v>
      </c>
      <c r="C352" s="1">
        <v>35</v>
      </c>
      <c r="D352" s="1">
        <v>0.67</v>
      </c>
      <c r="E352" s="1" t="s">
        <v>1133</v>
      </c>
      <c r="F352" s="1" t="str">
        <f t="shared" si="5"/>
        <v>Jason LaRue</v>
      </c>
      <c r="G352" s="1" t="s">
        <v>361</v>
      </c>
      <c r="I352" s="1" t="s">
        <v>361</v>
      </c>
      <c r="J352" s="1">
        <v>273</v>
      </c>
      <c r="K352" s="1">
        <v>30</v>
      </c>
      <c r="L352" s="1">
        <v>8</v>
      </c>
      <c r="M352" s="1">
        <v>30</v>
      </c>
      <c r="N352" s="1">
        <v>2</v>
      </c>
      <c r="O352" s="3">
        <v>0.2087912087912088</v>
      </c>
      <c r="P352" s="1">
        <v>57</v>
      </c>
      <c r="Q352" s="1">
        <v>65</v>
      </c>
    </row>
    <row r="353" spans="1:17" ht="15">
      <c r="A353" s="1" t="s">
        <v>27</v>
      </c>
      <c r="B353" s="1" t="s">
        <v>1134</v>
      </c>
      <c r="C353" s="1">
        <v>34</v>
      </c>
      <c r="D353" s="1">
        <v>0.78</v>
      </c>
      <c r="E353" s="1" t="s">
        <v>1135</v>
      </c>
      <c r="F353" s="1" t="str">
        <f t="shared" si="5"/>
        <v>Jacque Jones</v>
      </c>
      <c r="G353" s="1" t="s">
        <v>155</v>
      </c>
      <c r="I353" s="1" t="s">
        <v>155</v>
      </c>
      <c r="J353" s="1">
        <v>287</v>
      </c>
      <c r="K353" s="1">
        <v>35</v>
      </c>
      <c r="L353" s="1">
        <v>7</v>
      </c>
      <c r="M353" s="1">
        <v>37</v>
      </c>
      <c r="N353" s="1">
        <v>4</v>
      </c>
      <c r="O353" s="3">
        <v>0.2578397212543554</v>
      </c>
      <c r="P353" s="1">
        <v>74</v>
      </c>
      <c r="Q353" s="1">
        <v>57</v>
      </c>
    </row>
    <row r="354" spans="1:17" ht="15">
      <c r="A354" s="1" t="s">
        <v>1136</v>
      </c>
      <c r="B354" s="1" t="s">
        <v>1119</v>
      </c>
      <c r="C354" s="1">
        <v>32</v>
      </c>
      <c r="D354" s="1">
        <v>0.78</v>
      </c>
      <c r="E354" s="1" t="s">
        <v>1137</v>
      </c>
      <c r="F354" s="1" t="str">
        <f t="shared" si="5"/>
        <v>Craig Monroe</v>
      </c>
      <c r="G354" s="1" t="s">
        <v>2987</v>
      </c>
      <c r="I354" s="1" t="s">
        <v>2987</v>
      </c>
      <c r="J354" s="1">
        <v>303</v>
      </c>
      <c r="K354" s="1">
        <v>43</v>
      </c>
      <c r="L354" s="1">
        <v>12</v>
      </c>
      <c r="M354" s="1">
        <v>46</v>
      </c>
      <c r="N354" s="1">
        <v>1</v>
      </c>
      <c r="O354" s="3">
        <v>0.23432343234323433</v>
      </c>
      <c r="P354" s="1">
        <v>71</v>
      </c>
      <c r="Q354" s="1">
        <v>77</v>
      </c>
    </row>
    <row r="355" spans="1:17" ht="15">
      <c r="A355" s="1" t="s">
        <v>568</v>
      </c>
      <c r="B355" s="1" t="s">
        <v>311</v>
      </c>
      <c r="C355" s="1">
        <v>28</v>
      </c>
      <c r="D355" s="1">
        <v>0.66</v>
      </c>
      <c r="E355" s="1" t="s">
        <v>1138</v>
      </c>
      <c r="F355" s="1" t="str">
        <f t="shared" si="5"/>
        <v>Jeremy Reed</v>
      </c>
      <c r="G355" s="1" t="s">
        <v>155</v>
      </c>
      <c r="I355" s="1" t="s">
        <v>155</v>
      </c>
      <c r="J355" s="1">
        <v>325</v>
      </c>
      <c r="K355" s="1">
        <v>39</v>
      </c>
      <c r="L355" s="1">
        <v>6</v>
      </c>
      <c r="M355" s="1">
        <v>35</v>
      </c>
      <c r="N355" s="1">
        <v>4</v>
      </c>
      <c r="O355" s="3">
        <v>0.25846153846153846</v>
      </c>
      <c r="P355" s="1">
        <v>84</v>
      </c>
      <c r="Q355" s="1">
        <v>51</v>
      </c>
    </row>
    <row r="356" spans="1:17" ht="15">
      <c r="A356" s="1" t="s">
        <v>1139</v>
      </c>
      <c r="B356" s="1" t="s">
        <v>812</v>
      </c>
      <c r="C356" s="1">
        <v>35</v>
      </c>
      <c r="D356" s="1">
        <v>0.75</v>
      </c>
      <c r="E356" s="1" t="s">
        <v>813</v>
      </c>
      <c r="F356" s="1" t="str">
        <f t="shared" si="5"/>
        <v>Doug Mientkiewicz</v>
      </c>
      <c r="G356" s="1" t="s">
        <v>690</v>
      </c>
      <c r="I356" s="1" t="s">
        <v>690</v>
      </c>
      <c r="J356" s="1">
        <v>336</v>
      </c>
      <c r="K356" s="1">
        <v>43</v>
      </c>
      <c r="L356" s="1">
        <v>6</v>
      </c>
      <c r="M356" s="1">
        <v>41</v>
      </c>
      <c r="N356" s="1">
        <v>2</v>
      </c>
      <c r="O356" s="3">
        <v>0.26785714285714285</v>
      </c>
      <c r="P356" s="1">
        <v>90</v>
      </c>
      <c r="Q356" s="1">
        <v>49</v>
      </c>
    </row>
    <row r="357" spans="1:17" ht="15">
      <c r="A357" s="1" t="s">
        <v>814</v>
      </c>
      <c r="B357" s="1" t="s">
        <v>462</v>
      </c>
      <c r="C357" s="1">
        <v>40</v>
      </c>
      <c r="D357" s="1">
        <v>0.78</v>
      </c>
      <c r="E357" s="1" t="s">
        <v>815</v>
      </c>
      <c r="F357" s="1" t="str">
        <f t="shared" si="5"/>
        <v>Brad Ausmus</v>
      </c>
      <c r="G357" s="1" t="s">
        <v>361</v>
      </c>
      <c r="I357" s="1" t="s">
        <v>361</v>
      </c>
      <c r="J357" s="1">
        <v>321</v>
      </c>
      <c r="K357" s="1">
        <v>30</v>
      </c>
      <c r="L357" s="1">
        <v>4</v>
      </c>
      <c r="M357" s="1">
        <v>30</v>
      </c>
      <c r="N357" s="1">
        <v>3</v>
      </c>
      <c r="O357" s="3">
        <v>0.22741433021806853</v>
      </c>
      <c r="P357" s="1">
        <v>73</v>
      </c>
      <c r="Q357" s="1">
        <v>64</v>
      </c>
    </row>
    <row r="358" spans="1:17" ht="15">
      <c r="A358" s="1" t="s">
        <v>816</v>
      </c>
      <c r="B358" s="1" t="s">
        <v>229</v>
      </c>
      <c r="C358" s="1">
        <v>36</v>
      </c>
      <c r="D358" s="1">
        <v>0.74</v>
      </c>
      <c r="E358" s="1" t="s">
        <v>817</v>
      </c>
      <c r="F358" s="1" t="str">
        <f t="shared" si="5"/>
        <v>Aaron Boone</v>
      </c>
      <c r="G358" s="1" t="s">
        <v>2986</v>
      </c>
      <c r="I358" s="1" t="s">
        <v>65</v>
      </c>
      <c r="J358" s="1">
        <v>311</v>
      </c>
      <c r="K358" s="1">
        <v>38</v>
      </c>
      <c r="L358" s="1">
        <v>8</v>
      </c>
      <c r="M358" s="1">
        <v>39</v>
      </c>
      <c r="N358" s="1">
        <v>3</v>
      </c>
      <c r="O358" s="3">
        <v>0.2508038585209003</v>
      </c>
      <c r="P358" s="1">
        <v>78</v>
      </c>
      <c r="Q358" s="1">
        <v>65</v>
      </c>
    </row>
    <row r="359" spans="1:17" ht="15">
      <c r="A359" s="1" t="s">
        <v>818</v>
      </c>
      <c r="B359" s="1" t="s">
        <v>290</v>
      </c>
      <c r="C359" s="1">
        <v>27</v>
      </c>
      <c r="D359" s="1">
        <v>0.75</v>
      </c>
      <c r="E359" s="1" t="s">
        <v>819</v>
      </c>
      <c r="F359" s="1" t="str">
        <f t="shared" si="5"/>
        <v>Josh Barfield</v>
      </c>
      <c r="G359" s="1" t="s">
        <v>145</v>
      </c>
      <c r="I359" s="1" t="s">
        <v>145</v>
      </c>
      <c r="J359" s="1">
        <v>242</v>
      </c>
      <c r="K359" s="1">
        <v>31</v>
      </c>
      <c r="L359" s="1">
        <v>4</v>
      </c>
      <c r="M359" s="1">
        <v>28</v>
      </c>
      <c r="N359" s="1">
        <v>7</v>
      </c>
      <c r="O359" s="3">
        <v>0.2603305785123967</v>
      </c>
      <c r="P359" s="1">
        <v>63</v>
      </c>
      <c r="Q359" s="1">
        <v>46</v>
      </c>
    </row>
    <row r="360" spans="1:17" ht="15">
      <c r="A360" s="1" t="s">
        <v>820</v>
      </c>
      <c r="B360" s="1" t="s">
        <v>821</v>
      </c>
      <c r="C360" s="1">
        <v>31</v>
      </c>
      <c r="D360" s="1">
        <v>0.7</v>
      </c>
      <c r="E360" s="1" t="s">
        <v>822</v>
      </c>
      <c r="F360" s="1" t="str">
        <f t="shared" si="5"/>
        <v>Angel Berroa</v>
      </c>
      <c r="G360" s="1" t="s">
        <v>213</v>
      </c>
      <c r="I360" s="1" t="s">
        <v>213</v>
      </c>
      <c r="J360" s="1">
        <v>300</v>
      </c>
      <c r="K360" s="1">
        <v>33</v>
      </c>
      <c r="L360" s="1">
        <v>5</v>
      </c>
      <c r="M360" s="1">
        <v>31</v>
      </c>
      <c r="N360" s="1">
        <v>2</v>
      </c>
      <c r="O360" s="3">
        <v>0.23666666666666666</v>
      </c>
      <c r="P360" s="1">
        <v>71</v>
      </c>
      <c r="Q360" s="1">
        <v>57</v>
      </c>
    </row>
    <row r="361" spans="1:17" ht="15">
      <c r="A361" s="1" t="s">
        <v>823</v>
      </c>
      <c r="B361" s="1" t="s">
        <v>824</v>
      </c>
      <c r="C361" s="1">
        <v>25</v>
      </c>
      <c r="D361" s="1">
        <v>0.52</v>
      </c>
      <c r="E361" s="1" t="s">
        <v>825</v>
      </c>
      <c r="F361" s="1" t="str">
        <f t="shared" si="5"/>
        <v>Wladimir Balentien</v>
      </c>
      <c r="G361" s="1" t="s">
        <v>155</v>
      </c>
      <c r="I361" s="1" t="s">
        <v>155</v>
      </c>
      <c r="J361" s="1">
        <v>301</v>
      </c>
      <c r="K361" s="1">
        <v>36</v>
      </c>
      <c r="L361" s="1">
        <v>10</v>
      </c>
      <c r="M361" s="1">
        <v>37</v>
      </c>
      <c r="N361" s="1">
        <v>2</v>
      </c>
      <c r="O361" s="3">
        <v>0.23920265780730898</v>
      </c>
      <c r="P361" s="1">
        <v>72</v>
      </c>
      <c r="Q361" s="1">
        <v>77</v>
      </c>
    </row>
    <row r="362" spans="1:17" ht="15">
      <c r="A362" s="1" t="s">
        <v>826</v>
      </c>
      <c r="B362" s="1" t="s">
        <v>82</v>
      </c>
      <c r="C362" s="1">
        <v>32</v>
      </c>
      <c r="D362" s="1">
        <v>0.74</v>
      </c>
      <c r="E362" s="1" t="s">
        <v>827</v>
      </c>
      <c r="F362" s="1" t="str">
        <f t="shared" si="5"/>
        <v>Adam Everett</v>
      </c>
      <c r="G362" s="1" t="s">
        <v>213</v>
      </c>
      <c r="I362" s="1" t="s">
        <v>213</v>
      </c>
      <c r="J362" s="1">
        <v>269</v>
      </c>
      <c r="K362" s="1">
        <v>30</v>
      </c>
      <c r="L362" s="1">
        <v>4</v>
      </c>
      <c r="M362" s="1">
        <v>30</v>
      </c>
      <c r="N362" s="1">
        <v>4</v>
      </c>
      <c r="O362" s="3">
        <v>0.2342007434944238</v>
      </c>
      <c r="P362" s="1">
        <v>63</v>
      </c>
      <c r="Q362" s="1">
        <v>41</v>
      </c>
    </row>
    <row r="363" spans="1:17" ht="15">
      <c r="A363" s="1" t="s">
        <v>828</v>
      </c>
      <c r="B363" s="1" t="s">
        <v>284</v>
      </c>
      <c r="C363" s="1">
        <v>35</v>
      </c>
      <c r="D363" s="1">
        <v>0.7</v>
      </c>
      <c r="E363" s="1" t="s">
        <v>829</v>
      </c>
      <c r="F363" s="1" t="str">
        <f t="shared" si="5"/>
        <v>Miguel Cairo</v>
      </c>
      <c r="G363" s="1" t="s">
        <v>2986</v>
      </c>
      <c r="I363" s="1" t="s">
        <v>65</v>
      </c>
      <c r="J363" s="1">
        <v>308</v>
      </c>
      <c r="K363" s="1">
        <v>41</v>
      </c>
      <c r="L363" s="1">
        <v>3</v>
      </c>
      <c r="M363" s="1">
        <v>34</v>
      </c>
      <c r="N363" s="1">
        <v>10</v>
      </c>
      <c r="O363" s="3">
        <v>0.24675324675324675</v>
      </c>
      <c r="P363" s="1">
        <v>76</v>
      </c>
      <c r="Q363" s="1">
        <v>50</v>
      </c>
    </row>
    <row r="364" spans="1:17" ht="15">
      <c r="A364" s="1" t="s">
        <v>830</v>
      </c>
      <c r="B364" s="1" t="s">
        <v>446</v>
      </c>
      <c r="C364" s="1">
        <v>31</v>
      </c>
      <c r="D364" s="1">
        <v>0.74</v>
      </c>
      <c r="E364" s="1" t="s">
        <v>831</v>
      </c>
      <c r="F364" s="1" t="str">
        <f t="shared" si="5"/>
        <v>Kevin Mench</v>
      </c>
      <c r="G364" s="1" t="s">
        <v>155</v>
      </c>
      <c r="I364" s="1" t="s">
        <v>155</v>
      </c>
      <c r="J364" s="1">
        <v>270</v>
      </c>
      <c r="K364" s="1">
        <v>34</v>
      </c>
      <c r="L364" s="1">
        <v>6</v>
      </c>
      <c r="M364" s="1">
        <v>34</v>
      </c>
      <c r="N364" s="1">
        <v>3</v>
      </c>
      <c r="O364" s="3">
        <v>0.25925925925925924</v>
      </c>
      <c r="P364" s="1">
        <v>70</v>
      </c>
      <c r="Q364" s="1">
        <v>37</v>
      </c>
    </row>
    <row r="365" spans="1:17" ht="15">
      <c r="A365" s="1" t="s">
        <v>832</v>
      </c>
      <c r="B365" s="1" t="s">
        <v>833</v>
      </c>
      <c r="C365" s="1">
        <v>26</v>
      </c>
      <c r="D365" s="1">
        <v>0.62</v>
      </c>
      <c r="E365" s="1" t="s">
        <v>834</v>
      </c>
      <c r="F365" s="1" t="str">
        <f t="shared" si="5"/>
        <v>Alberto Callaspo</v>
      </c>
      <c r="G365" s="1" t="s">
        <v>145</v>
      </c>
      <c r="I365" s="1" t="s">
        <v>145</v>
      </c>
      <c r="J365" s="1">
        <v>300</v>
      </c>
      <c r="K365" s="1">
        <v>32</v>
      </c>
      <c r="L365" s="1">
        <v>3</v>
      </c>
      <c r="M365" s="1">
        <v>29</v>
      </c>
      <c r="N365" s="1">
        <v>3</v>
      </c>
      <c r="O365" s="3">
        <v>0.2733333333333333</v>
      </c>
      <c r="P365" s="1">
        <v>82</v>
      </c>
      <c r="Q365" s="1">
        <v>36</v>
      </c>
    </row>
    <row r="366" spans="1:17" ht="15">
      <c r="A366" s="1" t="s">
        <v>223</v>
      </c>
      <c r="B366" s="1" t="s">
        <v>835</v>
      </c>
      <c r="C366" s="1">
        <v>27</v>
      </c>
      <c r="D366" s="1">
        <v>0.65</v>
      </c>
      <c r="E366" s="1" t="s">
        <v>836</v>
      </c>
      <c r="F366" s="1" t="str">
        <f t="shared" si="5"/>
        <v>Brian N. Anderson</v>
      </c>
      <c r="G366" s="1" t="s">
        <v>155</v>
      </c>
      <c r="I366" s="1" t="s">
        <v>155</v>
      </c>
      <c r="J366" s="1">
        <v>270</v>
      </c>
      <c r="K366" s="1">
        <v>36</v>
      </c>
      <c r="L366" s="1">
        <v>8</v>
      </c>
      <c r="M366" s="1">
        <v>32</v>
      </c>
      <c r="N366" s="1">
        <v>5</v>
      </c>
      <c r="O366" s="3">
        <v>0.24074074074074073</v>
      </c>
      <c r="P366" s="1">
        <v>65</v>
      </c>
      <c r="Q366" s="1">
        <v>63</v>
      </c>
    </row>
    <row r="367" spans="1:17" ht="15">
      <c r="A367" s="1" t="s">
        <v>837</v>
      </c>
      <c r="B367" s="1" t="s">
        <v>290</v>
      </c>
      <c r="C367" s="1">
        <v>27</v>
      </c>
      <c r="D367" s="1">
        <v>0.62</v>
      </c>
      <c r="E367" s="1" t="s">
        <v>838</v>
      </c>
      <c r="F367" s="1" t="str">
        <f t="shared" si="5"/>
        <v>Josh Fields</v>
      </c>
      <c r="G367" s="1" t="s">
        <v>65</v>
      </c>
      <c r="I367" s="1" t="s">
        <v>65</v>
      </c>
      <c r="J367" s="1">
        <v>231</v>
      </c>
      <c r="K367" s="1">
        <v>32</v>
      </c>
      <c r="L367" s="1">
        <v>11</v>
      </c>
      <c r="M367" s="1">
        <v>35</v>
      </c>
      <c r="N367" s="1">
        <v>2</v>
      </c>
      <c r="O367" s="3">
        <v>0.24675324675324675</v>
      </c>
      <c r="P367" s="1">
        <v>57</v>
      </c>
      <c r="Q367" s="1">
        <v>68</v>
      </c>
    </row>
    <row r="368" spans="1:17" ht="15">
      <c r="A368" s="1" t="s">
        <v>469</v>
      </c>
      <c r="B368" s="1" t="s">
        <v>11</v>
      </c>
      <c r="C368" s="1">
        <v>31</v>
      </c>
      <c r="D368" s="1">
        <v>0.69</v>
      </c>
      <c r="E368" s="1" t="s">
        <v>839</v>
      </c>
      <c r="F368" s="1" t="str">
        <f t="shared" si="5"/>
        <v>Nick Johnson</v>
      </c>
      <c r="G368" s="1" t="s">
        <v>690</v>
      </c>
      <c r="I368" s="1" t="s">
        <v>690</v>
      </c>
      <c r="J368" s="1">
        <v>222</v>
      </c>
      <c r="K368" s="1">
        <v>36</v>
      </c>
      <c r="L368" s="1">
        <v>9</v>
      </c>
      <c r="M368" s="1">
        <v>33</v>
      </c>
      <c r="N368" s="1">
        <v>3</v>
      </c>
      <c r="O368" s="3">
        <v>0.26576576576576577</v>
      </c>
      <c r="P368" s="1">
        <v>59</v>
      </c>
      <c r="Q368" s="1">
        <v>46</v>
      </c>
    </row>
    <row r="369" spans="1:17" ht="15">
      <c r="A369" s="1" t="s">
        <v>840</v>
      </c>
      <c r="B369" s="1" t="s">
        <v>841</v>
      </c>
      <c r="C369" s="1">
        <v>28</v>
      </c>
      <c r="D369" s="1">
        <v>0.65</v>
      </c>
      <c r="E369" s="1" t="s">
        <v>842</v>
      </c>
      <c r="F369" s="1" t="str">
        <f t="shared" si="5"/>
        <v>Rocco Baldelli</v>
      </c>
      <c r="G369" s="1" t="s">
        <v>2987</v>
      </c>
      <c r="I369" s="1" t="s">
        <v>2987</v>
      </c>
      <c r="J369" s="1">
        <v>237</v>
      </c>
      <c r="K369" s="1">
        <v>34</v>
      </c>
      <c r="L369" s="1">
        <v>9</v>
      </c>
      <c r="M369" s="1">
        <v>32</v>
      </c>
      <c r="N369" s="1">
        <v>5</v>
      </c>
      <c r="O369" s="3">
        <v>0.26582278481012656</v>
      </c>
      <c r="P369" s="1">
        <v>63</v>
      </c>
      <c r="Q369" s="1">
        <v>53</v>
      </c>
    </row>
    <row r="370" spans="1:17" ht="15">
      <c r="A370" s="1" t="s">
        <v>1093</v>
      </c>
      <c r="B370" s="1" t="s">
        <v>791</v>
      </c>
      <c r="C370" s="1">
        <v>32</v>
      </c>
      <c r="D370" s="1">
        <v>0.76</v>
      </c>
      <c r="E370" s="1" t="s">
        <v>843</v>
      </c>
      <c r="F370" s="1" t="str">
        <f t="shared" si="5"/>
        <v>Eric Chavez</v>
      </c>
      <c r="G370" s="1" t="s">
        <v>65</v>
      </c>
      <c r="I370" s="1" t="s">
        <v>65</v>
      </c>
      <c r="J370" s="1">
        <v>251</v>
      </c>
      <c r="K370" s="1">
        <v>33</v>
      </c>
      <c r="L370" s="1">
        <v>9</v>
      </c>
      <c r="M370" s="1">
        <v>34</v>
      </c>
      <c r="N370" s="1">
        <v>2</v>
      </c>
      <c r="O370" s="3">
        <v>0.24302788844621515</v>
      </c>
      <c r="P370" s="1">
        <v>61</v>
      </c>
      <c r="Q370" s="1">
        <v>54</v>
      </c>
    </row>
    <row r="371" spans="1:17" ht="15">
      <c r="A371" s="1" t="s">
        <v>844</v>
      </c>
      <c r="B371" s="1" t="s">
        <v>845</v>
      </c>
      <c r="C371" s="1">
        <v>40</v>
      </c>
      <c r="D371" s="1">
        <v>0.71</v>
      </c>
      <c r="E371" s="1" t="s">
        <v>846</v>
      </c>
      <c r="F371" s="1" t="str">
        <f t="shared" si="5"/>
        <v>So Taguchi</v>
      </c>
      <c r="G371" s="1" t="s">
        <v>155</v>
      </c>
      <c r="I371" s="1" t="s">
        <v>155</v>
      </c>
      <c r="J371" s="1">
        <v>255</v>
      </c>
      <c r="K371" s="1">
        <v>37</v>
      </c>
      <c r="L371" s="1">
        <v>3</v>
      </c>
      <c r="M371" s="1">
        <v>26</v>
      </c>
      <c r="N371" s="1">
        <v>6</v>
      </c>
      <c r="O371" s="3">
        <v>0.2549019607843137</v>
      </c>
      <c r="P371" s="1">
        <v>65</v>
      </c>
      <c r="Q371" s="1">
        <v>40</v>
      </c>
    </row>
    <row r="372" spans="1:17" ht="15">
      <c r="A372" s="1" t="s">
        <v>847</v>
      </c>
      <c r="B372" s="1" t="s">
        <v>270</v>
      </c>
      <c r="C372" s="1">
        <v>30</v>
      </c>
      <c r="D372" s="1">
        <v>0.6</v>
      </c>
      <c r="E372" s="1" t="s">
        <v>848</v>
      </c>
      <c r="F372" s="1" t="str">
        <f t="shared" si="5"/>
        <v>Ryan Shealy</v>
      </c>
      <c r="G372" s="1" t="s">
        <v>690</v>
      </c>
      <c r="I372" s="1" t="s">
        <v>690</v>
      </c>
      <c r="J372" s="1">
        <v>233</v>
      </c>
      <c r="K372" s="1">
        <v>31</v>
      </c>
      <c r="L372" s="1">
        <v>8</v>
      </c>
      <c r="M372" s="1">
        <v>37</v>
      </c>
      <c r="N372" s="1">
        <v>2</v>
      </c>
      <c r="O372" s="3">
        <v>0.26180257510729615</v>
      </c>
      <c r="P372" s="1">
        <v>61</v>
      </c>
      <c r="Q372" s="1">
        <v>59</v>
      </c>
    </row>
    <row r="373" spans="1:17" ht="15">
      <c r="A373" s="1" t="s">
        <v>592</v>
      </c>
      <c r="B373" s="1" t="s">
        <v>849</v>
      </c>
      <c r="C373" s="1">
        <v>35</v>
      </c>
      <c r="D373" s="1">
        <v>0.79</v>
      </c>
      <c r="E373" s="1" t="s">
        <v>850</v>
      </c>
      <c r="F373" s="1" t="str">
        <f t="shared" si="5"/>
        <v>Sean Casey</v>
      </c>
      <c r="G373" s="1" t="s">
        <v>690</v>
      </c>
      <c r="I373" s="1" t="s">
        <v>690</v>
      </c>
      <c r="J373" s="1">
        <v>325</v>
      </c>
      <c r="K373" s="1">
        <v>32</v>
      </c>
      <c r="L373" s="1">
        <v>4</v>
      </c>
      <c r="M373" s="1">
        <v>38</v>
      </c>
      <c r="N373" s="1">
        <v>2</v>
      </c>
      <c r="O373" s="3">
        <v>0.28</v>
      </c>
      <c r="P373" s="1">
        <v>91</v>
      </c>
      <c r="Q373" s="1">
        <v>42</v>
      </c>
    </row>
    <row r="374" spans="1:17" ht="15">
      <c r="A374" s="1" t="s">
        <v>851</v>
      </c>
      <c r="B374" s="1" t="s">
        <v>205</v>
      </c>
      <c r="C374" s="1">
        <v>27</v>
      </c>
      <c r="D374" s="1">
        <v>0.32</v>
      </c>
      <c r="E374" s="1" t="s">
        <v>852</v>
      </c>
      <c r="F374" s="1" t="str">
        <f t="shared" si="5"/>
        <v>Jeff Larish</v>
      </c>
      <c r="G374" s="1" t="s">
        <v>2987</v>
      </c>
      <c r="I374" s="1" t="s">
        <v>2987</v>
      </c>
      <c r="J374" s="1">
        <v>231</v>
      </c>
      <c r="K374" s="1">
        <v>31</v>
      </c>
      <c r="L374" s="1">
        <v>6</v>
      </c>
      <c r="M374" s="1">
        <v>33</v>
      </c>
      <c r="N374" s="1">
        <v>4</v>
      </c>
      <c r="O374" s="3">
        <v>0.2683982683982684</v>
      </c>
      <c r="P374" s="1">
        <v>62</v>
      </c>
      <c r="Q374" s="1">
        <v>54</v>
      </c>
    </row>
    <row r="375" spans="1:17" ht="15">
      <c r="A375" s="1" t="s">
        <v>853</v>
      </c>
      <c r="B375" s="1" t="s">
        <v>854</v>
      </c>
      <c r="C375" s="1">
        <v>26</v>
      </c>
      <c r="D375" s="1">
        <v>0.63</v>
      </c>
      <c r="E375" s="1" t="s">
        <v>855</v>
      </c>
      <c r="F375" s="1" t="str">
        <f t="shared" si="5"/>
        <v>Andy Marte</v>
      </c>
      <c r="G375" s="1" t="s">
        <v>65</v>
      </c>
      <c r="I375" s="1" t="s">
        <v>65</v>
      </c>
      <c r="J375" s="1">
        <v>304</v>
      </c>
      <c r="K375" s="1">
        <v>34</v>
      </c>
      <c r="L375" s="1">
        <v>7</v>
      </c>
      <c r="M375" s="1">
        <v>34</v>
      </c>
      <c r="N375" s="1">
        <v>2</v>
      </c>
      <c r="O375" s="3">
        <v>0.24013157894736842</v>
      </c>
      <c r="P375" s="1">
        <v>73</v>
      </c>
      <c r="Q375" s="1">
        <v>62</v>
      </c>
    </row>
    <row r="376" spans="1:17" ht="15">
      <c r="A376" s="1" t="s">
        <v>226</v>
      </c>
      <c r="B376" s="1" t="s">
        <v>854</v>
      </c>
      <c r="C376" s="1">
        <v>26</v>
      </c>
      <c r="D376" s="1">
        <v>0.59</v>
      </c>
      <c r="E376" s="1" t="s">
        <v>856</v>
      </c>
      <c r="F376" s="1" t="str">
        <f t="shared" si="5"/>
        <v>Andy LaRoche</v>
      </c>
      <c r="G376" s="1" t="s">
        <v>65</v>
      </c>
      <c r="I376" s="1" t="s">
        <v>65</v>
      </c>
      <c r="J376" s="1">
        <v>295</v>
      </c>
      <c r="K376" s="1">
        <v>35</v>
      </c>
      <c r="L376" s="1">
        <v>7</v>
      </c>
      <c r="M376" s="1">
        <v>32</v>
      </c>
      <c r="N376" s="1">
        <v>4</v>
      </c>
      <c r="O376" s="3">
        <v>0.22033898305084745</v>
      </c>
      <c r="P376" s="1">
        <v>65</v>
      </c>
      <c r="Q376" s="1">
        <v>55</v>
      </c>
    </row>
    <row r="377" spans="1:17" ht="15">
      <c r="A377" s="1" t="s">
        <v>613</v>
      </c>
      <c r="B377" s="1" t="s">
        <v>620</v>
      </c>
      <c r="C377" s="1">
        <v>38</v>
      </c>
      <c r="D377" s="1">
        <v>0.67</v>
      </c>
      <c r="E377" s="1" t="s">
        <v>857</v>
      </c>
      <c r="F377" s="1" t="str">
        <f t="shared" si="5"/>
        <v>Chris Gomez</v>
      </c>
      <c r="G377" s="1">
        <v>0</v>
      </c>
      <c r="I377" s="1">
        <v>0</v>
      </c>
      <c r="J377" s="1">
        <v>296</v>
      </c>
      <c r="K377" s="1">
        <v>35</v>
      </c>
      <c r="L377" s="1">
        <v>4</v>
      </c>
      <c r="M377" s="1">
        <v>33</v>
      </c>
      <c r="N377" s="1">
        <v>2</v>
      </c>
      <c r="O377" s="3">
        <v>0.27702702702702703</v>
      </c>
      <c r="P377" s="1">
        <v>82</v>
      </c>
      <c r="Q377" s="1">
        <v>46</v>
      </c>
    </row>
    <row r="378" spans="1:17" ht="15">
      <c r="A378" s="1" t="s">
        <v>858</v>
      </c>
      <c r="B378" s="1" t="s">
        <v>791</v>
      </c>
      <c r="C378" s="1">
        <v>31</v>
      </c>
      <c r="D378" s="1">
        <v>0.65</v>
      </c>
      <c r="E378" s="1" t="s">
        <v>859</v>
      </c>
      <c r="F378" s="1" t="str">
        <f t="shared" si="5"/>
        <v>Eric Bruntlett</v>
      </c>
      <c r="G378" s="1">
        <v>0</v>
      </c>
      <c r="I378" s="1">
        <v>0</v>
      </c>
      <c r="J378" s="1">
        <v>296</v>
      </c>
      <c r="K378" s="1">
        <v>41</v>
      </c>
      <c r="L378" s="1">
        <v>4</v>
      </c>
      <c r="M378" s="1">
        <v>29</v>
      </c>
      <c r="N378" s="1">
        <v>9</v>
      </c>
      <c r="O378" s="3">
        <v>0.24324324324324326</v>
      </c>
      <c r="P378" s="1">
        <v>72</v>
      </c>
      <c r="Q378" s="1">
        <v>54</v>
      </c>
    </row>
    <row r="379" spans="1:17" ht="15">
      <c r="A379" s="1" t="s">
        <v>270</v>
      </c>
      <c r="B379" s="1" t="s">
        <v>778</v>
      </c>
      <c r="C379" s="1">
        <v>27</v>
      </c>
      <c r="D379" s="1">
        <v>0.61</v>
      </c>
      <c r="E379" s="1" t="s">
        <v>860</v>
      </c>
      <c r="F379" s="1" t="str">
        <f t="shared" si="5"/>
        <v>Brendan Ryan</v>
      </c>
      <c r="G379" s="1">
        <v>0</v>
      </c>
      <c r="I379" s="1">
        <v>0</v>
      </c>
      <c r="J379" s="1">
        <v>295</v>
      </c>
      <c r="K379" s="1">
        <v>45</v>
      </c>
      <c r="L379" s="1">
        <v>5</v>
      </c>
      <c r="M379" s="1">
        <v>26</v>
      </c>
      <c r="N379" s="1">
        <v>9</v>
      </c>
      <c r="O379" s="3">
        <v>0.2677966101694915</v>
      </c>
      <c r="P379" s="1">
        <v>79</v>
      </c>
      <c r="Q379" s="1">
        <v>46</v>
      </c>
    </row>
    <row r="380" spans="1:17" ht="15">
      <c r="A380" s="1" t="s">
        <v>266</v>
      </c>
      <c r="B380" s="1" t="s">
        <v>541</v>
      </c>
      <c r="C380" s="1">
        <v>29</v>
      </c>
      <c r="D380" s="1">
        <v>0.65</v>
      </c>
      <c r="E380" s="1" t="s">
        <v>861</v>
      </c>
      <c r="F380" s="1" t="str">
        <f t="shared" si="5"/>
        <v>Luis Rodriguez</v>
      </c>
      <c r="G380" s="1">
        <v>0</v>
      </c>
      <c r="I380" s="1">
        <v>0</v>
      </c>
      <c r="J380" s="1">
        <v>295</v>
      </c>
      <c r="K380" s="1">
        <v>35</v>
      </c>
      <c r="L380" s="1">
        <v>4</v>
      </c>
      <c r="M380" s="1">
        <v>26</v>
      </c>
      <c r="N380" s="1">
        <v>3</v>
      </c>
      <c r="O380" s="3">
        <v>0.2576271186440678</v>
      </c>
      <c r="P380" s="1">
        <v>76</v>
      </c>
      <c r="Q380" s="1">
        <v>36</v>
      </c>
    </row>
    <row r="381" spans="1:17" ht="15">
      <c r="A381" s="1" t="s">
        <v>862</v>
      </c>
      <c r="B381" s="1" t="s">
        <v>620</v>
      </c>
      <c r="C381" s="1">
        <v>29</v>
      </c>
      <c r="D381" s="1">
        <v>0.75</v>
      </c>
      <c r="E381" s="1" t="s">
        <v>863</v>
      </c>
      <c r="F381" s="1" t="str">
        <f t="shared" si="5"/>
        <v>Chris Burke</v>
      </c>
      <c r="G381" s="1">
        <v>0</v>
      </c>
      <c r="I381" s="1">
        <v>0</v>
      </c>
      <c r="J381" s="1">
        <v>294</v>
      </c>
      <c r="K381" s="1">
        <v>39</v>
      </c>
      <c r="L381" s="1">
        <v>6</v>
      </c>
      <c r="M381" s="1">
        <v>29</v>
      </c>
      <c r="N381" s="1">
        <v>8</v>
      </c>
      <c r="O381" s="3">
        <v>0.24149659863945577</v>
      </c>
      <c r="P381" s="1">
        <v>71</v>
      </c>
      <c r="Q381" s="1">
        <v>57</v>
      </c>
    </row>
    <row r="382" spans="1:17" ht="15">
      <c r="A382" s="1" t="s">
        <v>864</v>
      </c>
      <c r="B382" s="1" t="s">
        <v>961</v>
      </c>
      <c r="C382" s="1">
        <v>28</v>
      </c>
      <c r="D382" s="1">
        <v>0.74</v>
      </c>
      <c r="E382" s="1" t="s">
        <v>865</v>
      </c>
      <c r="F382" s="1" t="str">
        <f t="shared" si="5"/>
        <v>Wilson Betemit</v>
      </c>
      <c r="G382" s="1">
        <v>0</v>
      </c>
      <c r="I382" s="1">
        <v>0</v>
      </c>
      <c r="J382" s="1">
        <v>293</v>
      </c>
      <c r="K382" s="1">
        <v>39</v>
      </c>
      <c r="L382" s="1">
        <v>12</v>
      </c>
      <c r="M382" s="1">
        <v>44</v>
      </c>
      <c r="N382" s="1">
        <v>2</v>
      </c>
      <c r="O382" s="3">
        <v>0.25597269624573377</v>
      </c>
      <c r="P382" s="1">
        <v>75</v>
      </c>
      <c r="Q382" s="1">
        <v>81</v>
      </c>
    </row>
    <row r="383" spans="1:17" ht="15">
      <c r="A383" s="1" t="s">
        <v>866</v>
      </c>
      <c r="B383" s="1" t="s">
        <v>802</v>
      </c>
      <c r="C383" s="1">
        <v>28</v>
      </c>
      <c r="D383" s="1">
        <v>0.57</v>
      </c>
      <c r="E383" s="1" t="s">
        <v>867</v>
      </c>
      <c r="F383" s="1" t="str">
        <f t="shared" si="5"/>
        <v>Omar Quintanilla</v>
      </c>
      <c r="G383" s="1">
        <v>0</v>
      </c>
      <c r="I383" s="1">
        <v>0</v>
      </c>
      <c r="J383" s="1">
        <v>290</v>
      </c>
      <c r="K383" s="1">
        <v>37</v>
      </c>
      <c r="L383" s="1">
        <v>5</v>
      </c>
      <c r="M383" s="1">
        <v>29</v>
      </c>
      <c r="N383" s="1">
        <v>3</v>
      </c>
      <c r="O383" s="3">
        <v>0.2482758620689655</v>
      </c>
      <c r="P383" s="1">
        <v>72</v>
      </c>
      <c r="Q383" s="1">
        <v>61</v>
      </c>
    </row>
    <row r="384" spans="1:17" ht="15">
      <c r="A384" s="1" t="s">
        <v>868</v>
      </c>
      <c r="B384" s="1" t="s">
        <v>584</v>
      </c>
      <c r="C384" s="1">
        <v>37</v>
      </c>
      <c r="D384" s="1">
        <v>0.72</v>
      </c>
      <c r="E384" s="1" t="s">
        <v>869</v>
      </c>
      <c r="F384" s="1" t="str">
        <f t="shared" si="5"/>
        <v>Greg Norton</v>
      </c>
      <c r="G384" s="1">
        <v>0</v>
      </c>
      <c r="I384" s="1">
        <v>0</v>
      </c>
      <c r="J384" s="1">
        <v>289</v>
      </c>
      <c r="K384" s="1">
        <v>40</v>
      </c>
      <c r="L384" s="1">
        <v>10</v>
      </c>
      <c r="M384" s="1">
        <v>41</v>
      </c>
      <c r="N384" s="1">
        <v>2</v>
      </c>
      <c r="O384" s="3">
        <v>0.25951557093425603</v>
      </c>
      <c r="P384" s="1">
        <v>75</v>
      </c>
      <c r="Q384" s="1">
        <v>69</v>
      </c>
    </row>
    <row r="385" spans="1:17" ht="15">
      <c r="A385" s="1" t="s">
        <v>870</v>
      </c>
      <c r="B385" s="1" t="s">
        <v>264</v>
      </c>
      <c r="C385" s="1">
        <v>31</v>
      </c>
      <c r="D385" s="1">
        <v>0.73</v>
      </c>
      <c r="E385" s="1" t="s">
        <v>871</v>
      </c>
      <c r="F385" s="1" t="str">
        <f t="shared" si="5"/>
        <v>Matt Diaz</v>
      </c>
      <c r="G385" s="1">
        <v>0</v>
      </c>
      <c r="I385" s="1">
        <v>0</v>
      </c>
      <c r="J385" s="1">
        <v>285</v>
      </c>
      <c r="K385" s="1">
        <v>33</v>
      </c>
      <c r="L385" s="1">
        <v>8</v>
      </c>
      <c r="M385" s="1">
        <v>33</v>
      </c>
      <c r="N385" s="1">
        <v>5</v>
      </c>
      <c r="O385" s="3">
        <v>0.29473684210526313</v>
      </c>
      <c r="P385" s="1">
        <v>84</v>
      </c>
      <c r="Q385" s="1">
        <v>55</v>
      </c>
    </row>
    <row r="386" spans="1:17" ht="15">
      <c r="A386" s="1" t="s">
        <v>872</v>
      </c>
      <c r="B386" s="1" t="s">
        <v>270</v>
      </c>
      <c r="C386" s="1">
        <v>28</v>
      </c>
      <c r="D386" s="1">
        <v>0.57</v>
      </c>
      <c r="E386" s="1" t="s">
        <v>873</v>
      </c>
      <c r="F386" s="1" t="str">
        <f t="shared" si="5"/>
        <v>Ryan Raburn</v>
      </c>
      <c r="G386" s="1">
        <v>0</v>
      </c>
      <c r="I386" s="1">
        <v>0</v>
      </c>
      <c r="J386" s="1">
        <v>285</v>
      </c>
      <c r="K386" s="1">
        <v>44</v>
      </c>
      <c r="L386" s="1">
        <v>8</v>
      </c>
      <c r="M386" s="1">
        <v>39</v>
      </c>
      <c r="N386" s="1">
        <v>5</v>
      </c>
      <c r="O386" s="3">
        <v>0.26666666666666666</v>
      </c>
      <c r="P386" s="1">
        <v>76</v>
      </c>
      <c r="Q386" s="1">
        <v>65</v>
      </c>
    </row>
    <row r="387" spans="1:17" ht="15">
      <c r="A387" s="1" t="s">
        <v>874</v>
      </c>
      <c r="B387" s="1" t="s">
        <v>541</v>
      </c>
      <c r="C387" s="1">
        <v>30</v>
      </c>
      <c r="D387" s="1">
        <v>0.49</v>
      </c>
      <c r="E387" s="1" t="s">
        <v>875</v>
      </c>
      <c r="F387" s="1" t="str">
        <f t="shared" si="5"/>
        <v>Luis Rivas</v>
      </c>
      <c r="G387" s="1">
        <v>0</v>
      </c>
      <c r="I387" s="1">
        <v>0</v>
      </c>
      <c r="J387" s="1">
        <v>284</v>
      </c>
      <c r="K387" s="1">
        <v>38</v>
      </c>
      <c r="L387" s="1">
        <v>7</v>
      </c>
      <c r="M387" s="1">
        <v>34</v>
      </c>
      <c r="N387" s="1">
        <v>4</v>
      </c>
      <c r="O387" s="3">
        <v>0.24295774647887325</v>
      </c>
      <c r="P387" s="1">
        <v>69</v>
      </c>
      <c r="Q387" s="1">
        <v>45</v>
      </c>
    </row>
    <row r="388" spans="1:17" ht="15">
      <c r="A388" s="1" t="s">
        <v>876</v>
      </c>
      <c r="B388" s="1" t="s">
        <v>877</v>
      </c>
      <c r="C388" s="1">
        <v>32</v>
      </c>
      <c r="D388" s="1">
        <v>0.67</v>
      </c>
      <c r="E388" s="1" t="s">
        <v>878</v>
      </c>
      <c r="F388" s="1" t="str">
        <f t="shared" si="5"/>
        <v>Robb Quinlan</v>
      </c>
      <c r="G388" s="1">
        <v>0</v>
      </c>
      <c r="I388" s="1">
        <v>0</v>
      </c>
      <c r="J388" s="1">
        <v>282</v>
      </c>
      <c r="K388" s="1">
        <v>33</v>
      </c>
      <c r="L388" s="1">
        <v>6</v>
      </c>
      <c r="M388" s="1">
        <v>32</v>
      </c>
      <c r="N388" s="1">
        <v>5</v>
      </c>
      <c r="O388" s="3">
        <v>0.2695035460992908</v>
      </c>
      <c r="P388" s="1">
        <v>76</v>
      </c>
      <c r="Q388" s="1">
        <v>47</v>
      </c>
    </row>
    <row r="389" spans="1:17" ht="15">
      <c r="A389" s="1" t="s">
        <v>482</v>
      </c>
      <c r="B389" s="1" t="s">
        <v>930</v>
      </c>
      <c r="C389" s="1">
        <v>26</v>
      </c>
      <c r="D389" s="1">
        <v>0.65</v>
      </c>
      <c r="E389" s="1" t="s">
        <v>879</v>
      </c>
      <c r="F389" s="1" t="str">
        <f aca="true" t="shared" si="6" ref="F389:F452">CONCATENATE(B389," ",A389)</f>
        <v>Travis Buck</v>
      </c>
      <c r="G389" s="1">
        <v>0</v>
      </c>
      <c r="I389" s="1">
        <v>0</v>
      </c>
      <c r="J389" s="1">
        <v>280</v>
      </c>
      <c r="K389" s="1">
        <v>37</v>
      </c>
      <c r="L389" s="1">
        <v>9</v>
      </c>
      <c r="M389" s="1">
        <v>38</v>
      </c>
      <c r="N389" s="1">
        <v>4</v>
      </c>
      <c r="O389" s="3">
        <v>0.26785714285714285</v>
      </c>
      <c r="P389" s="1">
        <v>75</v>
      </c>
      <c r="Q389" s="1">
        <v>61</v>
      </c>
    </row>
    <row r="390" spans="1:17" ht="15">
      <c r="A390" s="1" t="s">
        <v>597</v>
      </c>
      <c r="B390" s="1" t="s">
        <v>1108</v>
      </c>
      <c r="C390" s="1">
        <v>32</v>
      </c>
      <c r="D390" s="1">
        <v>0.73</v>
      </c>
      <c r="E390" s="1" t="s">
        <v>880</v>
      </c>
      <c r="F390" s="1" t="str">
        <f t="shared" si="6"/>
        <v>Dave Ross</v>
      </c>
      <c r="G390" s="1">
        <v>0</v>
      </c>
      <c r="I390" s="1">
        <v>0</v>
      </c>
      <c r="J390" s="1">
        <v>279</v>
      </c>
      <c r="K390" s="1">
        <v>35</v>
      </c>
      <c r="L390" s="1">
        <v>13</v>
      </c>
      <c r="M390" s="1">
        <v>37</v>
      </c>
      <c r="N390" s="1">
        <v>1</v>
      </c>
      <c r="O390" s="3">
        <v>0.23297491039426524</v>
      </c>
      <c r="P390" s="1">
        <v>65</v>
      </c>
      <c r="Q390" s="1">
        <v>76</v>
      </c>
    </row>
    <row r="391" spans="1:17" ht="15">
      <c r="A391" s="1" t="s">
        <v>881</v>
      </c>
      <c r="B391" s="1" t="s">
        <v>806</v>
      </c>
      <c r="C391" s="1">
        <v>32</v>
      </c>
      <c r="D391" s="1">
        <v>0.68</v>
      </c>
      <c r="E391" s="1" t="s">
        <v>882</v>
      </c>
      <c r="F391" s="1" t="str">
        <f t="shared" si="6"/>
        <v>Willie Bloomquist</v>
      </c>
      <c r="G391" s="1">
        <v>0</v>
      </c>
      <c r="I391" s="1">
        <v>0</v>
      </c>
      <c r="J391" s="1">
        <v>279</v>
      </c>
      <c r="K391" s="1">
        <v>43</v>
      </c>
      <c r="L391" s="1">
        <v>4</v>
      </c>
      <c r="M391" s="1">
        <v>23</v>
      </c>
      <c r="N391" s="1">
        <v>14</v>
      </c>
      <c r="O391" s="3">
        <v>0.26523297491039427</v>
      </c>
      <c r="P391" s="1">
        <v>74</v>
      </c>
      <c r="Q391" s="1">
        <v>52</v>
      </c>
    </row>
    <row r="392" spans="1:17" ht="15">
      <c r="A392" s="1" t="s">
        <v>883</v>
      </c>
      <c r="B392" s="1" t="s">
        <v>1103</v>
      </c>
      <c r="C392" s="1">
        <v>37</v>
      </c>
      <c r="D392" s="1">
        <v>0.66</v>
      </c>
      <c r="E392" s="1" t="s">
        <v>884</v>
      </c>
      <c r="F392" s="1" t="str">
        <f t="shared" si="6"/>
        <v>Tony Clark</v>
      </c>
      <c r="G392" s="1">
        <v>0</v>
      </c>
      <c r="I392" s="1">
        <v>0</v>
      </c>
      <c r="J392" s="1">
        <v>277</v>
      </c>
      <c r="K392" s="1">
        <v>32</v>
      </c>
      <c r="L392" s="1">
        <v>11</v>
      </c>
      <c r="M392" s="1">
        <v>44</v>
      </c>
      <c r="N392" s="1">
        <v>2</v>
      </c>
      <c r="O392" s="3">
        <v>0.23465703971119134</v>
      </c>
      <c r="P392" s="1">
        <v>65</v>
      </c>
      <c r="Q392" s="1">
        <v>77</v>
      </c>
    </row>
    <row r="393" spans="1:17" ht="15">
      <c r="A393" s="1" t="s">
        <v>885</v>
      </c>
      <c r="B393" s="1" t="s">
        <v>267</v>
      </c>
      <c r="C393" s="1">
        <v>34</v>
      </c>
      <c r="D393" s="1">
        <v>0.69</v>
      </c>
      <c r="E393" s="1" t="s">
        <v>886</v>
      </c>
      <c r="F393" s="1" t="str">
        <f t="shared" si="6"/>
        <v>Alex Cora</v>
      </c>
      <c r="G393" s="1">
        <v>0</v>
      </c>
      <c r="I393" s="1">
        <v>0</v>
      </c>
      <c r="J393" s="1">
        <v>276</v>
      </c>
      <c r="K393" s="1">
        <v>34</v>
      </c>
      <c r="L393" s="1">
        <v>4</v>
      </c>
      <c r="M393" s="1">
        <v>25</v>
      </c>
      <c r="N393" s="1">
        <v>4</v>
      </c>
      <c r="O393" s="3">
        <v>0.25</v>
      </c>
      <c r="P393" s="1">
        <v>69</v>
      </c>
      <c r="Q393" s="1">
        <v>38</v>
      </c>
    </row>
    <row r="394" spans="1:17" ht="15">
      <c r="A394" s="1" t="s">
        <v>887</v>
      </c>
      <c r="B394" s="1" t="s">
        <v>888</v>
      </c>
      <c r="C394" s="1">
        <v>32</v>
      </c>
      <c r="D394" s="1">
        <v>0.51</v>
      </c>
      <c r="E394" s="1" t="s">
        <v>889</v>
      </c>
      <c r="F394" s="1" t="str">
        <f t="shared" si="6"/>
        <v>Wil Nieves</v>
      </c>
      <c r="G394" s="1">
        <v>0</v>
      </c>
      <c r="I394" s="1">
        <v>0</v>
      </c>
      <c r="J394" s="1">
        <v>275</v>
      </c>
      <c r="K394" s="1">
        <v>30</v>
      </c>
      <c r="L394" s="1">
        <v>5</v>
      </c>
      <c r="M394" s="1">
        <v>33</v>
      </c>
      <c r="N394" s="1">
        <v>2</v>
      </c>
      <c r="O394" s="3">
        <v>0.24727272727272728</v>
      </c>
      <c r="P394" s="1">
        <v>68</v>
      </c>
      <c r="Q394" s="1">
        <v>49</v>
      </c>
    </row>
    <row r="395" spans="1:17" ht="15">
      <c r="A395" s="1" t="s">
        <v>890</v>
      </c>
      <c r="B395" s="1" t="s">
        <v>363</v>
      </c>
      <c r="C395" s="1">
        <v>37</v>
      </c>
      <c r="D395" s="1">
        <v>0.63</v>
      </c>
      <c r="E395" s="1" t="s">
        <v>891</v>
      </c>
      <c r="F395" s="1" t="str">
        <f t="shared" si="6"/>
        <v>Juan Castro</v>
      </c>
      <c r="G395" s="1">
        <v>0</v>
      </c>
      <c r="I395" s="1">
        <v>0</v>
      </c>
      <c r="J395" s="1">
        <v>272</v>
      </c>
      <c r="K395" s="1">
        <v>27</v>
      </c>
      <c r="L395" s="1">
        <v>4</v>
      </c>
      <c r="M395" s="1">
        <v>29</v>
      </c>
      <c r="N395" s="1">
        <v>2</v>
      </c>
      <c r="O395" s="3">
        <v>0.22426470588235295</v>
      </c>
      <c r="P395" s="1">
        <v>61</v>
      </c>
      <c r="Q395" s="1">
        <v>50</v>
      </c>
    </row>
    <row r="396" spans="1:17" ht="15">
      <c r="A396" s="1" t="s">
        <v>892</v>
      </c>
      <c r="B396" s="1" t="s">
        <v>270</v>
      </c>
      <c r="C396" s="1">
        <v>33</v>
      </c>
      <c r="D396" s="1">
        <v>0.74</v>
      </c>
      <c r="E396" s="1" t="s">
        <v>893</v>
      </c>
      <c r="F396" s="1" t="str">
        <f t="shared" si="6"/>
        <v>Ryan Freel</v>
      </c>
      <c r="G396" s="1">
        <v>0</v>
      </c>
      <c r="I396" s="1">
        <v>0</v>
      </c>
      <c r="J396" s="1">
        <v>270</v>
      </c>
      <c r="K396" s="1">
        <v>38</v>
      </c>
      <c r="L396" s="1">
        <v>4</v>
      </c>
      <c r="M396" s="1">
        <v>21</v>
      </c>
      <c r="N396" s="1">
        <v>14</v>
      </c>
      <c r="O396" s="3">
        <v>0.25925925925925924</v>
      </c>
      <c r="P396" s="1">
        <v>70</v>
      </c>
      <c r="Q396" s="1">
        <v>52</v>
      </c>
    </row>
    <row r="397" spans="1:17" ht="15">
      <c r="A397" s="1" t="s">
        <v>894</v>
      </c>
      <c r="B397" s="1" t="s">
        <v>895</v>
      </c>
      <c r="C397" s="1">
        <v>29</v>
      </c>
      <c r="D397" s="1">
        <v>0.53</v>
      </c>
      <c r="E397" s="1" t="s">
        <v>896</v>
      </c>
      <c r="F397" s="1" t="str">
        <f t="shared" si="6"/>
        <v>Nyjer Morgan</v>
      </c>
      <c r="G397" s="1">
        <v>0</v>
      </c>
      <c r="I397" s="1">
        <v>0</v>
      </c>
      <c r="J397" s="1">
        <v>269</v>
      </c>
      <c r="K397" s="1">
        <v>39</v>
      </c>
      <c r="L397" s="1">
        <v>4</v>
      </c>
      <c r="M397" s="1">
        <v>24</v>
      </c>
      <c r="N397" s="1">
        <v>11</v>
      </c>
      <c r="O397" s="3">
        <v>0.2825278810408922</v>
      </c>
      <c r="P397" s="1">
        <v>76</v>
      </c>
      <c r="Q397" s="1">
        <v>52</v>
      </c>
    </row>
    <row r="398" spans="1:17" ht="15">
      <c r="A398" s="1" t="s">
        <v>897</v>
      </c>
      <c r="B398" s="1" t="s">
        <v>898</v>
      </c>
      <c r="C398" s="1">
        <v>30</v>
      </c>
      <c r="D398" s="1">
        <v>0.5</v>
      </c>
      <c r="E398" s="1" t="s">
        <v>899</v>
      </c>
      <c r="F398" s="1" t="str">
        <f t="shared" si="6"/>
        <v>Humberto Quintero</v>
      </c>
      <c r="G398" s="1">
        <v>0</v>
      </c>
      <c r="I398" s="1">
        <v>0</v>
      </c>
      <c r="J398" s="1">
        <v>269</v>
      </c>
      <c r="K398" s="1">
        <v>30</v>
      </c>
      <c r="L398" s="1">
        <v>5</v>
      </c>
      <c r="M398" s="1">
        <v>26</v>
      </c>
      <c r="N398" s="1">
        <v>2</v>
      </c>
      <c r="O398" s="3">
        <v>0.24907063197026022</v>
      </c>
      <c r="P398" s="1">
        <v>67</v>
      </c>
      <c r="Q398" s="1">
        <v>54</v>
      </c>
    </row>
    <row r="399" spans="1:17" ht="15">
      <c r="A399" s="1" t="s">
        <v>535</v>
      </c>
      <c r="B399" s="1" t="s">
        <v>211</v>
      </c>
      <c r="C399" s="1">
        <v>36</v>
      </c>
      <c r="D399" s="1">
        <v>0.68</v>
      </c>
      <c r="E399" s="1" t="s">
        <v>900</v>
      </c>
      <c r="F399" s="1" t="str">
        <f t="shared" si="6"/>
        <v>Mike Sweeney</v>
      </c>
      <c r="G399" s="1">
        <v>0</v>
      </c>
      <c r="I399" s="1">
        <v>0</v>
      </c>
      <c r="J399" s="1">
        <v>268</v>
      </c>
      <c r="K399" s="1">
        <v>29</v>
      </c>
      <c r="L399" s="1">
        <v>7</v>
      </c>
      <c r="M399" s="1">
        <v>34</v>
      </c>
      <c r="N399" s="1">
        <v>2</v>
      </c>
      <c r="O399" s="3">
        <v>0.2574626865671642</v>
      </c>
      <c r="P399" s="1">
        <v>69</v>
      </c>
      <c r="Q399" s="1">
        <v>40</v>
      </c>
    </row>
    <row r="400" spans="1:17" ht="15">
      <c r="A400" s="1" t="s">
        <v>901</v>
      </c>
      <c r="B400" s="1" t="s">
        <v>902</v>
      </c>
      <c r="C400" s="1">
        <v>28</v>
      </c>
      <c r="D400" s="1">
        <v>0.49</v>
      </c>
      <c r="E400" s="1" t="s">
        <v>903</v>
      </c>
      <c r="F400" s="1" t="str">
        <f t="shared" si="6"/>
        <v>Kory Casto</v>
      </c>
      <c r="G400" s="1">
        <v>0</v>
      </c>
      <c r="I400" s="1">
        <v>0</v>
      </c>
      <c r="J400" s="1">
        <v>266</v>
      </c>
      <c r="K400" s="1">
        <v>29</v>
      </c>
      <c r="L400" s="1">
        <v>5</v>
      </c>
      <c r="M400" s="1">
        <v>30</v>
      </c>
      <c r="N400" s="1">
        <v>3</v>
      </c>
      <c r="O400" s="3">
        <v>0.23308270676691728</v>
      </c>
      <c r="P400" s="1">
        <v>62</v>
      </c>
      <c r="Q400" s="1">
        <v>57</v>
      </c>
    </row>
    <row r="401" spans="1:17" ht="15">
      <c r="A401" s="1" t="s">
        <v>904</v>
      </c>
      <c r="B401" s="1" t="s">
        <v>905</v>
      </c>
      <c r="C401" s="1">
        <v>24</v>
      </c>
      <c r="D401" s="1">
        <v>0.46</v>
      </c>
      <c r="E401" s="1" t="s">
        <v>906</v>
      </c>
      <c r="F401" s="1" t="str">
        <f t="shared" si="6"/>
        <v>Emilio Bonifacio</v>
      </c>
      <c r="G401" s="1">
        <v>0</v>
      </c>
      <c r="I401" s="1">
        <v>0</v>
      </c>
      <c r="J401" s="1">
        <v>265</v>
      </c>
      <c r="K401" s="1">
        <v>41</v>
      </c>
      <c r="L401" s="1">
        <v>4</v>
      </c>
      <c r="M401" s="1">
        <v>30</v>
      </c>
      <c r="N401" s="1">
        <v>7</v>
      </c>
      <c r="O401" s="3">
        <v>0.2641509433962264</v>
      </c>
      <c r="P401" s="1">
        <v>70</v>
      </c>
      <c r="Q401" s="1">
        <v>57</v>
      </c>
    </row>
    <row r="402" spans="1:17" ht="15">
      <c r="A402" s="1" t="s">
        <v>890</v>
      </c>
      <c r="B402" s="1" t="s">
        <v>238</v>
      </c>
      <c r="C402" s="1">
        <v>33</v>
      </c>
      <c r="D402" s="1">
        <v>0.61</v>
      </c>
      <c r="E402" s="1" t="s">
        <v>907</v>
      </c>
      <c r="F402" s="1" t="str">
        <f t="shared" si="6"/>
        <v>Ramon Castro</v>
      </c>
      <c r="G402" s="1">
        <v>0</v>
      </c>
      <c r="I402" s="1">
        <v>0</v>
      </c>
      <c r="J402" s="1">
        <v>264</v>
      </c>
      <c r="K402" s="1">
        <v>34</v>
      </c>
      <c r="L402" s="1">
        <v>12</v>
      </c>
      <c r="M402" s="1">
        <v>40</v>
      </c>
      <c r="N402" s="1">
        <v>2</v>
      </c>
      <c r="O402" s="3">
        <v>0.25757575757575757</v>
      </c>
      <c r="P402" s="1">
        <v>68</v>
      </c>
      <c r="Q402" s="1">
        <v>64</v>
      </c>
    </row>
    <row r="403" spans="1:17" ht="15">
      <c r="A403" s="1" t="s">
        <v>266</v>
      </c>
      <c r="B403" s="1" t="s">
        <v>849</v>
      </c>
      <c r="C403" s="1">
        <v>24</v>
      </c>
      <c r="D403" s="1">
        <v>0.44</v>
      </c>
      <c r="E403" s="1" t="s">
        <v>908</v>
      </c>
      <c r="F403" s="1" t="str">
        <f t="shared" si="6"/>
        <v>Sean Rodriguez</v>
      </c>
      <c r="G403" s="1">
        <v>0</v>
      </c>
      <c r="I403" s="1">
        <v>0</v>
      </c>
      <c r="J403" s="1">
        <v>261</v>
      </c>
      <c r="K403" s="1">
        <v>34</v>
      </c>
      <c r="L403" s="1">
        <v>7</v>
      </c>
      <c r="M403" s="1">
        <v>27</v>
      </c>
      <c r="N403" s="1">
        <v>5</v>
      </c>
      <c r="O403" s="3">
        <v>0.24904214559386972</v>
      </c>
      <c r="P403" s="1">
        <v>65</v>
      </c>
      <c r="Q403" s="1">
        <v>64</v>
      </c>
    </row>
    <row r="404" spans="1:17" ht="15">
      <c r="A404" s="1" t="s">
        <v>780</v>
      </c>
      <c r="B404" s="1" t="s">
        <v>909</v>
      </c>
      <c r="C404" s="1">
        <v>34</v>
      </c>
      <c r="D404" s="1">
        <v>0.63</v>
      </c>
      <c r="E404" s="1" t="s">
        <v>910</v>
      </c>
      <c r="F404" s="1" t="str">
        <f t="shared" si="6"/>
        <v>Toby Hall</v>
      </c>
      <c r="G404" s="1">
        <v>0</v>
      </c>
      <c r="I404" s="1">
        <v>0</v>
      </c>
      <c r="J404" s="1">
        <v>260</v>
      </c>
      <c r="K404" s="1">
        <v>22</v>
      </c>
      <c r="L404" s="1">
        <v>5</v>
      </c>
      <c r="M404" s="1">
        <v>24</v>
      </c>
      <c r="N404" s="1">
        <v>2</v>
      </c>
      <c r="O404" s="3">
        <v>0.24615384615384617</v>
      </c>
      <c r="P404" s="1">
        <v>64</v>
      </c>
      <c r="Q404" s="1">
        <v>37</v>
      </c>
    </row>
    <row r="405" spans="1:17" ht="15">
      <c r="A405" s="1" t="s">
        <v>223</v>
      </c>
      <c r="B405" s="1" t="s">
        <v>344</v>
      </c>
      <c r="C405" s="1">
        <v>35</v>
      </c>
      <c r="D405" s="1">
        <v>0.64</v>
      </c>
      <c r="E405" s="1" t="s">
        <v>911</v>
      </c>
      <c r="F405" s="1" t="str">
        <f t="shared" si="6"/>
        <v>Marlon Anderson</v>
      </c>
      <c r="G405" s="1">
        <v>0</v>
      </c>
      <c r="I405" s="1">
        <v>0</v>
      </c>
      <c r="J405" s="1">
        <v>257</v>
      </c>
      <c r="K405" s="1">
        <v>35</v>
      </c>
      <c r="L405" s="1">
        <v>7</v>
      </c>
      <c r="M405" s="1">
        <v>34</v>
      </c>
      <c r="N405" s="1">
        <v>5</v>
      </c>
      <c r="O405" s="3">
        <v>0.25680933852140075</v>
      </c>
      <c r="P405" s="1">
        <v>66</v>
      </c>
      <c r="Q405" s="1">
        <v>49</v>
      </c>
    </row>
    <row r="406" spans="1:17" ht="15">
      <c r="A406" s="1" t="s">
        <v>912</v>
      </c>
      <c r="B406" s="1" t="s">
        <v>302</v>
      </c>
      <c r="C406" s="1">
        <v>34</v>
      </c>
      <c r="D406" s="1">
        <v>0.66</v>
      </c>
      <c r="E406" s="1" t="s">
        <v>913</v>
      </c>
      <c r="F406" s="1" t="str">
        <f t="shared" si="6"/>
        <v>Russell Branyan</v>
      </c>
      <c r="G406" s="1">
        <v>0</v>
      </c>
      <c r="I406" s="1">
        <v>0</v>
      </c>
      <c r="J406" s="1">
        <v>256</v>
      </c>
      <c r="K406" s="1">
        <v>37</v>
      </c>
      <c r="L406" s="1">
        <v>15</v>
      </c>
      <c r="M406" s="1">
        <v>36</v>
      </c>
      <c r="N406" s="1">
        <v>3</v>
      </c>
      <c r="O406" s="3">
        <v>0.234375</v>
      </c>
      <c r="P406" s="1">
        <v>60</v>
      </c>
      <c r="Q406" s="1">
        <v>81</v>
      </c>
    </row>
    <row r="407" spans="1:17" ht="15">
      <c r="A407" s="1" t="s">
        <v>659</v>
      </c>
      <c r="B407" s="1" t="s">
        <v>307</v>
      </c>
      <c r="C407" s="1">
        <v>27</v>
      </c>
      <c r="D407" s="1">
        <v>0.43</v>
      </c>
      <c r="E407" s="1" t="s">
        <v>914</v>
      </c>
      <c r="F407" s="1" t="str">
        <f t="shared" si="6"/>
        <v>Brian Barton</v>
      </c>
      <c r="G407" s="1">
        <v>0</v>
      </c>
      <c r="I407" s="1">
        <v>0</v>
      </c>
      <c r="J407" s="1">
        <v>253</v>
      </c>
      <c r="K407" s="1">
        <v>37</v>
      </c>
      <c r="L407" s="1">
        <v>6</v>
      </c>
      <c r="M407" s="1">
        <v>29</v>
      </c>
      <c r="N407" s="1">
        <v>5</v>
      </c>
      <c r="O407" s="3">
        <v>0.2727272727272727</v>
      </c>
      <c r="P407" s="1">
        <v>69</v>
      </c>
      <c r="Q407" s="1">
        <v>55</v>
      </c>
    </row>
    <row r="408" spans="1:17" ht="15">
      <c r="A408" s="1" t="s">
        <v>223</v>
      </c>
      <c r="B408" s="1" t="s">
        <v>290</v>
      </c>
      <c r="C408" s="1">
        <v>27</v>
      </c>
      <c r="D408" s="1">
        <v>0.46</v>
      </c>
      <c r="E408" s="1" t="s">
        <v>915</v>
      </c>
      <c r="F408" s="1" t="str">
        <f t="shared" si="6"/>
        <v>Josh Anderson</v>
      </c>
      <c r="G408" s="1">
        <v>0</v>
      </c>
      <c r="I408" s="1">
        <v>0</v>
      </c>
      <c r="J408" s="1">
        <v>253</v>
      </c>
      <c r="K408" s="1">
        <v>37</v>
      </c>
      <c r="L408" s="1">
        <v>6</v>
      </c>
      <c r="M408" s="1">
        <v>31</v>
      </c>
      <c r="N408" s="1">
        <v>9</v>
      </c>
      <c r="O408" s="3">
        <v>0.2924901185770751</v>
      </c>
      <c r="P408" s="1">
        <v>74</v>
      </c>
      <c r="Q408" s="1">
        <v>49</v>
      </c>
    </row>
    <row r="409" spans="1:17" ht="15">
      <c r="A409" s="1" t="s">
        <v>916</v>
      </c>
      <c r="B409" s="1" t="s">
        <v>270</v>
      </c>
      <c r="C409" s="1">
        <v>29</v>
      </c>
      <c r="D409" s="1">
        <v>0.7</v>
      </c>
      <c r="E409" s="1" t="s">
        <v>917</v>
      </c>
      <c r="F409" s="1" t="str">
        <f t="shared" si="6"/>
        <v>Ryan Langerhans</v>
      </c>
      <c r="G409" s="1">
        <v>0</v>
      </c>
      <c r="I409" s="1">
        <v>0</v>
      </c>
      <c r="J409" s="1">
        <v>253</v>
      </c>
      <c r="K409" s="1">
        <v>35</v>
      </c>
      <c r="L409" s="1">
        <v>7</v>
      </c>
      <c r="M409" s="1">
        <v>27</v>
      </c>
      <c r="N409" s="1">
        <v>3</v>
      </c>
      <c r="O409" s="3">
        <v>0.22529644268774704</v>
      </c>
      <c r="P409" s="1">
        <v>57</v>
      </c>
      <c r="Q409" s="1">
        <v>72</v>
      </c>
    </row>
    <row r="410" spans="1:17" ht="15">
      <c r="A410" s="1" t="s">
        <v>918</v>
      </c>
      <c r="B410" s="1" t="s">
        <v>211</v>
      </c>
      <c r="C410" s="1">
        <v>29</v>
      </c>
      <c r="D410" s="1">
        <v>0.53</v>
      </c>
      <c r="E410" s="1" t="s">
        <v>1247</v>
      </c>
      <c r="F410" s="1" t="str">
        <f t="shared" si="6"/>
        <v>Mike Rabelo</v>
      </c>
      <c r="G410" s="1">
        <v>0</v>
      </c>
      <c r="I410" s="1">
        <v>0</v>
      </c>
      <c r="J410" s="1">
        <v>251</v>
      </c>
      <c r="K410" s="1">
        <v>27</v>
      </c>
      <c r="L410" s="1">
        <v>6</v>
      </c>
      <c r="M410" s="1">
        <v>29</v>
      </c>
      <c r="N410" s="1">
        <v>2</v>
      </c>
      <c r="O410" s="3">
        <v>0.24701195219123506</v>
      </c>
      <c r="P410" s="1">
        <v>62</v>
      </c>
      <c r="Q410" s="1">
        <v>55</v>
      </c>
    </row>
    <row r="411" spans="1:17" ht="15">
      <c r="A411" s="1" t="s">
        <v>1248</v>
      </c>
      <c r="B411" s="1" t="s">
        <v>693</v>
      </c>
      <c r="C411" s="1">
        <v>25</v>
      </c>
      <c r="D411" s="1">
        <v>0.4</v>
      </c>
      <c r="E411" s="1" t="s">
        <v>1249</v>
      </c>
      <c r="F411" s="1" t="str">
        <f t="shared" si="6"/>
        <v>German Duran</v>
      </c>
      <c r="G411" s="1">
        <v>0</v>
      </c>
      <c r="I411" s="1">
        <v>0</v>
      </c>
      <c r="J411" s="1">
        <v>250</v>
      </c>
      <c r="K411" s="1">
        <v>37</v>
      </c>
      <c r="L411" s="1">
        <v>7</v>
      </c>
      <c r="M411" s="1">
        <v>32</v>
      </c>
      <c r="N411" s="1">
        <v>3</v>
      </c>
      <c r="O411" s="3">
        <v>0.26</v>
      </c>
      <c r="P411" s="1">
        <v>65</v>
      </c>
      <c r="Q411" s="1">
        <v>50</v>
      </c>
    </row>
    <row r="412" spans="1:17" ht="15">
      <c r="A412" s="1" t="s">
        <v>1250</v>
      </c>
      <c r="B412" s="1" t="s">
        <v>446</v>
      </c>
      <c r="C412" s="1">
        <v>32</v>
      </c>
      <c r="D412" s="1">
        <v>0.44</v>
      </c>
      <c r="E412" s="1" t="s">
        <v>1251</v>
      </c>
      <c r="F412" s="1" t="str">
        <f t="shared" si="6"/>
        <v>Kevin Cash</v>
      </c>
      <c r="G412" s="1">
        <v>0</v>
      </c>
      <c r="I412" s="1">
        <v>0</v>
      </c>
      <c r="J412" s="1">
        <v>250</v>
      </c>
      <c r="K412" s="1">
        <v>28</v>
      </c>
      <c r="L412" s="1">
        <v>6</v>
      </c>
      <c r="M412" s="1">
        <v>30</v>
      </c>
      <c r="N412" s="1">
        <v>2</v>
      </c>
      <c r="O412" s="3">
        <v>0.24</v>
      </c>
      <c r="P412" s="1">
        <v>60</v>
      </c>
      <c r="Q412" s="1">
        <v>68</v>
      </c>
    </row>
    <row r="413" spans="1:17" ht="15">
      <c r="A413" s="1" t="s">
        <v>1252</v>
      </c>
      <c r="B413" s="1" t="s">
        <v>205</v>
      </c>
      <c r="C413" s="1">
        <v>29</v>
      </c>
      <c r="D413" s="1">
        <v>0.53</v>
      </c>
      <c r="E413" s="1" t="s">
        <v>1253</v>
      </c>
      <c r="F413" s="1" t="str">
        <f t="shared" si="6"/>
        <v>Jeff Salazar</v>
      </c>
      <c r="G413" s="1">
        <v>0</v>
      </c>
      <c r="I413" s="1">
        <v>0</v>
      </c>
      <c r="J413" s="1">
        <v>249</v>
      </c>
      <c r="K413" s="1">
        <v>36</v>
      </c>
      <c r="L413" s="1">
        <v>5</v>
      </c>
      <c r="M413" s="1">
        <v>29</v>
      </c>
      <c r="N413" s="1">
        <v>4</v>
      </c>
      <c r="O413" s="3">
        <v>0.25301204819277107</v>
      </c>
      <c r="P413" s="1">
        <v>63</v>
      </c>
      <c r="Q413" s="1">
        <v>60</v>
      </c>
    </row>
    <row r="414" spans="1:17" ht="15">
      <c r="A414" s="1" t="s">
        <v>1254</v>
      </c>
      <c r="B414" s="1" t="s">
        <v>1255</v>
      </c>
      <c r="C414" s="1">
        <v>27</v>
      </c>
      <c r="D414" s="1">
        <v>0.54</v>
      </c>
      <c r="E414" s="1" t="s">
        <v>1256</v>
      </c>
      <c r="F414" s="1" t="str">
        <f t="shared" si="6"/>
        <v>Ruben Gotay</v>
      </c>
      <c r="G414" s="1">
        <v>0</v>
      </c>
      <c r="I414" s="1">
        <v>0</v>
      </c>
      <c r="J414" s="1">
        <v>248</v>
      </c>
      <c r="K414" s="1">
        <v>32</v>
      </c>
      <c r="L414" s="1">
        <v>6</v>
      </c>
      <c r="M414" s="1">
        <v>30</v>
      </c>
      <c r="N414" s="1">
        <v>4</v>
      </c>
      <c r="O414" s="3">
        <v>0.27419354838709675</v>
      </c>
      <c r="P414" s="1">
        <v>68</v>
      </c>
      <c r="Q414" s="1">
        <v>57</v>
      </c>
    </row>
    <row r="415" spans="1:17" ht="15">
      <c r="A415" s="1" t="s">
        <v>1257</v>
      </c>
      <c r="B415" s="1" t="s">
        <v>762</v>
      </c>
      <c r="C415" s="1">
        <v>33</v>
      </c>
      <c r="D415" s="1">
        <v>0.71</v>
      </c>
      <c r="E415" s="1" t="s">
        <v>1258</v>
      </c>
      <c r="F415" s="1" t="str">
        <f t="shared" si="6"/>
        <v>Ben Broussard</v>
      </c>
      <c r="G415" s="1">
        <v>0</v>
      </c>
      <c r="I415" s="1">
        <v>0</v>
      </c>
      <c r="J415" s="1">
        <v>248</v>
      </c>
      <c r="K415" s="1">
        <v>31</v>
      </c>
      <c r="L415" s="1">
        <v>9</v>
      </c>
      <c r="M415" s="1">
        <v>31</v>
      </c>
      <c r="N415" s="1">
        <v>2</v>
      </c>
      <c r="O415" s="3">
        <v>0.25806451612903225</v>
      </c>
      <c r="P415" s="1">
        <v>64</v>
      </c>
      <c r="Q415" s="1">
        <v>56</v>
      </c>
    </row>
    <row r="416" spans="1:17" ht="15">
      <c r="A416" s="1" t="s">
        <v>1259</v>
      </c>
      <c r="B416" s="1" t="s">
        <v>238</v>
      </c>
      <c r="C416" s="1">
        <v>30</v>
      </c>
      <c r="D416" s="1">
        <v>0.53</v>
      </c>
      <c r="E416" s="1" t="s">
        <v>1260</v>
      </c>
      <c r="F416" s="1" t="str">
        <f t="shared" si="6"/>
        <v>Ramon Santiago</v>
      </c>
      <c r="G416" s="1">
        <v>0</v>
      </c>
      <c r="I416" s="1">
        <v>0</v>
      </c>
      <c r="J416" s="1">
        <v>247</v>
      </c>
      <c r="K416" s="1">
        <v>41</v>
      </c>
      <c r="L416" s="1">
        <v>6</v>
      </c>
      <c r="M416" s="1">
        <v>30</v>
      </c>
      <c r="N416" s="1">
        <v>5</v>
      </c>
      <c r="O416" s="3">
        <v>0.26720647773279355</v>
      </c>
      <c r="P416" s="1">
        <v>66</v>
      </c>
      <c r="Q416" s="1">
        <v>42</v>
      </c>
    </row>
    <row r="417" spans="1:17" ht="15">
      <c r="A417" s="1" t="s">
        <v>1261</v>
      </c>
      <c r="B417" s="1" t="s">
        <v>334</v>
      </c>
      <c r="C417" s="1">
        <v>28</v>
      </c>
      <c r="D417" s="1">
        <v>0.46</v>
      </c>
      <c r="E417" s="1" t="s">
        <v>1262</v>
      </c>
      <c r="F417" s="1" t="str">
        <f t="shared" si="6"/>
        <v>Paul McAnulty</v>
      </c>
      <c r="G417" s="1">
        <v>0</v>
      </c>
      <c r="I417" s="1">
        <v>0</v>
      </c>
      <c r="J417" s="1">
        <v>247</v>
      </c>
      <c r="K417" s="1">
        <v>28</v>
      </c>
      <c r="L417" s="1">
        <v>7</v>
      </c>
      <c r="M417" s="1">
        <v>30</v>
      </c>
      <c r="N417" s="1">
        <v>2</v>
      </c>
      <c r="O417" s="3">
        <v>0.242914979757085</v>
      </c>
      <c r="P417" s="1">
        <v>60</v>
      </c>
      <c r="Q417" s="1">
        <v>59</v>
      </c>
    </row>
    <row r="418" spans="1:17" ht="15">
      <c r="A418" s="1" t="s">
        <v>1263</v>
      </c>
      <c r="B418" s="1" t="s">
        <v>1264</v>
      </c>
      <c r="C418" s="1">
        <v>29</v>
      </c>
      <c r="D418" s="1">
        <v>0.43</v>
      </c>
      <c r="E418" s="1" t="s">
        <v>1265</v>
      </c>
      <c r="F418" s="1" t="str">
        <f t="shared" si="6"/>
        <v>Shawn Riggans</v>
      </c>
      <c r="G418" s="1">
        <v>0</v>
      </c>
      <c r="I418" s="1">
        <v>0</v>
      </c>
      <c r="J418" s="1">
        <v>247</v>
      </c>
      <c r="K418" s="1">
        <v>35</v>
      </c>
      <c r="L418" s="1">
        <v>8</v>
      </c>
      <c r="M418" s="1">
        <v>36</v>
      </c>
      <c r="N418" s="1">
        <v>2</v>
      </c>
      <c r="O418" s="3">
        <v>0.242914979757085</v>
      </c>
      <c r="P418" s="1">
        <v>60</v>
      </c>
      <c r="Q418" s="1">
        <v>50</v>
      </c>
    </row>
    <row r="419" spans="1:17" ht="15">
      <c r="A419" s="1" t="s">
        <v>1266</v>
      </c>
      <c r="B419" s="1" t="s">
        <v>267</v>
      </c>
      <c r="C419" s="1">
        <v>26</v>
      </c>
      <c r="D419" s="1">
        <v>0.37</v>
      </c>
      <c r="E419" s="1" t="s">
        <v>1267</v>
      </c>
      <c r="F419" s="1" t="str">
        <f t="shared" si="6"/>
        <v>Alex Romero</v>
      </c>
      <c r="G419" s="1">
        <v>0</v>
      </c>
      <c r="I419" s="1">
        <v>0</v>
      </c>
      <c r="J419" s="1">
        <v>247</v>
      </c>
      <c r="K419" s="1">
        <v>31</v>
      </c>
      <c r="L419" s="1">
        <v>5</v>
      </c>
      <c r="M419" s="1">
        <v>29</v>
      </c>
      <c r="N419" s="1">
        <v>6</v>
      </c>
      <c r="O419" s="3">
        <v>0.2591093117408907</v>
      </c>
      <c r="P419" s="1">
        <v>64</v>
      </c>
      <c r="Q419" s="1">
        <v>42</v>
      </c>
    </row>
    <row r="420" spans="1:17" ht="15">
      <c r="A420" s="1" t="s">
        <v>1268</v>
      </c>
      <c r="B420" s="1" t="s">
        <v>1269</v>
      </c>
      <c r="C420" s="1">
        <v>28</v>
      </c>
      <c r="D420" s="1">
        <v>0.4</v>
      </c>
      <c r="E420" s="1" t="s">
        <v>1270</v>
      </c>
      <c r="F420" s="1" t="str">
        <f t="shared" si="6"/>
        <v>Guillermo Quiroz</v>
      </c>
      <c r="G420" s="1">
        <v>0</v>
      </c>
      <c r="I420" s="1">
        <v>0</v>
      </c>
      <c r="J420" s="1">
        <v>247</v>
      </c>
      <c r="K420" s="1">
        <v>29</v>
      </c>
      <c r="L420" s="1">
        <v>6</v>
      </c>
      <c r="M420" s="1">
        <v>30</v>
      </c>
      <c r="N420" s="1">
        <v>3</v>
      </c>
      <c r="O420" s="3">
        <v>0.2388663967611336</v>
      </c>
      <c r="P420" s="1">
        <v>59</v>
      </c>
      <c r="Q420" s="1">
        <v>53</v>
      </c>
    </row>
    <row r="421" spans="1:17" ht="15">
      <c r="A421" s="1" t="s">
        <v>944</v>
      </c>
      <c r="B421" s="1" t="s">
        <v>1271</v>
      </c>
      <c r="C421" s="1">
        <v>38</v>
      </c>
      <c r="D421" s="1">
        <v>0.58</v>
      </c>
      <c r="E421" s="1" t="s">
        <v>1272</v>
      </c>
      <c r="F421" s="1" t="str">
        <f t="shared" si="6"/>
        <v>Henry Blanco</v>
      </c>
      <c r="G421" s="1">
        <v>0</v>
      </c>
      <c r="I421" s="1">
        <v>0</v>
      </c>
      <c r="J421" s="1">
        <v>247</v>
      </c>
      <c r="K421" s="1">
        <v>28</v>
      </c>
      <c r="L421" s="1">
        <v>6</v>
      </c>
      <c r="M421" s="1">
        <v>30</v>
      </c>
      <c r="N421" s="1">
        <v>2</v>
      </c>
      <c r="O421" s="3">
        <v>0.2550607287449393</v>
      </c>
      <c r="P421" s="1">
        <v>63</v>
      </c>
      <c r="Q421" s="1">
        <v>47</v>
      </c>
    </row>
    <row r="422" spans="1:17" ht="15">
      <c r="A422" s="1" t="s">
        <v>1273</v>
      </c>
      <c r="B422" s="1" t="s">
        <v>1274</v>
      </c>
      <c r="C422" s="1">
        <v>29</v>
      </c>
      <c r="D422" s="1">
        <v>0.55</v>
      </c>
      <c r="E422" s="1" t="s">
        <v>1275</v>
      </c>
      <c r="F422" s="1" t="str">
        <f t="shared" si="6"/>
        <v>Freddie Bynum</v>
      </c>
      <c r="G422" s="1">
        <v>0</v>
      </c>
      <c r="I422" s="1">
        <v>0</v>
      </c>
      <c r="J422" s="1">
        <v>247</v>
      </c>
      <c r="K422" s="1">
        <v>36</v>
      </c>
      <c r="L422" s="1">
        <v>5</v>
      </c>
      <c r="M422" s="1">
        <v>26</v>
      </c>
      <c r="N422" s="1">
        <v>9</v>
      </c>
      <c r="O422" s="3">
        <v>0.242914979757085</v>
      </c>
      <c r="P422" s="1">
        <v>60</v>
      </c>
      <c r="Q422" s="1">
        <v>63</v>
      </c>
    </row>
    <row r="423" spans="1:17" ht="15">
      <c r="A423" s="1" t="s">
        <v>1276</v>
      </c>
      <c r="B423" s="1" t="s">
        <v>1277</v>
      </c>
      <c r="C423" s="1">
        <v>27</v>
      </c>
      <c r="D423" s="1">
        <v>0.38</v>
      </c>
      <c r="E423" s="1" t="s">
        <v>1278</v>
      </c>
      <c r="F423" s="1" t="str">
        <f t="shared" si="6"/>
        <v>Bryan LaHair</v>
      </c>
      <c r="G423" s="1">
        <v>0</v>
      </c>
      <c r="I423" s="1">
        <v>0</v>
      </c>
      <c r="J423" s="1">
        <v>246</v>
      </c>
      <c r="K423" s="1">
        <v>32</v>
      </c>
      <c r="L423" s="1">
        <v>7</v>
      </c>
      <c r="M423" s="1">
        <v>27</v>
      </c>
      <c r="N423" s="1">
        <v>3</v>
      </c>
      <c r="O423" s="3">
        <v>0.26422764227642276</v>
      </c>
      <c r="P423" s="1">
        <v>65</v>
      </c>
      <c r="Q423" s="1">
        <v>56</v>
      </c>
    </row>
    <row r="424" spans="1:17" ht="15">
      <c r="A424" s="1" t="s">
        <v>1279</v>
      </c>
      <c r="B424" s="1" t="s">
        <v>293</v>
      </c>
      <c r="C424" s="1">
        <v>27</v>
      </c>
      <c r="D424" s="1">
        <v>0.38</v>
      </c>
      <c r="E424" s="1" t="s">
        <v>1280</v>
      </c>
      <c r="F424" s="1" t="str">
        <f t="shared" si="6"/>
        <v>Joe Mather</v>
      </c>
      <c r="G424" s="1">
        <v>0</v>
      </c>
      <c r="I424" s="1">
        <v>0</v>
      </c>
      <c r="J424" s="1">
        <v>245</v>
      </c>
      <c r="K424" s="1">
        <v>35</v>
      </c>
      <c r="L424" s="1">
        <v>10</v>
      </c>
      <c r="M424" s="1">
        <v>33</v>
      </c>
      <c r="N424" s="1">
        <v>3</v>
      </c>
      <c r="O424" s="3">
        <v>0.2612244897959184</v>
      </c>
      <c r="P424" s="1">
        <v>64</v>
      </c>
      <c r="Q424" s="1">
        <v>51</v>
      </c>
    </row>
    <row r="425" spans="1:17" ht="15">
      <c r="A425" s="1" t="s">
        <v>75</v>
      </c>
      <c r="B425" s="1" t="s">
        <v>1281</v>
      </c>
      <c r="C425" s="1">
        <v>27</v>
      </c>
      <c r="D425" s="1">
        <v>0.42</v>
      </c>
      <c r="E425" s="1" t="s">
        <v>1282</v>
      </c>
      <c r="F425" s="1" t="str">
        <f t="shared" si="6"/>
        <v>Delwyn Young</v>
      </c>
      <c r="G425" s="1">
        <v>0</v>
      </c>
      <c r="I425" s="1">
        <v>0</v>
      </c>
      <c r="J425" s="1">
        <v>245</v>
      </c>
      <c r="K425" s="1">
        <v>29</v>
      </c>
      <c r="L425" s="1">
        <v>6</v>
      </c>
      <c r="M425" s="1">
        <v>25</v>
      </c>
      <c r="N425" s="1">
        <v>3</v>
      </c>
      <c r="O425" s="3">
        <v>0.2693877551020408</v>
      </c>
      <c r="P425" s="1">
        <v>66</v>
      </c>
      <c r="Q425" s="1">
        <v>52</v>
      </c>
    </row>
    <row r="426" spans="1:17" ht="15">
      <c r="A426" s="1" t="s">
        <v>1283</v>
      </c>
      <c r="B426" s="1" t="s">
        <v>1284</v>
      </c>
      <c r="C426" s="1">
        <v>31</v>
      </c>
      <c r="D426" s="1">
        <v>0.42</v>
      </c>
      <c r="E426" s="1" t="s">
        <v>1285</v>
      </c>
      <c r="F426" s="1" t="str">
        <f t="shared" si="6"/>
        <v>Dewayne Wise</v>
      </c>
      <c r="G426" s="1">
        <v>0</v>
      </c>
      <c r="I426" s="1">
        <v>0</v>
      </c>
      <c r="J426" s="1">
        <v>244</v>
      </c>
      <c r="K426" s="1">
        <v>34</v>
      </c>
      <c r="L426" s="1">
        <v>8</v>
      </c>
      <c r="M426" s="1">
        <v>31</v>
      </c>
      <c r="N426" s="1">
        <v>8</v>
      </c>
      <c r="O426" s="3">
        <v>0.2540983606557377</v>
      </c>
      <c r="P426" s="1">
        <v>62</v>
      </c>
      <c r="Q426" s="1">
        <v>51</v>
      </c>
    </row>
    <row r="427" spans="1:17" ht="15">
      <c r="A427" s="1" t="s">
        <v>416</v>
      </c>
      <c r="B427" s="1" t="s">
        <v>791</v>
      </c>
      <c r="C427" s="1">
        <v>26</v>
      </c>
      <c r="D427" s="1">
        <v>0.39</v>
      </c>
      <c r="E427" s="1" t="s">
        <v>1286</v>
      </c>
      <c r="F427" s="1" t="str">
        <f t="shared" si="6"/>
        <v>Eric Patterson</v>
      </c>
      <c r="G427" s="1">
        <v>0</v>
      </c>
      <c r="I427" s="1">
        <v>0</v>
      </c>
      <c r="J427" s="1">
        <v>243</v>
      </c>
      <c r="K427" s="1">
        <v>32</v>
      </c>
      <c r="L427" s="1">
        <v>5</v>
      </c>
      <c r="M427" s="1">
        <v>31</v>
      </c>
      <c r="N427" s="1">
        <v>10</v>
      </c>
      <c r="O427" s="3">
        <v>0.24279835390946503</v>
      </c>
      <c r="P427" s="1">
        <v>59</v>
      </c>
      <c r="Q427" s="1">
        <v>54</v>
      </c>
    </row>
    <row r="428" spans="1:17" ht="15">
      <c r="A428" s="1" t="s">
        <v>313</v>
      </c>
      <c r="B428" s="1" t="s">
        <v>1287</v>
      </c>
      <c r="C428" s="1">
        <v>26</v>
      </c>
      <c r="D428" s="1">
        <v>0.48</v>
      </c>
      <c r="E428" s="1" t="s">
        <v>1288</v>
      </c>
      <c r="F428" s="1" t="str">
        <f t="shared" si="6"/>
        <v>Donnie Murphy</v>
      </c>
      <c r="G428" s="1">
        <v>0</v>
      </c>
      <c r="I428" s="1">
        <v>0</v>
      </c>
      <c r="J428" s="1">
        <v>242</v>
      </c>
      <c r="K428" s="1">
        <v>33</v>
      </c>
      <c r="L428" s="1">
        <v>8</v>
      </c>
      <c r="M428" s="1">
        <v>34</v>
      </c>
      <c r="N428" s="1">
        <v>4</v>
      </c>
      <c r="O428" s="3">
        <v>0.2396694214876033</v>
      </c>
      <c r="P428" s="1">
        <v>58</v>
      </c>
      <c r="Q428" s="1">
        <v>62</v>
      </c>
    </row>
    <row r="429" spans="1:17" ht="15">
      <c r="A429" s="1" t="s">
        <v>1289</v>
      </c>
      <c r="B429" s="1" t="s">
        <v>1290</v>
      </c>
      <c r="C429" s="1">
        <v>26</v>
      </c>
      <c r="D429" s="1">
        <v>0.43</v>
      </c>
      <c r="E429" s="1" t="s">
        <v>1291</v>
      </c>
      <c r="F429" s="1" t="str">
        <f t="shared" si="6"/>
        <v>Steven Pearce</v>
      </c>
      <c r="G429" s="1">
        <v>0</v>
      </c>
      <c r="I429" s="1">
        <v>0</v>
      </c>
      <c r="J429" s="1">
        <v>241</v>
      </c>
      <c r="K429" s="1">
        <v>30</v>
      </c>
      <c r="L429" s="1">
        <v>7</v>
      </c>
      <c r="M429" s="1">
        <v>31</v>
      </c>
      <c r="N429" s="1">
        <v>5</v>
      </c>
      <c r="O429" s="3">
        <v>0.2697095435684647</v>
      </c>
      <c r="P429" s="1">
        <v>65</v>
      </c>
      <c r="Q429" s="1">
        <v>46</v>
      </c>
    </row>
    <row r="430" spans="1:17" ht="15">
      <c r="A430" s="1" t="s">
        <v>1292</v>
      </c>
      <c r="B430" s="1" t="s">
        <v>1293</v>
      </c>
      <c r="C430" s="1">
        <v>26</v>
      </c>
      <c r="D430" s="1">
        <v>0.37</v>
      </c>
      <c r="E430" s="1" t="s">
        <v>1294</v>
      </c>
      <c r="F430" s="1" t="str">
        <f t="shared" si="6"/>
        <v>Brett Gardner</v>
      </c>
      <c r="G430" s="1">
        <v>0</v>
      </c>
      <c r="I430" s="1">
        <v>0</v>
      </c>
      <c r="J430" s="1">
        <v>241</v>
      </c>
      <c r="K430" s="1">
        <v>34</v>
      </c>
      <c r="L430" s="1">
        <v>5</v>
      </c>
      <c r="M430" s="1">
        <v>32</v>
      </c>
      <c r="N430" s="1">
        <v>12</v>
      </c>
      <c r="O430" s="3">
        <v>0.2572614107883817</v>
      </c>
      <c r="P430" s="1">
        <v>62</v>
      </c>
      <c r="Q430" s="1">
        <v>49</v>
      </c>
    </row>
    <row r="431" spans="1:17" ht="15">
      <c r="A431" s="1" t="s">
        <v>1295</v>
      </c>
      <c r="B431" s="1" t="s">
        <v>1296</v>
      </c>
      <c r="C431" s="1">
        <v>43</v>
      </c>
      <c r="D431" s="1">
        <v>0.7</v>
      </c>
      <c r="E431" s="1" t="s">
        <v>1297</v>
      </c>
      <c r="F431" s="1" t="str">
        <f t="shared" si="6"/>
        <v>Moises Alou</v>
      </c>
      <c r="G431" s="1">
        <v>0</v>
      </c>
      <c r="I431" s="1">
        <v>0</v>
      </c>
      <c r="J431" s="1">
        <v>240</v>
      </c>
      <c r="K431" s="1">
        <v>32</v>
      </c>
      <c r="L431" s="1">
        <v>9</v>
      </c>
      <c r="M431" s="1">
        <v>37</v>
      </c>
      <c r="N431" s="1">
        <v>3</v>
      </c>
      <c r="O431" s="3">
        <v>0.2916666666666667</v>
      </c>
      <c r="P431" s="1">
        <v>70</v>
      </c>
      <c r="Q431" s="1">
        <v>30</v>
      </c>
    </row>
    <row r="432" spans="1:17" ht="15">
      <c r="A432" s="1" t="s">
        <v>1298</v>
      </c>
      <c r="B432" s="1" t="s">
        <v>821</v>
      </c>
      <c r="C432" s="1">
        <v>28</v>
      </c>
      <c r="D432" s="1">
        <v>0.59</v>
      </c>
      <c r="E432" s="1" t="s">
        <v>1299</v>
      </c>
      <c r="F432" s="1" t="str">
        <f t="shared" si="6"/>
        <v>Angel Pagan</v>
      </c>
      <c r="G432" s="1">
        <v>0</v>
      </c>
      <c r="I432" s="1">
        <v>0</v>
      </c>
      <c r="J432" s="1">
        <v>240</v>
      </c>
      <c r="K432" s="1">
        <v>34</v>
      </c>
      <c r="L432" s="1">
        <v>6</v>
      </c>
      <c r="M432" s="1">
        <v>31</v>
      </c>
      <c r="N432" s="1">
        <v>6</v>
      </c>
      <c r="O432" s="3">
        <v>0.2625</v>
      </c>
      <c r="P432" s="1">
        <v>63</v>
      </c>
      <c r="Q432" s="1">
        <v>47</v>
      </c>
    </row>
    <row r="433" spans="1:17" ht="15">
      <c r="A433" s="1" t="s">
        <v>1300</v>
      </c>
      <c r="B433" s="1" t="s">
        <v>1301</v>
      </c>
      <c r="C433" s="1">
        <v>24</v>
      </c>
      <c r="D433" s="1">
        <v>0.51</v>
      </c>
      <c r="E433" s="1" t="s">
        <v>1302</v>
      </c>
      <c r="F433" s="1" t="str">
        <f t="shared" si="6"/>
        <v>Felix Pie</v>
      </c>
      <c r="G433" s="1">
        <v>0</v>
      </c>
      <c r="I433" s="1">
        <v>0</v>
      </c>
      <c r="J433" s="1">
        <v>239</v>
      </c>
      <c r="K433" s="1">
        <v>33</v>
      </c>
      <c r="L433" s="1">
        <v>5</v>
      </c>
      <c r="M433" s="1">
        <v>30</v>
      </c>
      <c r="N433" s="1">
        <v>7</v>
      </c>
      <c r="O433" s="3">
        <v>0.2510460251046025</v>
      </c>
      <c r="P433" s="1">
        <v>60</v>
      </c>
      <c r="Q433" s="1">
        <v>56</v>
      </c>
    </row>
    <row r="434" spans="1:17" ht="15">
      <c r="A434" s="1" t="s">
        <v>1303</v>
      </c>
      <c r="B434" s="1" t="s">
        <v>261</v>
      </c>
      <c r="C434" s="1">
        <v>36</v>
      </c>
      <c r="D434" s="1">
        <v>0.52</v>
      </c>
      <c r="E434" s="1" t="s">
        <v>976</v>
      </c>
      <c r="F434" s="1" t="str">
        <f t="shared" si="6"/>
        <v>David Newhan</v>
      </c>
      <c r="G434" s="1">
        <v>0</v>
      </c>
      <c r="I434" s="1">
        <v>0</v>
      </c>
      <c r="J434" s="1">
        <v>239</v>
      </c>
      <c r="K434" s="1">
        <v>29</v>
      </c>
      <c r="L434" s="1">
        <v>6</v>
      </c>
      <c r="M434" s="1">
        <v>28</v>
      </c>
      <c r="N434" s="1">
        <v>4</v>
      </c>
      <c r="O434" s="3">
        <v>0.24686192468619247</v>
      </c>
      <c r="P434" s="1">
        <v>59</v>
      </c>
      <c r="Q434" s="1">
        <v>53</v>
      </c>
    </row>
    <row r="435" spans="1:17" ht="15">
      <c r="A435" s="1" t="s">
        <v>977</v>
      </c>
      <c r="B435" s="1" t="s">
        <v>978</v>
      </c>
      <c r="C435" s="1">
        <v>25</v>
      </c>
      <c r="D435" s="1">
        <v>0.39</v>
      </c>
      <c r="E435" s="1" t="s">
        <v>979</v>
      </c>
      <c r="F435" s="1" t="str">
        <f t="shared" si="6"/>
        <v>Chin-Lung Hu</v>
      </c>
      <c r="G435" s="1">
        <v>0</v>
      </c>
      <c r="I435" s="1">
        <v>0</v>
      </c>
      <c r="J435" s="1">
        <v>239</v>
      </c>
      <c r="K435" s="1">
        <v>34</v>
      </c>
      <c r="L435" s="1">
        <v>6</v>
      </c>
      <c r="M435" s="1">
        <v>29</v>
      </c>
      <c r="N435" s="1">
        <v>4</v>
      </c>
      <c r="O435" s="3">
        <v>0.24267782426778242</v>
      </c>
      <c r="P435" s="1">
        <v>58</v>
      </c>
      <c r="Q435" s="1">
        <v>47</v>
      </c>
    </row>
    <row r="436" spans="1:17" ht="15">
      <c r="A436" s="1" t="s">
        <v>1093</v>
      </c>
      <c r="B436" s="1" t="s">
        <v>88</v>
      </c>
      <c r="C436" s="1">
        <v>36</v>
      </c>
      <c r="D436" s="1">
        <v>0.37</v>
      </c>
      <c r="E436" s="1" t="s">
        <v>980</v>
      </c>
      <c r="F436" s="1" t="str">
        <f t="shared" si="6"/>
        <v>Raul Chavez</v>
      </c>
      <c r="G436" s="1">
        <v>0</v>
      </c>
      <c r="I436" s="1">
        <v>0</v>
      </c>
      <c r="J436" s="1">
        <v>239</v>
      </c>
      <c r="K436" s="1">
        <v>28</v>
      </c>
      <c r="L436" s="1">
        <v>5</v>
      </c>
      <c r="M436" s="1">
        <v>26</v>
      </c>
      <c r="N436" s="1">
        <v>2</v>
      </c>
      <c r="O436" s="3">
        <v>0.25523012552301255</v>
      </c>
      <c r="P436" s="1">
        <v>61</v>
      </c>
      <c r="Q436" s="1">
        <v>40</v>
      </c>
    </row>
    <row r="437" spans="1:17" ht="15">
      <c r="A437" s="1" t="s">
        <v>27</v>
      </c>
      <c r="B437" s="1" t="s">
        <v>44</v>
      </c>
      <c r="C437" s="1">
        <v>26</v>
      </c>
      <c r="D437" s="1">
        <v>0.38</v>
      </c>
      <c r="E437" s="1" t="s">
        <v>981</v>
      </c>
      <c r="F437" s="1" t="str">
        <f t="shared" si="6"/>
        <v>Brandon Jones</v>
      </c>
      <c r="G437" s="1">
        <v>0</v>
      </c>
      <c r="I437" s="1">
        <v>0</v>
      </c>
      <c r="J437" s="1">
        <v>238</v>
      </c>
      <c r="K437" s="1">
        <v>32</v>
      </c>
      <c r="L437" s="1">
        <v>5</v>
      </c>
      <c r="M437" s="1">
        <v>34</v>
      </c>
      <c r="N437" s="1">
        <v>3</v>
      </c>
      <c r="O437" s="3">
        <v>0.2689075630252101</v>
      </c>
      <c r="P437" s="1">
        <v>64</v>
      </c>
      <c r="Q437" s="1">
        <v>51</v>
      </c>
    </row>
    <row r="438" spans="1:17" ht="15">
      <c r="A438" s="1" t="s">
        <v>982</v>
      </c>
      <c r="B438" s="1" t="s">
        <v>731</v>
      </c>
      <c r="C438" s="1">
        <v>35</v>
      </c>
      <c r="D438" s="1">
        <v>0.55</v>
      </c>
      <c r="E438" s="1" t="s">
        <v>983</v>
      </c>
      <c r="F438" s="1" t="str">
        <f t="shared" si="6"/>
        <v>Pablo Ozuna</v>
      </c>
      <c r="G438" s="1">
        <v>0</v>
      </c>
      <c r="I438" s="1">
        <v>0</v>
      </c>
      <c r="J438" s="1">
        <v>238</v>
      </c>
      <c r="K438" s="1">
        <v>30</v>
      </c>
      <c r="L438" s="1">
        <v>4</v>
      </c>
      <c r="M438" s="1">
        <v>24</v>
      </c>
      <c r="N438" s="1">
        <v>5</v>
      </c>
      <c r="O438" s="3">
        <v>0.2689075630252101</v>
      </c>
      <c r="P438" s="1">
        <v>64</v>
      </c>
      <c r="Q438" s="1">
        <v>33</v>
      </c>
    </row>
    <row r="439" spans="1:17" ht="15">
      <c r="A439" s="1" t="s">
        <v>43</v>
      </c>
      <c r="B439" s="1" t="s">
        <v>854</v>
      </c>
      <c r="C439" s="1">
        <v>32</v>
      </c>
      <c r="D439" s="1">
        <v>0.63</v>
      </c>
      <c r="E439" s="1" t="s">
        <v>984</v>
      </c>
      <c r="F439" s="1" t="str">
        <f t="shared" si="6"/>
        <v>Andy Phillips</v>
      </c>
      <c r="G439" s="1">
        <v>0</v>
      </c>
      <c r="I439" s="1">
        <v>0</v>
      </c>
      <c r="J439" s="1">
        <v>238</v>
      </c>
      <c r="K439" s="1">
        <v>32</v>
      </c>
      <c r="L439" s="1">
        <v>6</v>
      </c>
      <c r="M439" s="1">
        <v>30</v>
      </c>
      <c r="N439" s="1">
        <v>2</v>
      </c>
      <c r="O439" s="3">
        <v>0.25630252100840334</v>
      </c>
      <c r="P439" s="1">
        <v>61</v>
      </c>
      <c r="Q439" s="1">
        <v>45</v>
      </c>
    </row>
    <row r="440" spans="1:17" ht="15">
      <c r="A440" s="1" t="s">
        <v>985</v>
      </c>
      <c r="B440" s="1" t="s">
        <v>339</v>
      </c>
      <c r="C440" s="1">
        <v>27</v>
      </c>
      <c r="D440" s="1">
        <v>0.36</v>
      </c>
      <c r="E440" s="1" t="s">
        <v>986</v>
      </c>
      <c r="F440" s="1" t="str">
        <f t="shared" si="6"/>
        <v>Ivan Ochoa</v>
      </c>
      <c r="G440" s="1">
        <v>0</v>
      </c>
      <c r="I440" s="1">
        <v>0</v>
      </c>
      <c r="J440" s="1">
        <v>238</v>
      </c>
      <c r="K440" s="1">
        <v>26</v>
      </c>
      <c r="L440" s="1">
        <v>5</v>
      </c>
      <c r="M440" s="1">
        <v>22</v>
      </c>
      <c r="N440" s="1">
        <v>3</v>
      </c>
      <c r="O440" s="3">
        <v>0.24789915966386555</v>
      </c>
      <c r="P440" s="1">
        <v>59</v>
      </c>
      <c r="Q440" s="1">
        <v>49</v>
      </c>
    </row>
    <row r="441" spans="1:17" ht="15">
      <c r="A441" s="1" t="s">
        <v>987</v>
      </c>
      <c r="B441" s="1" t="s">
        <v>988</v>
      </c>
      <c r="C441" s="1">
        <v>34</v>
      </c>
      <c r="D441" s="1">
        <v>0.57</v>
      </c>
      <c r="E441" s="1" t="s">
        <v>989</v>
      </c>
      <c r="F441" s="1" t="str">
        <f t="shared" si="6"/>
        <v>Daryle Ward</v>
      </c>
      <c r="G441" s="1">
        <v>0</v>
      </c>
      <c r="I441" s="1">
        <v>0</v>
      </c>
      <c r="J441" s="1">
        <v>236</v>
      </c>
      <c r="K441" s="1">
        <v>29</v>
      </c>
      <c r="L441" s="1">
        <v>8</v>
      </c>
      <c r="M441" s="1">
        <v>36</v>
      </c>
      <c r="N441" s="1">
        <v>2</v>
      </c>
      <c r="O441" s="3">
        <v>0.2669491525423729</v>
      </c>
      <c r="P441" s="1">
        <v>63</v>
      </c>
      <c r="Q441" s="1">
        <v>50</v>
      </c>
    </row>
    <row r="442" spans="1:17" ht="15">
      <c r="A442" s="1" t="s">
        <v>990</v>
      </c>
      <c r="B442" s="1" t="s">
        <v>638</v>
      </c>
      <c r="C442" s="1">
        <v>40</v>
      </c>
      <c r="D442" s="1">
        <v>0.75</v>
      </c>
      <c r="E442" s="1" t="s">
        <v>991</v>
      </c>
      <c r="F442" s="1" t="str">
        <f t="shared" si="6"/>
        <v>Scott Hatteberg</v>
      </c>
      <c r="G442" s="1">
        <v>0</v>
      </c>
      <c r="I442" s="1">
        <v>0</v>
      </c>
      <c r="J442" s="1">
        <v>236</v>
      </c>
      <c r="K442" s="1">
        <v>29</v>
      </c>
      <c r="L442" s="1">
        <v>6</v>
      </c>
      <c r="M442" s="1">
        <v>28</v>
      </c>
      <c r="N442" s="1">
        <v>1</v>
      </c>
      <c r="O442" s="3">
        <v>0.2711864406779661</v>
      </c>
      <c r="P442" s="1">
        <v>64</v>
      </c>
      <c r="Q442" s="1">
        <v>30</v>
      </c>
    </row>
    <row r="443" spans="1:17" ht="15">
      <c r="A443" s="1" t="s">
        <v>992</v>
      </c>
      <c r="B443" s="1" t="s">
        <v>264</v>
      </c>
      <c r="C443" s="1">
        <v>28</v>
      </c>
      <c r="D443" s="1">
        <v>0.71</v>
      </c>
      <c r="E443" s="1" t="s">
        <v>993</v>
      </c>
      <c r="F443" s="1" t="str">
        <f t="shared" si="6"/>
        <v>Matt Murton</v>
      </c>
      <c r="G443" s="1">
        <v>0</v>
      </c>
      <c r="I443" s="1">
        <v>0</v>
      </c>
      <c r="J443" s="1">
        <v>236</v>
      </c>
      <c r="K443" s="1">
        <v>32</v>
      </c>
      <c r="L443" s="1">
        <v>6</v>
      </c>
      <c r="M443" s="1">
        <v>28</v>
      </c>
      <c r="N443" s="1">
        <v>2</v>
      </c>
      <c r="O443" s="3">
        <v>0.2711864406779661</v>
      </c>
      <c r="P443" s="1">
        <v>64</v>
      </c>
      <c r="Q443" s="1">
        <v>39</v>
      </c>
    </row>
    <row r="444" spans="1:17" ht="15">
      <c r="A444" s="1" t="s">
        <v>283</v>
      </c>
      <c r="B444" s="1" t="s">
        <v>994</v>
      </c>
      <c r="C444" s="1">
        <v>37</v>
      </c>
      <c r="D444" s="1">
        <v>0.34</v>
      </c>
      <c r="E444" s="1" t="s">
        <v>995</v>
      </c>
      <c r="F444" s="1" t="str">
        <f t="shared" si="6"/>
        <v>Jolbert Cabrera</v>
      </c>
      <c r="G444" s="1">
        <v>0</v>
      </c>
      <c r="I444" s="1">
        <v>0</v>
      </c>
      <c r="J444" s="1">
        <v>236</v>
      </c>
      <c r="K444" s="1">
        <v>33</v>
      </c>
      <c r="L444" s="1">
        <v>7</v>
      </c>
      <c r="M444" s="1">
        <v>28</v>
      </c>
      <c r="N444" s="1">
        <v>4</v>
      </c>
      <c r="O444" s="3">
        <v>0.2542372881355932</v>
      </c>
      <c r="P444" s="1">
        <v>60</v>
      </c>
      <c r="Q444" s="1">
        <v>51</v>
      </c>
    </row>
    <row r="445" spans="1:17" ht="15">
      <c r="A445" s="1" t="s">
        <v>535</v>
      </c>
      <c r="B445" s="1" t="s">
        <v>14</v>
      </c>
      <c r="C445" s="1">
        <v>40</v>
      </c>
      <c r="D445" s="1">
        <v>0.62</v>
      </c>
      <c r="E445" s="1" t="s">
        <v>996</v>
      </c>
      <c r="F445" s="1" t="str">
        <f t="shared" si="6"/>
        <v>Mark Sweeney</v>
      </c>
      <c r="G445" s="1">
        <v>0</v>
      </c>
      <c r="I445" s="1">
        <v>0</v>
      </c>
      <c r="J445" s="1">
        <v>236</v>
      </c>
      <c r="K445" s="1">
        <v>27</v>
      </c>
      <c r="L445" s="1">
        <v>4</v>
      </c>
      <c r="M445" s="1">
        <v>26</v>
      </c>
      <c r="N445" s="1">
        <v>2</v>
      </c>
      <c r="O445" s="3">
        <v>0.2288135593220339</v>
      </c>
      <c r="P445" s="1">
        <v>54</v>
      </c>
      <c r="Q445" s="1">
        <v>54</v>
      </c>
    </row>
    <row r="446" spans="1:17" ht="15">
      <c r="A446" s="1" t="s">
        <v>997</v>
      </c>
      <c r="B446" s="1" t="s">
        <v>44</v>
      </c>
      <c r="C446" s="1">
        <v>28</v>
      </c>
      <c r="D446" s="1">
        <v>0.58</v>
      </c>
      <c r="E446" s="1" t="s">
        <v>998</v>
      </c>
      <c r="F446" s="1" t="str">
        <f t="shared" si="6"/>
        <v>Brandon Fahey</v>
      </c>
      <c r="G446" s="1">
        <v>0</v>
      </c>
      <c r="I446" s="1">
        <v>0</v>
      </c>
      <c r="J446" s="1">
        <v>236</v>
      </c>
      <c r="K446" s="1">
        <v>31</v>
      </c>
      <c r="L446" s="1">
        <v>3</v>
      </c>
      <c r="M446" s="1">
        <v>25</v>
      </c>
      <c r="N446" s="1">
        <v>3</v>
      </c>
      <c r="O446" s="3">
        <v>0.24152542372881355</v>
      </c>
      <c r="P446" s="1">
        <v>57</v>
      </c>
      <c r="Q446" s="1">
        <v>47</v>
      </c>
    </row>
    <row r="447" spans="1:17" ht="15">
      <c r="A447" s="1" t="s">
        <v>664</v>
      </c>
      <c r="B447" s="1" t="s">
        <v>999</v>
      </c>
      <c r="C447" s="1">
        <v>26</v>
      </c>
      <c r="D447" s="1">
        <v>0.36</v>
      </c>
      <c r="E447" s="1" t="s">
        <v>1000</v>
      </c>
      <c r="F447" s="1" t="str">
        <f t="shared" si="6"/>
        <v>Clete Thomas</v>
      </c>
      <c r="G447" s="1">
        <v>0</v>
      </c>
      <c r="I447" s="1">
        <v>0</v>
      </c>
      <c r="J447" s="1">
        <v>235</v>
      </c>
      <c r="K447" s="1">
        <v>26</v>
      </c>
      <c r="L447" s="1">
        <v>5</v>
      </c>
      <c r="M447" s="1">
        <v>27</v>
      </c>
      <c r="N447" s="1">
        <v>4</v>
      </c>
      <c r="O447" s="3">
        <v>0.2765957446808511</v>
      </c>
      <c r="P447" s="1">
        <v>65</v>
      </c>
      <c r="Q447" s="1">
        <v>47</v>
      </c>
    </row>
    <row r="448" spans="1:17" ht="15">
      <c r="A448" s="1" t="s">
        <v>1001</v>
      </c>
      <c r="B448" s="1" t="s">
        <v>541</v>
      </c>
      <c r="C448" s="1">
        <v>28</v>
      </c>
      <c r="D448" s="1">
        <v>0.33</v>
      </c>
      <c r="E448" s="1" t="s">
        <v>1002</v>
      </c>
      <c r="F448" s="1" t="str">
        <f t="shared" si="6"/>
        <v>Luis Montanez</v>
      </c>
      <c r="G448" s="1">
        <v>0</v>
      </c>
      <c r="I448" s="1">
        <v>0</v>
      </c>
      <c r="J448" s="1">
        <v>235</v>
      </c>
      <c r="K448" s="1">
        <v>35</v>
      </c>
      <c r="L448" s="1">
        <v>7</v>
      </c>
      <c r="M448" s="1">
        <v>31</v>
      </c>
      <c r="N448" s="1">
        <v>3</v>
      </c>
      <c r="O448" s="3">
        <v>0.28085106382978725</v>
      </c>
      <c r="P448" s="1">
        <v>66</v>
      </c>
      <c r="Q448" s="1">
        <v>44</v>
      </c>
    </row>
    <row r="449" spans="1:17" ht="15">
      <c r="A449" s="1" t="s">
        <v>1003</v>
      </c>
      <c r="B449" s="1" t="s">
        <v>264</v>
      </c>
      <c r="C449" s="1">
        <v>27</v>
      </c>
      <c r="D449" s="1">
        <v>0.34</v>
      </c>
      <c r="E449" s="1" t="s">
        <v>1004</v>
      </c>
      <c r="F449" s="1" t="str">
        <f t="shared" si="6"/>
        <v>Matt Tolbert</v>
      </c>
      <c r="G449" s="1">
        <v>0</v>
      </c>
      <c r="I449" s="1">
        <v>0</v>
      </c>
      <c r="J449" s="1">
        <v>235</v>
      </c>
      <c r="K449" s="1">
        <v>35</v>
      </c>
      <c r="L449" s="1">
        <v>5</v>
      </c>
      <c r="M449" s="1">
        <v>25</v>
      </c>
      <c r="N449" s="1">
        <v>8</v>
      </c>
      <c r="O449" s="3">
        <v>0.2765957446808511</v>
      </c>
      <c r="P449" s="1">
        <v>65</v>
      </c>
      <c r="Q449" s="1">
        <v>43</v>
      </c>
    </row>
    <row r="450" spans="1:17" ht="15">
      <c r="A450" s="1" t="s">
        <v>1005</v>
      </c>
      <c r="B450" s="1" t="s">
        <v>1006</v>
      </c>
      <c r="C450" s="1">
        <v>30</v>
      </c>
      <c r="D450" s="1">
        <v>0.6</v>
      </c>
      <c r="E450" s="1" t="s">
        <v>1007</v>
      </c>
      <c r="F450" s="1" t="str">
        <f t="shared" si="6"/>
        <v>Norris Hopper</v>
      </c>
      <c r="G450" s="1">
        <v>0</v>
      </c>
      <c r="I450" s="1">
        <v>0</v>
      </c>
      <c r="J450" s="1">
        <v>235</v>
      </c>
      <c r="K450" s="1">
        <v>33</v>
      </c>
      <c r="L450" s="1">
        <v>3</v>
      </c>
      <c r="M450" s="1">
        <v>19</v>
      </c>
      <c r="N450" s="1">
        <v>7</v>
      </c>
      <c r="O450" s="3">
        <v>0.28936170212765955</v>
      </c>
      <c r="P450" s="1">
        <v>68</v>
      </c>
      <c r="Q450" s="1">
        <v>34</v>
      </c>
    </row>
    <row r="451" spans="1:17" ht="15">
      <c r="A451" s="1" t="s">
        <v>862</v>
      </c>
      <c r="B451" s="1" t="s">
        <v>1008</v>
      </c>
      <c r="C451" s="1">
        <v>38</v>
      </c>
      <c r="D451" s="1">
        <v>0.46</v>
      </c>
      <c r="E451" s="1" t="s">
        <v>1009</v>
      </c>
      <c r="F451" s="1" t="str">
        <f t="shared" si="6"/>
        <v>Jamie Burke</v>
      </c>
      <c r="G451" s="1">
        <v>0</v>
      </c>
      <c r="I451" s="1">
        <v>0</v>
      </c>
      <c r="J451" s="1">
        <v>235</v>
      </c>
      <c r="K451" s="1">
        <v>31</v>
      </c>
      <c r="L451" s="1">
        <v>5</v>
      </c>
      <c r="M451" s="1">
        <v>26</v>
      </c>
      <c r="N451" s="1">
        <v>2</v>
      </c>
      <c r="O451" s="3">
        <v>0.26382978723404255</v>
      </c>
      <c r="P451" s="1">
        <v>62</v>
      </c>
      <c r="Q451" s="1">
        <v>38</v>
      </c>
    </row>
    <row r="452" spans="1:17" ht="15">
      <c r="A452" s="1" t="s">
        <v>1010</v>
      </c>
      <c r="B452" s="1" t="s">
        <v>1119</v>
      </c>
      <c r="C452" s="1">
        <v>44</v>
      </c>
      <c r="D452" s="1">
        <v>0.77</v>
      </c>
      <c r="E452" s="1" t="s">
        <v>1011</v>
      </c>
      <c r="F452" s="1" t="str">
        <f t="shared" si="6"/>
        <v>Craig Biggio</v>
      </c>
      <c r="G452" s="1">
        <v>0</v>
      </c>
      <c r="I452" s="1">
        <v>0</v>
      </c>
      <c r="J452" s="1">
        <v>235</v>
      </c>
      <c r="K452" s="1">
        <v>30</v>
      </c>
      <c r="L452" s="1">
        <v>6</v>
      </c>
      <c r="M452" s="1">
        <v>24</v>
      </c>
      <c r="N452" s="1">
        <v>2</v>
      </c>
      <c r="O452" s="3">
        <v>0.23829787234042554</v>
      </c>
      <c r="P452" s="1">
        <v>56</v>
      </c>
      <c r="Q452" s="1">
        <v>47</v>
      </c>
    </row>
    <row r="453" spans="1:17" ht="15">
      <c r="A453" s="1" t="s">
        <v>1012</v>
      </c>
      <c r="B453" s="1" t="s">
        <v>1013</v>
      </c>
      <c r="C453" s="1">
        <v>28</v>
      </c>
      <c r="D453" s="1">
        <v>0.57</v>
      </c>
      <c r="E453" s="1" t="s">
        <v>1014</v>
      </c>
      <c r="F453" s="1" t="str">
        <f aca="true" t="shared" si="7" ref="F453:F516">CONCATENATE(B453," ",A453)</f>
        <v>Rob Bowen</v>
      </c>
      <c r="G453" s="1">
        <v>0</v>
      </c>
      <c r="I453" s="1">
        <v>0</v>
      </c>
      <c r="J453" s="1">
        <v>234</v>
      </c>
      <c r="K453" s="1">
        <v>31</v>
      </c>
      <c r="L453" s="1">
        <v>6</v>
      </c>
      <c r="M453" s="1">
        <v>29</v>
      </c>
      <c r="N453" s="1">
        <v>2</v>
      </c>
      <c r="O453" s="3">
        <v>0.23931623931623933</v>
      </c>
      <c r="P453" s="1">
        <v>56</v>
      </c>
      <c r="Q453" s="1">
        <v>70</v>
      </c>
    </row>
    <row r="454" spans="1:17" ht="15">
      <c r="A454" s="1" t="s">
        <v>257</v>
      </c>
      <c r="B454" s="1" t="s">
        <v>1015</v>
      </c>
      <c r="C454" s="1">
        <v>27</v>
      </c>
      <c r="D454" s="1">
        <v>0.34</v>
      </c>
      <c r="E454" s="1" t="s">
        <v>1016</v>
      </c>
      <c r="F454" s="1" t="str">
        <f t="shared" si="7"/>
        <v>Argenis Reyes</v>
      </c>
      <c r="G454" s="1">
        <v>0</v>
      </c>
      <c r="I454" s="1">
        <v>0</v>
      </c>
      <c r="J454" s="1">
        <v>234</v>
      </c>
      <c r="K454" s="1">
        <v>31</v>
      </c>
      <c r="L454" s="1">
        <v>5</v>
      </c>
      <c r="M454" s="1">
        <v>23</v>
      </c>
      <c r="N454" s="1">
        <v>4</v>
      </c>
      <c r="O454" s="3">
        <v>0.25213675213675213</v>
      </c>
      <c r="P454" s="1">
        <v>59</v>
      </c>
      <c r="Q454" s="1">
        <v>43</v>
      </c>
    </row>
    <row r="455" spans="1:17" ht="15">
      <c r="A455" s="1" t="s">
        <v>1017</v>
      </c>
      <c r="B455" s="1" t="s">
        <v>1018</v>
      </c>
      <c r="C455" s="1">
        <v>25</v>
      </c>
      <c r="D455" s="1">
        <v>0.35</v>
      </c>
      <c r="E455" s="1" t="s">
        <v>1019</v>
      </c>
      <c r="F455" s="1" t="str">
        <f t="shared" si="7"/>
        <v>Joaquin Arias</v>
      </c>
      <c r="G455" s="1">
        <v>0</v>
      </c>
      <c r="I455" s="1">
        <v>0</v>
      </c>
      <c r="J455" s="1">
        <v>233</v>
      </c>
      <c r="K455" s="1">
        <v>34</v>
      </c>
      <c r="L455" s="1">
        <v>5</v>
      </c>
      <c r="M455" s="1">
        <v>27</v>
      </c>
      <c r="N455" s="1">
        <v>6</v>
      </c>
      <c r="O455" s="3">
        <v>0.2875536480686695</v>
      </c>
      <c r="P455" s="1">
        <v>67</v>
      </c>
      <c r="Q455" s="1">
        <v>37</v>
      </c>
    </row>
    <row r="456" spans="1:17" ht="15">
      <c r="A456" s="1" t="s">
        <v>1020</v>
      </c>
      <c r="B456" s="1" t="s">
        <v>11</v>
      </c>
      <c r="C456" s="1">
        <v>23</v>
      </c>
      <c r="D456" s="1">
        <v>0.33</v>
      </c>
      <c r="E456" s="1" t="s">
        <v>1021</v>
      </c>
      <c r="F456" s="1" t="str">
        <f t="shared" si="7"/>
        <v>Nick Evans</v>
      </c>
      <c r="G456" s="1">
        <v>0</v>
      </c>
      <c r="I456" s="1">
        <v>0</v>
      </c>
      <c r="J456" s="1">
        <v>233</v>
      </c>
      <c r="K456" s="1">
        <v>36</v>
      </c>
      <c r="L456" s="1">
        <v>6</v>
      </c>
      <c r="M456" s="1">
        <v>28</v>
      </c>
      <c r="N456" s="1">
        <v>3</v>
      </c>
      <c r="O456" s="3">
        <v>0.27467811158798283</v>
      </c>
      <c r="P456" s="1">
        <v>64</v>
      </c>
      <c r="Q456" s="1">
        <v>45</v>
      </c>
    </row>
    <row r="457" spans="1:17" ht="15">
      <c r="A457" s="1" t="s">
        <v>1022</v>
      </c>
      <c r="B457" s="1" t="s">
        <v>1013</v>
      </c>
      <c r="C457" s="1">
        <v>33</v>
      </c>
      <c r="D457" s="1">
        <v>0.68</v>
      </c>
      <c r="E457" s="1" t="s">
        <v>1023</v>
      </c>
      <c r="F457" s="1" t="str">
        <f t="shared" si="7"/>
        <v>Rob Mackowiak</v>
      </c>
      <c r="G457" s="1">
        <v>0</v>
      </c>
      <c r="I457" s="1">
        <v>0</v>
      </c>
      <c r="J457" s="1">
        <v>233</v>
      </c>
      <c r="K457" s="1">
        <v>30</v>
      </c>
      <c r="L457" s="1">
        <v>5</v>
      </c>
      <c r="M457" s="1">
        <v>26</v>
      </c>
      <c r="N457" s="1">
        <v>3</v>
      </c>
      <c r="O457" s="3">
        <v>0.2532188841201717</v>
      </c>
      <c r="P457" s="1">
        <v>59</v>
      </c>
      <c r="Q457" s="1">
        <v>55</v>
      </c>
    </row>
    <row r="458" spans="1:17" ht="15">
      <c r="A458" s="1" t="s">
        <v>1024</v>
      </c>
      <c r="B458" s="1" t="s">
        <v>734</v>
      </c>
      <c r="C458" s="1">
        <v>34</v>
      </c>
      <c r="D458" s="1">
        <v>0.47</v>
      </c>
      <c r="E458" s="1" t="s">
        <v>1025</v>
      </c>
      <c r="F458" s="1" t="str">
        <f t="shared" si="7"/>
        <v>Chad Moeller</v>
      </c>
      <c r="G458" s="1">
        <v>0</v>
      </c>
      <c r="I458" s="1">
        <v>0</v>
      </c>
      <c r="J458" s="1">
        <v>233</v>
      </c>
      <c r="K458" s="1">
        <v>30</v>
      </c>
      <c r="L458" s="1">
        <v>5</v>
      </c>
      <c r="M458" s="1">
        <v>23</v>
      </c>
      <c r="N458" s="1">
        <v>2</v>
      </c>
      <c r="O458" s="3">
        <v>0.2317596566523605</v>
      </c>
      <c r="P458" s="1">
        <v>54</v>
      </c>
      <c r="Q458" s="1">
        <v>52</v>
      </c>
    </row>
    <row r="459" spans="1:17" ht="15">
      <c r="A459" s="1" t="s">
        <v>1026</v>
      </c>
      <c r="B459" s="1" t="s">
        <v>1027</v>
      </c>
      <c r="C459" s="1">
        <v>27</v>
      </c>
      <c r="D459" s="1">
        <v>0.35</v>
      </c>
      <c r="E459" s="1" t="s">
        <v>1028</v>
      </c>
      <c r="F459" s="1" t="str">
        <f t="shared" si="7"/>
        <v>Seth Smith</v>
      </c>
      <c r="G459" s="1">
        <v>0</v>
      </c>
      <c r="I459" s="1">
        <v>0</v>
      </c>
      <c r="J459" s="1">
        <v>232</v>
      </c>
      <c r="K459" s="1">
        <v>33</v>
      </c>
      <c r="L459" s="1">
        <v>7</v>
      </c>
      <c r="M459" s="1">
        <v>31</v>
      </c>
      <c r="N459" s="1">
        <v>3</v>
      </c>
      <c r="O459" s="3">
        <v>0.27586206896551724</v>
      </c>
      <c r="P459" s="1">
        <v>64</v>
      </c>
      <c r="Q459" s="1">
        <v>45</v>
      </c>
    </row>
    <row r="460" spans="1:17" ht="15">
      <c r="A460" s="1" t="s">
        <v>1029</v>
      </c>
      <c r="B460" s="1" t="s">
        <v>1030</v>
      </c>
      <c r="C460" s="1">
        <v>27</v>
      </c>
      <c r="D460" s="1">
        <v>0.34</v>
      </c>
      <c r="E460" s="1" t="s">
        <v>1031</v>
      </c>
      <c r="F460" s="1" t="str">
        <f t="shared" si="7"/>
        <v>Will Venable</v>
      </c>
      <c r="G460" s="1">
        <v>0</v>
      </c>
      <c r="I460" s="1">
        <v>0</v>
      </c>
      <c r="J460" s="1">
        <v>232</v>
      </c>
      <c r="K460" s="1">
        <v>33</v>
      </c>
      <c r="L460" s="1">
        <v>6</v>
      </c>
      <c r="M460" s="1">
        <v>28</v>
      </c>
      <c r="N460" s="1">
        <v>3</v>
      </c>
      <c r="O460" s="3">
        <v>0.27155172413793105</v>
      </c>
      <c r="P460" s="1">
        <v>63</v>
      </c>
      <c r="Q460" s="1">
        <v>44</v>
      </c>
    </row>
    <row r="461" spans="1:17" ht="15">
      <c r="A461" s="1" t="s">
        <v>1032</v>
      </c>
      <c r="B461" s="1" t="s">
        <v>307</v>
      </c>
      <c r="C461" s="1">
        <v>27</v>
      </c>
      <c r="D461" s="1">
        <v>0.33</v>
      </c>
      <c r="E461" s="1" t="s">
        <v>1033</v>
      </c>
      <c r="F461" s="1" t="str">
        <f t="shared" si="7"/>
        <v>Brian Bixler</v>
      </c>
      <c r="G461" s="1">
        <v>0</v>
      </c>
      <c r="I461" s="1">
        <v>0</v>
      </c>
      <c r="J461" s="1">
        <v>232</v>
      </c>
      <c r="K461" s="1">
        <v>33</v>
      </c>
      <c r="L461" s="1">
        <v>5</v>
      </c>
      <c r="M461" s="1">
        <v>22</v>
      </c>
      <c r="N461" s="1">
        <v>3</v>
      </c>
      <c r="O461" s="3">
        <v>0.23275862068965517</v>
      </c>
      <c r="P461" s="1">
        <v>54</v>
      </c>
      <c r="Q461" s="1">
        <v>55</v>
      </c>
    </row>
    <row r="462" spans="1:17" ht="15">
      <c r="A462" s="1" t="s">
        <v>1034</v>
      </c>
      <c r="B462" s="1" t="s">
        <v>894</v>
      </c>
      <c r="C462" s="1">
        <v>34</v>
      </c>
      <c r="D462" s="1">
        <v>0.73</v>
      </c>
      <c r="E462" s="1" t="s">
        <v>1035</v>
      </c>
      <c r="F462" s="1" t="str">
        <f t="shared" si="7"/>
        <v>Morgan Ensberg</v>
      </c>
      <c r="G462" s="1">
        <v>0</v>
      </c>
      <c r="I462" s="1">
        <v>0</v>
      </c>
      <c r="J462" s="1">
        <v>231</v>
      </c>
      <c r="K462" s="1">
        <v>34</v>
      </c>
      <c r="L462" s="1">
        <v>9</v>
      </c>
      <c r="M462" s="1">
        <v>29</v>
      </c>
      <c r="N462" s="1">
        <v>1</v>
      </c>
      <c r="O462" s="3">
        <v>0.23376623376623376</v>
      </c>
      <c r="P462" s="1">
        <v>54</v>
      </c>
      <c r="Q462" s="1">
        <v>56</v>
      </c>
    </row>
    <row r="463" spans="1:17" ht="15">
      <c r="A463" s="1" t="s">
        <v>66</v>
      </c>
      <c r="B463" s="1" t="s">
        <v>833</v>
      </c>
      <c r="C463" s="1">
        <v>26</v>
      </c>
      <c r="D463" s="1">
        <v>0.34</v>
      </c>
      <c r="E463" s="1" t="s">
        <v>1036</v>
      </c>
      <c r="F463" s="1" t="str">
        <f t="shared" si="7"/>
        <v>Alberto Gonzalez</v>
      </c>
      <c r="G463" s="1">
        <v>0</v>
      </c>
      <c r="I463" s="1">
        <v>0</v>
      </c>
      <c r="J463" s="1">
        <v>231</v>
      </c>
      <c r="K463" s="1">
        <v>32</v>
      </c>
      <c r="L463" s="1">
        <v>5</v>
      </c>
      <c r="M463" s="1">
        <v>28</v>
      </c>
      <c r="N463" s="1">
        <v>3</v>
      </c>
      <c r="O463" s="3">
        <v>0.26406926406926406</v>
      </c>
      <c r="P463" s="1">
        <v>61</v>
      </c>
      <c r="Q463" s="1">
        <v>39</v>
      </c>
    </row>
    <row r="464" spans="1:17" ht="15">
      <c r="A464" s="1" t="s">
        <v>1037</v>
      </c>
      <c r="B464" s="1" t="s">
        <v>79</v>
      </c>
      <c r="C464" s="1">
        <v>25</v>
      </c>
      <c r="D464" s="1">
        <v>0.42</v>
      </c>
      <c r="E464" s="1" t="s">
        <v>1038</v>
      </c>
      <c r="F464" s="1" t="str">
        <f t="shared" si="7"/>
        <v>Nate Schierholtz</v>
      </c>
      <c r="G464" s="1">
        <v>0</v>
      </c>
      <c r="I464" s="1">
        <v>0</v>
      </c>
      <c r="J464" s="1">
        <v>229</v>
      </c>
      <c r="K464" s="1">
        <v>30</v>
      </c>
      <c r="L464" s="1">
        <v>5</v>
      </c>
      <c r="M464" s="1">
        <v>25</v>
      </c>
      <c r="N464" s="1">
        <v>4</v>
      </c>
      <c r="O464" s="3">
        <v>0.2925764192139738</v>
      </c>
      <c r="P464" s="1">
        <v>67</v>
      </c>
      <c r="Q464" s="1">
        <v>38</v>
      </c>
    </row>
    <row r="465" spans="1:17" ht="15">
      <c r="A465" s="1" t="s">
        <v>1039</v>
      </c>
      <c r="B465" s="1" t="s">
        <v>620</v>
      </c>
      <c r="C465" s="1">
        <v>29</v>
      </c>
      <c r="D465" s="1">
        <v>0.6</v>
      </c>
      <c r="E465" s="1" t="s">
        <v>1040</v>
      </c>
      <c r="F465" s="1" t="str">
        <f t="shared" si="7"/>
        <v>Chris Shelton</v>
      </c>
      <c r="G465" s="1">
        <v>0</v>
      </c>
      <c r="I465" s="1">
        <v>0</v>
      </c>
      <c r="J465" s="1">
        <v>228</v>
      </c>
      <c r="K465" s="1">
        <v>31</v>
      </c>
      <c r="L465" s="1">
        <v>7</v>
      </c>
      <c r="M465" s="1">
        <v>28</v>
      </c>
      <c r="N465" s="1">
        <v>2</v>
      </c>
      <c r="O465" s="3">
        <v>0.25877192982456143</v>
      </c>
      <c r="P465" s="1">
        <v>59</v>
      </c>
      <c r="Q465" s="1">
        <v>60</v>
      </c>
    </row>
    <row r="466" spans="1:17" ht="15">
      <c r="A466" s="1" t="s">
        <v>1041</v>
      </c>
      <c r="B466" s="1" t="s">
        <v>736</v>
      </c>
      <c r="C466" s="1">
        <v>28</v>
      </c>
      <c r="D466" s="1">
        <v>0.47</v>
      </c>
      <c r="E466" s="1" t="s">
        <v>1042</v>
      </c>
      <c r="F466" s="1" t="str">
        <f t="shared" si="7"/>
        <v>Daniel Ortmeier</v>
      </c>
      <c r="G466" s="1">
        <v>0</v>
      </c>
      <c r="I466" s="1">
        <v>0</v>
      </c>
      <c r="J466" s="1">
        <v>228</v>
      </c>
      <c r="K466" s="1">
        <v>28</v>
      </c>
      <c r="L466" s="1">
        <v>6</v>
      </c>
      <c r="M466" s="1">
        <v>26</v>
      </c>
      <c r="N466" s="1">
        <v>4</v>
      </c>
      <c r="O466" s="3">
        <v>0.2675438596491228</v>
      </c>
      <c r="P466" s="1">
        <v>61</v>
      </c>
      <c r="Q466" s="1">
        <v>53</v>
      </c>
    </row>
    <row r="467" spans="1:17" ht="15">
      <c r="A467" s="1" t="s">
        <v>469</v>
      </c>
      <c r="B467" s="1" t="s">
        <v>435</v>
      </c>
      <c r="C467" s="1">
        <v>30</v>
      </c>
      <c r="D467" s="1">
        <v>0.72</v>
      </c>
      <c r="E467" s="1" t="s">
        <v>1043</v>
      </c>
      <c r="F467" s="1" t="str">
        <f t="shared" si="7"/>
        <v>Dan Johnson</v>
      </c>
      <c r="G467" s="1">
        <v>0</v>
      </c>
      <c r="I467" s="1">
        <v>0</v>
      </c>
      <c r="J467" s="1">
        <v>228</v>
      </c>
      <c r="K467" s="1">
        <v>28</v>
      </c>
      <c r="L467" s="1">
        <v>8</v>
      </c>
      <c r="M467" s="1">
        <v>31</v>
      </c>
      <c r="N467" s="1">
        <v>1</v>
      </c>
      <c r="O467" s="3">
        <v>0.23684210526315788</v>
      </c>
      <c r="P467" s="1">
        <v>54</v>
      </c>
      <c r="Q467" s="1">
        <v>43</v>
      </c>
    </row>
    <row r="468" spans="1:17" ht="15">
      <c r="A468" s="1" t="s">
        <v>1044</v>
      </c>
      <c r="B468" s="1" t="s">
        <v>1045</v>
      </c>
      <c r="C468" s="1">
        <v>42</v>
      </c>
      <c r="D468" s="1">
        <v>0.76</v>
      </c>
      <c r="E468" s="1" t="s">
        <v>1046</v>
      </c>
      <c r="F468" s="1" t="str">
        <f t="shared" si="7"/>
        <v>Kenny Lofton</v>
      </c>
      <c r="G468" s="1">
        <v>0</v>
      </c>
      <c r="I468" s="1">
        <v>0</v>
      </c>
      <c r="J468" s="1">
        <v>228</v>
      </c>
      <c r="K468" s="1">
        <v>35</v>
      </c>
      <c r="L468" s="1">
        <v>3</v>
      </c>
      <c r="M468" s="1">
        <v>20</v>
      </c>
      <c r="N468" s="1">
        <v>10</v>
      </c>
      <c r="O468" s="3">
        <v>0.2719298245614035</v>
      </c>
      <c r="P468" s="1">
        <v>62</v>
      </c>
      <c r="Q468" s="1">
        <v>29</v>
      </c>
    </row>
    <row r="469" spans="1:17" ht="15">
      <c r="A469" s="1" t="s">
        <v>237</v>
      </c>
      <c r="B469" s="1" t="s">
        <v>541</v>
      </c>
      <c r="C469" s="1">
        <v>25</v>
      </c>
      <c r="D469" s="1">
        <v>0.38</v>
      </c>
      <c r="E469" s="1" t="s">
        <v>1047</v>
      </c>
      <c r="F469" s="1" t="str">
        <f t="shared" si="7"/>
        <v>Luis Hernandez</v>
      </c>
      <c r="G469" s="1">
        <v>0</v>
      </c>
      <c r="I469" s="1">
        <v>0</v>
      </c>
      <c r="J469" s="1">
        <v>228</v>
      </c>
      <c r="K469" s="1">
        <v>28</v>
      </c>
      <c r="L469" s="1">
        <v>5</v>
      </c>
      <c r="M469" s="1">
        <v>24</v>
      </c>
      <c r="N469" s="1">
        <v>5</v>
      </c>
      <c r="O469" s="3">
        <v>0.2675438596491228</v>
      </c>
      <c r="P469" s="1">
        <v>61</v>
      </c>
      <c r="Q469" s="1">
        <v>38</v>
      </c>
    </row>
    <row r="470" spans="1:17" ht="15">
      <c r="A470" s="1" t="s">
        <v>1048</v>
      </c>
      <c r="B470" s="1" t="s">
        <v>930</v>
      </c>
      <c r="C470" s="1">
        <v>26</v>
      </c>
      <c r="D470" s="1">
        <v>0.33</v>
      </c>
      <c r="E470" s="1" t="s">
        <v>1049</v>
      </c>
      <c r="F470" s="1" t="str">
        <f t="shared" si="7"/>
        <v>Travis Ishikawa</v>
      </c>
      <c r="G470" s="1">
        <v>0</v>
      </c>
      <c r="I470" s="1">
        <v>0</v>
      </c>
      <c r="J470" s="1">
        <v>226</v>
      </c>
      <c r="K470" s="1">
        <v>30</v>
      </c>
      <c r="L470" s="1">
        <v>7</v>
      </c>
      <c r="M470" s="1">
        <v>32</v>
      </c>
      <c r="N470" s="1">
        <v>3</v>
      </c>
      <c r="O470" s="3">
        <v>0.2743362831858407</v>
      </c>
      <c r="P470" s="1">
        <v>62</v>
      </c>
      <c r="Q470" s="1">
        <v>49</v>
      </c>
    </row>
    <row r="471" spans="1:17" ht="15">
      <c r="A471" s="1" t="s">
        <v>1050</v>
      </c>
      <c r="B471" s="1" t="s">
        <v>749</v>
      </c>
      <c r="C471" s="1">
        <v>25</v>
      </c>
      <c r="D471" s="1">
        <v>0.33</v>
      </c>
      <c r="E471" s="1" t="s">
        <v>1051</v>
      </c>
      <c r="F471" s="1" t="str">
        <f t="shared" si="7"/>
        <v>Cliff Pennington</v>
      </c>
      <c r="G471" s="1">
        <v>0</v>
      </c>
      <c r="I471" s="1">
        <v>0</v>
      </c>
      <c r="J471" s="1">
        <v>226</v>
      </c>
      <c r="K471" s="1">
        <v>32</v>
      </c>
      <c r="L471" s="1">
        <v>5</v>
      </c>
      <c r="M471" s="1">
        <v>27</v>
      </c>
      <c r="N471" s="1">
        <v>6</v>
      </c>
      <c r="O471" s="3">
        <v>0.26548672566371684</v>
      </c>
      <c r="P471" s="1">
        <v>60</v>
      </c>
      <c r="Q471" s="1">
        <v>41</v>
      </c>
    </row>
    <row r="472" spans="1:17" ht="15">
      <c r="A472" s="1" t="s">
        <v>1052</v>
      </c>
      <c r="B472" s="1" t="s">
        <v>1264</v>
      </c>
      <c r="C472" s="1">
        <v>37</v>
      </c>
      <c r="D472" s="1">
        <v>0.76</v>
      </c>
      <c r="E472" s="1" t="s">
        <v>1053</v>
      </c>
      <c r="F472" s="1" t="str">
        <f t="shared" si="7"/>
        <v>Shawn Green</v>
      </c>
      <c r="G472" s="1">
        <v>0</v>
      </c>
      <c r="I472" s="1">
        <v>0</v>
      </c>
      <c r="J472" s="1">
        <v>225</v>
      </c>
      <c r="K472" s="1">
        <v>30</v>
      </c>
      <c r="L472" s="1">
        <v>6</v>
      </c>
      <c r="M472" s="1">
        <v>25</v>
      </c>
      <c r="N472" s="1">
        <v>4</v>
      </c>
      <c r="O472" s="3">
        <v>0.27111111111111114</v>
      </c>
      <c r="P472" s="1">
        <v>61</v>
      </c>
      <c r="Q472" s="1">
        <v>37</v>
      </c>
    </row>
    <row r="473" spans="1:17" ht="15">
      <c r="A473" s="1" t="s">
        <v>1054</v>
      </c>
      <c r="B473" s="1" t="s">
        <v>639</v>
      </c>
      <c r="C473" s="1">
        <v>29</v>
      </c>
      <c r="D473" s="1">
        <v>0.3</v>
      </c>
      <c r="E473" s="1" t="s">
        <v>1055</v>
      </c>
      <c r="F473" s="1" t="str">
        <f t="shared" si="7"/>
        <v>Luke Carlin</v>
      </c>
      <c r="G473" s="1">
        <v>0</v>
      </c>
      <c r="I473" s="1">
        <v>0</v>
      </c>
      <c r="J473" s="1">
        <v>225</v>
      </c>
      <c r="K473" s="1">
        <v>30</v>
      </c>
      <c r="L473" s="1">
        <v>5</v>
      </c>
      <c r="M473" s="1">
        <v>25</v>
      </c>
      <c r="N473" s="1">
        <v>3</v>
      </c>
      <c r="O473" s="3">
        <v>0.2311111111111111</v>
      </c>
      <c r="P473" s="1">
        <v>52</v>
      </c>
      <c r="Q473" s="1">
        <v>55</v>
      </c>
    </row>
    <row r="474" spans="1:17" ht="15">
      <c r="A474" s="1" t="s">
        <v>1056</v>
      </c>
      <c r="B474" s="1" t="s">
        <v>1057</v>
      </c>
      <c r="C474" s="1">
        <v>30</v>
      </c>
      <c r="D474" s="1">
        <v>0.49</v>
      </c>
      <c r="E474" s="1" t="s">
        <v>1058</v>
      </c>
      <c r="F474" s="1" t="str">
        <f t="shared" si="7"/>
        <v>Pete Orr</v>
      </c>
      <c r="G474" s="1">
        <v>0</v>
      </c>
      <c r="I474" s="1">
        <v>0</v>
      </c>
      <c r="J474" s="1">
        <v>225</v>
      </c>
      <c r="K474" s="1">
        <v>32</v>
      </c>
      <c r="L474" s="1">
        <v>4</v>
      </c>
      <c r="M474" s="1">
        <v>21</v>
      </c>
      <c r="N474" s="1">
        <v>3</v>
      </c>
      <c r="O474" s="3">
        <v>0.25333333333333335</v>
      </c>
      <c r="P474" s="1">
        <v>57</v>
      </c>
      <c r="Q474" s="1">
        <v>45</v>
      </c>
    </row>
    <row r="475" spans="1:17" ht="15">
      <c r="A475" s="1" t="s">
        <v>1059</v>
      </c>
      <c r="B475" s="1" t="s">
        <v>293</v>
      </c>
      <c r="C475" s="1">
        <v>34</v>
      </c>
      <c r="D475" s="1">
        <v>0.39</v>
      </c>
      <c r="E475" s="1" t="s">
        <v>1060</v>
      </c>
      <c r="F475" s="1" t="str">
        <f t="shared" si="7"/>
        <v>Joe Dillon</v>
      </c>
      <c r="G475" s="1">
        <v>0</v>
      </c>
      <c r="I475" s="1">
        <v>0</v>
      </c>
      <c r="J475" s="1">
        <v>224</v>
      </c>
      <c r="K475" s="1">
        <v>33</v>
      </c>
      <c r="L475" s="1">
        <v>5</v>
      </c>
      <c r="M475" s="1">
        <v>26</v>
      </c>
      <c r="N475" s="1">
        <v>3</v>
      </c>
      <c r="O475" s="3">
        <v>0.26339285714285715</v>
      </c>
      <c r="P475" s="1">
        <v>59</v>
      </c>
      <c r="Q475" s="1">
        <v>48</v>
      </c>
    </row>
    <row r="476" spans="1:17" ht="15">
      <c r="A476" s="1" t="s">
        <v>1061</v>
      </c>
      <c r="B476" s="1" t="s">
        <v>1062</v>
      </c>
      <c r="C476" s="1">
        <v>27</v>
      </c>
      <c r="D476" s="1">
        <v>0.31</v>
      </c>
      <c r="E476" s="1" t="s">
        <v>1063</v>
      </c>
      <c r="F476" s="1" t="str">
        <f t="shared" si="7"/>
        <v>Mitch Maier</v>
      </c>
      <c r="G476" s="1">
        <v>0</v>
      </c>
      <c r="I476" s="1">
        <v>0</v>
      </c>
      <c r="J476" s="1">
        <v>224</v>
      </c>
      <c r="K476" s="1">
        <v>29</v>
      </c>
      <c r="L476" s="1">
        <v>5</v>
      </c>
      <c r="M476" s="1">
        <v>27</v>
      </c>
      <c r="N476" s="1">
        <v>3</v>
      </c>
      <c r="O476" s="3">
        <v>0.27232142857142855</v>
      </c>
      <c r="P476" s="1">
        <v>61</v>
      </c>
      <c r="Q476" s="1">
        <v>43</v>
      </c>
    </row>
    <row r="477" spans="1:17" ht="15">
      <c r="A477" s="1" t="s">
        <v>1064</v>
      </c>
      <c r="B477" s="1" t="s">
        <v>1065</v>
      </c>
      <c r="C477" s="1">
        <v>26</v>
      </c>
      <c r="D477" s="1">
        <v>0.55</v>
      </c>
      <c r="E477" s="1" t="s">
        <v>1066</v>
      </c>
      <c r="F477" s="1" t="str">
        <f t="shared" si="7"/>
        <v>Kendry Morales</v>
      </c>
      <c r="G477" s="1">
        <v>0</v>
      </c>
      <c r="I477" s="1">
        <v>0</v>
      </c>
      <c r="J477" s="1">
        <v>223</v>
      </c>
      <c r="K477" s="1">
        <v>27</v>
      </c>
      <c r="L477" s="1">
        <v>7</v>
      </c>
      <c r="M477" s="1">
        <v>28</v>
      </c>
      <c r="N477" s="1">
        <v>2</v>
      </c>
      <c r="O477" s="3">
        <v>0.2600896860986547</v>
      </c>
      <c r="P477" s="1">
        <v>58</v>
      </c>
      <c r="Q477" s="1">
        <v>37</v>
      </c>
    </row>
    <row r="478" spans="1:17" ht="15">
      <c r="A478" s="1" t="s">
        <v>1067</v>
      </c>
      <c r="B478" s="1" t="s">
        <v>509</v>
      </c>
      <c r="C478" s="1">
        <v>28</v>
      </c>
      <c r="D478" s="1">
        <v>0.58</v>
      </c>
      <c r="E478" s="1" t="s">
        <v>1068</v>
      </c>
      <c r="F478" s="1" t="str">
        <f t="shared" si="7"/>
        <v>Jerry Owens</v>
      </c>
      <c r="G478" s="1">
        <v>0</v>
      </c>
      <c r="I478" s="1">
        <v>0</v>
      </c>
      <c r="J478" s="1">
        <v>223</v>
      </c>
      <c r="K478" s="1">
        <v>29</v>
      </c>
      <c r="L478" s="1">
        <v>3</v>
      </c>
      <c r="M478" s="1">
        <v>18</v>
      </c>
      <c r="N478" s="1">
        <v>13</v>
      </c>
      <c r="O478" s="3">
        <v>0.26905829596412556</v>
      </c>
      <c r="P478" s="1">
        <v>60</v>
      </c>
      <c r="Q478" s="1">
        <v>42</v>
      </c>
    </row>
    <row r="479" spans="1:17" ht="15">
      <c r="A479" s="1" t="s">
        <v>1069</v>
      </c>
      <c r="B479" s="1" t="s">
        <v>930</v>
      </c>
      <c r="C479" s="1">
        <v>27</v>
      </c>
      <c r="D479" s="1">
        <v>0.46</v>
      </c>
      <c r="E479" s="1" t="s">
        <v>1070</v>
      </c>
      <c r="F479" s="1" t="str">
        <f t="shared" si="7"/>
        <v>Travis Metcalf</v>
      </c>
      <c r="G479" s="1">
        <v>0</v>
      </c>
      <c r="I479" s="1">
        <v>0</v>
      </c>
      <c r="J479" s="1">
        <v>222</v>
      </c>
      <c r="K479" s="1">
        <v>34</v>
      </c>
      <c r="L479" s="1">
        <v>9</v>
      </c>
      <c r="M479" s="1">
        <v>33</v>
      </c>
      <c r="N479" s="1">
        <v>2</v>
      </c>
      <c r="O479" s="3">
        <v>0.26126126126126126</v>
      </c>
      <c r="P479" s="1">
        <v>58</v>
      </c>
      <c r="Q479" s="1">
        <v>48</v>
      </c>
    </row>
    <row r="480" spans="1:17" ht="15">
      <c r="A480" s="1" t="s">
        <v>237</v>
      </c>
      <c r="B480" s="1" t="s">
        <v>223</v>
      </c>
      <c r="C480" s="1">
        <v>27</v>
      </c>
      <c r="D480" s="1">
        <v>0.36</v>
      </c>
      <c r="E480" s="1" t="s">
        <v>1071</v>
      </c>
      <c r="F480" s="1" t="str">
        <f t="shared" si="7"/>
        <v>Anderson Hernandez</v>
      </c>
      <c r="G480" s="1">
        <v>0</v>
      </c>
      <c r="I480" s="1">
        <v>0</v>
      </c>
      <c r="J480" s="1">
        <v>222</v>
      </c>
      <c r="K480" s="1">
        <v>29</v>
      </c>
      <c r="L480" s="1">
        <v>5</v>
      </c>
      <c r="M480" s="1">
        <v>31</v>
      </c>
      <c r="N480" s="1">
        <v>2</v>
      </c>
      <c r="O480" s="3">
        <v>0.2702702702702703</v>
      </c>
      <c r="P480" s="1">
        <v>60</v>
      </c>
      <c r="Q480" s="1">
        <v>37</v>
      </c>
    </row>
    <row r="481" spans="1:17" ht="15">
      <c r="A481" s="1" t="s">
        <v>1072</v>
      </c>
      <c r="B481" s="1" t="s">
        <v>1073</v>
      </c>
      <c r="C481" s="1">
        <v>41</v>
      </c>
      <c r="D481" s="1">
        <v>0.6</v>
      </c>
      <c r="E481" s="1" t="s">
        <v>1074</v>
      </c>
      <c r="F481" s="1" t="str">
        <f t="shared" si="7"/>
        <v>Sammy Sosa</v>
      </c>
      <c r="G481" s="1">
        <v>0</v>
      </c>
      <c r="I481" s="1">
        <v>0</v>
      </c>
      <c r="J481" s="1">
        <v>222</v>
      </c>
      <c r="K481" s="1">
        <v>28</v>
      </c>
      <c r="L481" s="1">
        <v>9</v>
      </c>
      <c r="M481" s="1">
        <v>39</v>
      </c>
      <c r="N481" s="1">
        <v>1</v>
      </c>
      <c r="O481" s="3">
        <v>0.24324324324324326</v>
      </c>
      <c r="P481" s="1">
        <v>54</v>
      </c>
      <c r="Q481" s="1">
        <v>56</v>
      </c>
    </row>
    <row r="482" spans="1:17" ht="15">
      <c r="A482" s="1" t="s">
        <v>1075</v>
      </c>
      <c r="B482" s="1" t="s">
        <v>1076</v>
      </c>
      <c r="C482" s="1">
        <v>35</v>
      </c>
      <c r="D482" s="1">
        <v>0.71</v>
      </c>
      <c r="E482" s="1" t="s">
        <v>1077</v>
      </c>
      <c r="F482" s="1" t="str">
        <f t="shared" si="7"/>
        <v>Trot Nixon</v>
      </c>
      <c r="G482" s="1">
        <v>0</v>
      </c>
      <c r="I482" s="1">
        <v>0</v>
      </c>
      <c r="J482" s="1">
        <v>222</v>
      </c>
      <c r="K482" s="1">
        <v>27</v>
      </c>
      <c r="L482" s="1">
        <v>4</v>
      </c>
      <c r="M482" s="1">
        <v>25</v>
      </c>
      <c r="N482" s="1">
        <v>1</v>
      </c>
      <c r="O482" s="3">
        <v>0.24774774774774774</v>
      </c>
      <c r="P482" s="1">
        <v>55</v>
      </c>
      <c r="Q482" s="1">
        <v>42</v>
      </c>
    </row>
    <row r="483" spans="1:17" ht="15">
      <c r="A483" s="1" t="s">
        <v>753</v>
      </c>
      <c r="B483" s="1" t="s">
        <v>258</v>
      </c>
      <c r="C483" s="1">
        <v>35</v>
      </c>
      <c r="D483" s="1">
        <v>0.66</v>
      </c>
      <c r="E483" s="1" t="s">
        <v>1078</v>
      </c>
      <c r="F483" s="1" t="str">
        <f t="shared" si="7"/>
        <v>Jose Cruz</v>
      </c>
      <c r="G483" s="1">
        <v>0</v>
      </c>
      <c r="I483" s="1">
        <v>0</v>
      </c>
      <c r="J483" s="1">
        <v>222</v>
      </c>
      <c r="K483" s="1">
        <v>31</v>
      </c>
      <c r="L483" s="1">
        <v>5</v>
      </c>
      <c r="M483" s="1">
        <v>20</v>
      </c>
      <c r="N483" s="1">
        <v>4</v>
      </c>
      <c r="O483" s="3">
        <v>0.22972972972972974</v>
      </c>
      <c r="P483" s="1">
        <v>51</v>
      </c>
      <c r="Q483" s="1">
        <v>52</v>
      </c>
    </row>
    <row r="484" spans="1:17" ht="15">
      <c r="A484" s="1" t="s">
        <v>1079</v>
      </c>
      <c r="B484" s="1" t="s">
        <v>270</v>
      </c>
      <c r="C484" s="1">
        <v>29</v>
      </c>
      <c r="D484" s="1">
        <v>0.31</v>
      </c>
      <c r="E484" s="1" t="s">
        <v>1080</v>
      </c>
      <c r="F484" s="1" t="str">
        <f t="shared" si="7"/>
        <v>Ryan Hanigan</v>
      </c>
      <c r="G484" s="1">
        <v>0</v>
      </c>
      <c r="I484" s="1">
        <v>0</v>
      </c>
      <c r="J484" s="1">
        <v>221</v>
      </c>
      <c r="K484" s="1">
        <v>29</v>
      </c>
      <c r="L484" s="1">
        <v>6</v>
      </c>
      <c r="M484" s="1">
        <v>28</v>
      </c>
      <c r="N484" s="1">
        <v>3</v>
      </c>
      <c r="O484" s="3">
        <v>0.2669683257918552</v>
      </c>
      <c r="P484" s="1">
        <v>59</v>
      </c>
      <c r="Q484" s="1">
        <v>37</v>
      </c>
    </row>
    <row r="485" spans="1:17" ht="15">
      <c r="A485" s="1" t="s">
        <v>66</v>
      </c>
      <c r="B485" s="1" t="s">
        <v>267</v>
      </c>
      <c r="C485" s="1">
        <v>32</v>
      </c>
      <c r="D485" s="1">
        <v>0.71</v>
      </c>
      <c r="E485" s="1" t="s">
        <v>1081</v>
      </c>
      <c r="F485" s="1" t="str">
        <f t="shared" si="7"/>
        <v>Alex Gonzalez</v>
      </c>
      <c r="G485" s="1">
        <v>0</v>
      </c>
      <c r="I485" s="1">
        <v>0</v>
      </c>
      <c r="J485" s="1">
        <v>220</v>
      </c>
      <c r="K485" s="1">
        <v>29</v>
      </c>
      <c r="L485" s="1">
        <v>7</v>
      </c>
      <c r="M485" s="1">
        <v>29</v>
      </c>
      <c r="N485" s="1">
        <v>1</v>
      </c>
      <c r="O485" s="3">
        <v>0.2590909090909091</v>
      </c>
      <c r="P485" s="1">
        <v>57</v>
      </c>
      <c r="Q485" s="1">
        <v>42</v>
      </c>
    </row>
    <row r="486" spans="1:17" ht="15">
      <c r="A486" s="1" t="s">
        <v>1082</v>
      </c>
      <c r="B486" s="1" t="s">
        <v>229</v>
      </c>
      <c r="C486" s="1">
        <v>23</v>
      </c>
      <c r="D486" s="1">
        <v>0.27</v>
      </c>
      <c r="E486" s="1" t="s">
        <v>1083</v>
      </c>
      <c r="F486" s="1" t="str">
        <f t="shared" si="7"/>
        <v>Aaron Cunningham</v>
      </c>
      <c r="G486" s="1">
        <v>0</v>
      </c>
      <c r="I486" s="1">
        <v>0</v>
      </c>
      <c r="J486" s="1">
        <v>219</v>
      </c>
      <c r="K486" s="1">
        <v>28</v>
      </c>
      <c r="L486" s="1">
        <v>6</v>
      </c>
      <c r="M486" s="1">
        <v>33</v>
      </c>
      <c r="N486" s="1">
        <v>4</v>
      </c>
      <c r="O486" s="3">
        <v>0.273972602739726</v>
      </c>
      <c r="P486" s="1">
        <v>60</v>
      </c>
      <c r="Q486" s="1">
        <v>47</v>
      </c>
    </row>
    <row r="487" spans="1:17" ht="15">
      <c r="A487" s="1" t="s">
        <v>1411</v>
      </c>
      <c r="B487" s="1" t="s">
        <v>1412</v>
      </c>
      <c r="C487" s="1">
        <v>30</v>
      </c>
      <c r="D487" s="1">
        <v>0.29</v>
      </c>
      <c r="E487" s="1" t="s">
        <v>1413</v>
      </c>
      <c r="F487" s="1" t="str">
        <f t="shared" si="7"/>
        <v>Steve Holm</v>
      </c>
      <c r="G487" s="1">
        <v>0</v>
      </c>
      <c r="I487" s="1">
        <v>0</v>
      </c>
      <c r="J487" s="1">
        <v>219</v>
      </c>
      <c r="K487" s="1">
        <v>29</v>
      </c>
      <c r="L487" s="1">
        <v>5</v>
      </c>
      <c r="M487" s="1">
        <v>25</v>
      </c>
      <c r="N487" s="1">
        <v>3</v>
      </c>
      <c r="O487" s="3">
        <v>0.2648401826484018</v>
      </c>
      <c r="P487" s="1">
        <v>58</v>
      </c>
      <c r="Q487" s="1">
        <v>42</v>
      </c>
    </row>
    <row r="488" spans="1:17" ht="15">
      <c r="A488" s="1" t="s">
        <v>1414</v>
      </c>
      <c r="B488" s="1" t="s">
        <v>1415</v>
      </c>
      <c r="C488" s="1">
        <v>26</v>
      </c>
      <c r="D488" s="1">
        <v>0.26</v>
      </c>
      <c r="E488" s="1" t="s">
        <v>1416</v>
      </c>
      <c r="F488" s="1" t="str">
        <f t="shared" si="7"/>
        <v>Brent Lillibridge</v>
      </c>
      <c r="G488" s="1">
        <v>0</v>
      </c>
      <c r="I488" s="1">
        <v>0</v>
      </c>
      <c r="J488" s="1">
        <v>219</v>
      </c>
      <c r="K488" s="1">
        <v>29</v>
      </c>
      <c r="L488" s="1">
        <v>6</v>
      </c>
      <c r="M488" s="1">
        <v>27</v>
      </c>
      <c r="N488" s="1">
        <v>4</v>
      </c>
      <c r="O488" s="3">
        <v>0.2511415525114155</v>
      </c>
      <c r="P488" s="1">
        <v>55</v>
      </c>
      <c r="Q488" s="1">
        <v>47</v>
      </c>
    </row>
    <row r="489" spans="1:17" ht="15">
      <c r="A489" s="1" t="s">
        <v>1417</v>
      </c>
      <c r="B489" s="1" t="s">
        <v>8</v>
      </c>
      <c r="C489" s="1">
        <v>27</v>
      </c>
      <c r="D489" s="1">
        <v>0.28</v>
      </c>
      <c r="E489" s="1" t="s">
        <v>1418</v>
      </c>
      <c r="F489" s="1" t="str">
        <f t="shared" si="7"/>
        <v>Justin Ruggiano</v>
      </c>
      <c r="G489" s="1">
        <v>0</v>
      </c>
      <c r="I489" s="1">
        <v>0</v>
      </c>
      <c r="J489" s="1">
        <v>219</v>
      </c>
      <c r="K489" s="1">
        <v>29</v>
      </c>
      <c r="L489" s="1">
        <v>6</v>
      </c>
      <c r="M489" s="1">
        <v>28</v>
      </c>
      <c r="N489" s="1">
        <v>4</v>
      </c>
      <c r="O489" s="3">
        <v>0.2511415525114155</v>
      </c>
      <c r="P489" s="1">
        <v>55</v>
      </c>
      <c r="Q489" s="1">
        <v>52</v>
      </c>
    </row>
    <row r="490" spans="1:17" ht="15">
      <c r="A490" s="1" t="s">
        <v>355</v>
      </c>
      <c r="B490" s="1" t="s">
        <v>377</v>
      </c>
      <c r="C490" s="1">
        <v>31</v>
      </c>
      <c r="D490" s="1">
        <v>0.76</v>
      </c>
      <c r="E490" s="1" t="s">
        <v>1419</v>
      </c>
      <c r="F490" s="1" t="str">
        <f t="shared" si="7"/>
        <v>Marcus Giles</v>
      </c>
      <c r="G490" s="1">
        <v>0</v>
      </c>
      <c r="I490" s="1">
        <v>0</v>
      </c>
      <c r="J490" s="1">
        <v>219</v>
      </c>
      <c r="K490" s="1">
        <v>30</v>
      </c>
      <c r="L490" s="1">
        <v>4</v>
      </c>
      <c r="M490" s="1">
        <v>23</v>
      </c>
      <c r="N490" s="1">
        <v>4</v>
      </c>
      <c r="O490" s="3">
        <v>0.2465753424657534</v>
      </c>
      <c r="P490" s="1">
        <v>54</v>
      </c>
      <c r="Q490" s="1">
        <v>44</v>
      </c>
    </row>
    <row r="491" spans="1:17" ht="15">
      <c r="A491" s="1" t="s">
        <v>1252</v>
      </c>
      <c r="B491" s="1" t="s">
        <v>1420</v>
      </c>
      <c r="C491" s="1">
        <v>31</v>
      </c>
      <c r="D491" s="1">
        <v>0.28</v>
      </c>
      <c r="E491" s="1" t="s">
        <v>1421</v>
      </c>
      <c r="F491" s="1" t="str">
        <f t="shared" si="7"/>
        <v>Oscar Salazar</v>
      </c>
      <c r="G491" s="1">
        <v>0</v>
      </c>
      <c r="I491" s="1">
        <v>0</v>
      </c>
      <c r="J491" s="1">
        <v>218</v>
      </c>
      <c r="K491" s="1">
        <v>31</v>
      </c>
      <c r="L491" s="1">
        <v>8</v>
      </c>
      <c r="M491" s="1">
        <v>32</v>
      </c>
      <c r="N491" s="1">
        <v>3</v>
      </c>
      <c r="O491" s="3">
        <v>0.2706422018348624</v>
      </c>
      <c r="P491" s="1">
        <v>59</v>
      </c>
      <c r="Q491" s="1">
        <v>40</v>
      </c>
    </row>
    <row r="492" spans="1:17" ht="15">
      <c r="A492" s="1" t="s">
        <v>1422</v>
      </c>
      <c r="B492" s="1" t="s">
        <v>541</v>
      </c>
      <c r="C492" s="1">
        <v>29</v>
      </c>
      <c r="D492" s="1">
        <v>0.27</v>
      </c>
      <c r="E492" s="1" t="s">
        <v>1423</v>
      </c>
      <c r="F492" s="1" t="str">
        <f t="shared" si="7"/>
        <v>Luis Maza</v>
      </c>
      <c r="G492" s="1" t="e">
        <v>#N/A</v>
      </c>
      <c r="I492" s="1">
        <v>0</v>
      </c>
      <c r="J492" s="1">
        <v>218</v>
      </c>
      <c r="K492" s="1">
        <v>27</v>
      </c>
      <c r="L492" s="1">
        <v>6</v>
      </c>
      <c r="M492" s="1">
        <v>24</v>
      </c>
      <c r="N492" s="1">
        <v>3</v>
      </c>
      <c r="O492" s="3">
        <v>0.25688073394495414</v>
      </c>
      <c r="P492" s="1">
        <v>56</v>
      </c>
      <c r="Q492" s="1">
        <v>39</v>
      </c>
    </row>
    <row r="493" spans="1:17" ht="15">
      <c r="A493" s="1" t="s">
        <v>1424</v>
      </c>
      <c r="B493" s="1" t="s">
        <v>334</v>
      </c>
      <c r="C493" s="1">
        <v>27</v>
      </c>
      <c r="D493" s="1">
        <v>0.27</v>
      </c>
      <c r="E493" s="1" t="s">
        <v>1425</v>
      </c>
      <c r="F493" s="1" t="str">
        <f t="shared" si="7"/>
        <v>Paul Janish</v>
      </c>
      <c r="G493" s="1" t="e">
        <v>#N/A</v>
      </c>
      <c r="I493" s="1" t="e">
        <v>#N/A</v>
      </c>
      <c r="J493" s="1">
        <v>218</v>
      </c>
      <c r="K493" s="1">
        <v>26</v>
      </c>
      <c r="L493" s="1">
        <v>6</v>
      </c>
      <c r="M493" s="1">
        <v>26</v>
      </c>
      <c r="N493" s="1">
        <v>3</v>
      </c>
      <c r="O493" s="3">
        <v>0.24770642201834864</v>
      </c>
      <c r="P493" s="1">
        <v>54</v>
      </c>
      <c r="Q493" s="1">
        <v>43</v>
      </c>
    </row>
    <row r="494" spans="1:17" ht="15">
      <c r="A494" s="1" t="s">
        <v>1426</v>
      </c>
      <c r="B494" s="1" t="s">
        <v>1427</v>
      </c>
      <c r="C494" s="1">
        <v>29</v>
      </c>
      <c r="D494" s="1">
        <v>0.25</v>
      </c>
      <c r="E494" s="1" t="s">
        <v>1428</v>
      </c>
      <c r="F494" s="1" t="str">
        <f t="shared" si="7"/>
        <v>Micah Hoffpauir</v>
      </c>
      <c r="G494" s="1" t="e">
        <v>#N/A</v>
      </c>
      <c r="I494" s="1" t="e">
        <v>#N/A</v>
      </c>
      <c r="J494" s="1">
        <v>216</v>
      </c>
      <c r="K494" s="1">
        <v>33</v>
      </c>
      <c r="L494" s="1">
        <v>6</v>
      </c>
      <c r="M494" s="1">
        <v>27</v>
      </c>
      <c r="N494" s="1">
        <v>4</v>
      </c>
      <c r="O494" s="3">
        <v>0.28703703703703703</v>
      </c>
      <c r="P494" s="1">
        <v>62</v>
      </c>
      <c r="Q494" s="1">
        <v>49</v>
      </c>
    </row>
    <row r="495" spans="1:17" ht="15">
      <c r="A495" s="1" t="s">
        <v>1429</v>
      </c>
      <c r="B495" s="1" t="s">
        <v>1430</v>
      </c>
      <c r="C495" s="1">
        <v>26</v>
      </c>
      <c r="D495" s="1">
        <v>0.46</v>
      </c>
      <c r="E495" s="1" t="s">
        <v>1431</v>
      </c>
      <c r="F495" s="1" t="str">
        <f t="shared" si="7"/>
        <v>Danny Richar</v>
      </c>
      <c r="G495" s="1" t="e">
        <v>#N/A</v>
      </c>
      <c r="I495" s="1" t="e">
        <v>#N/A</v>
      </c>
      <c r="J495" s="1">
        <v>216</v>
      </c>
      <c r="K495" s="1">
        <v>31</v>
      </c>
      <c r="L495" s="1">
        <v>6</v>
      </c>
      <c r="M495" s="1">
        <v>24</v>
      </c>
      <c r="N495" s="1">
        <v>3</v>
      </c>
      <c r="O495" s="3">
        <v>0.25462962962962965</v>
      </c>
      <c r="P495" s="1">
        <v>55</v>
      </c>
      <c r="Q495" s="1">
        <v>41</v>
      </c>
    </row>
    <row r="496" spans="1:17" ht="15">
      <c r="A496" s="1" t="s">
        <v>1432</v>
      </c>
      <c r="B496" s="1" t="s">
        <v>1433</v>
      </c>
      <c r="C496" s="1">
        <v>25</v>
      </c>
      <c r="D496" s="1">
        <v>0.26</v>
      </c>
      <c r="E496" s="1" t="s">
        <v>1434</v>
      </c>
      <c r="F496" s="1" t="str">
        <f t="shared" si="7"/>
        <v>Roger Bernadina</v>
      </c>
      <c r="G496" s="1" t="e">
        <v>#N/A</v>
      </c>
      <c r="I496" s="1" t="e">
        <v>#N/A</v>
      </c>
      <c r="J496" s="1">
        <v>215</v>
      </c>
      <c r="K496" s="1">
        <v>30</v>
      </c>
      <c r="L496" s="1">
        <v>5</v>
      </c>
      <c r="M496" s="1">
        <v>23</v>
      </c>
      <c r="N496" s="1">
        <v>6</v>
      </c>
      <c r="O496" s="3">
        <v>0.26046511627906976</v>
      </c>
      <c r="P496" s="1">
        <v>56</v>
      </c>
      <c r="Q496" s="1">
        <v>45</v>
      </c>
    </row>
    <row r="497" spans="1:17" ht="15">
      <c r="A497" s="1" t="s">
        <v>1435</v>
      </c>
      <c r="B497" s="1" t="s">
        <v>1106</v>
      </c>
      <c r="C497" s="1">
        <v>29</v>
      </c>
      <c r="D497" s="1">
        <v>0.55</v>
      </c>
      <c r="E497" s="1" t="s">
        <v>1436</v>
      </c>
      <c r="F497" s="1" t="str">
        <f t="shared" si="7"/>
        <v>Reggie Abercrombie</v>
      </c>
      <c r="G497" s="1" t="e">
        <v>#N/A</v>
      </c>
      <c r="I497" s="1" t="e">
        <v>#N/A</v>
      </c>
      <c r="J497" s="1">
        <v>215</v>
      </c>
      <c r="K497" s="1">
        <v>33</v>
      </c>
      <c r="L497" s="1">
        <v>6</v>
      </c>
      <c r="M497" s="1">
        <v>23</v>
      </c>
      <c r="N497" s="1">
        <v>8</v>
      </c>
      <c r="O497" s="3">
        <v>0.24651162790697675</v>
      </c>
      <c r="P497" s="1">
        <v>53</v>
      </c>
      <c r="Q497" s="1">
        <v>58</v>
      </c>
    </row>
    <row r="498" spans="1:17" ht="15">
      <c r="A498" s="1" t="s">
        <v>971</v>
      </c>
      <c r="B498" s="1" t="s">
        <v>1437</v>
      </c>
      <c r="C498" s="1">
        <v>30</v>
      </c>
      <c r="D498" s="1">
        <v>0.35</v>
      </c>
      <c r="E498" s="1" t="s">
        <v>1438</v>
      </c>
      <c r="F498" s="1" t="str">
        <f t="shared" si="7"/>
        <v>Shelley Duncan</v>
      </c>
      <c r="G498" s="1" t="e">
        <v>#N/A</v>
      </c>
      <c r="I498" s="1" t="e">
        <v>#N/A</v>
      </c>
      <c r="J498" s="1">
        <v>214</v>
      </c>
      <c r="K498" s="1">
        <v>32</v>
      </c>
      <c r="L498" s="1">
        <v>8</v>
      </c>
      <c r="M498" s="1">
        <v>31</v>
      </c>
      <c r="N498" s="1">
        <v>2</v>
      </c>
      <c r="O498" s="3">
        <v>0.24766355140186916</v>
      </c>
      <c r="P498" s="1">
        <v>53</v>
      </c>
      <c r="Q498" s="1">
        <v>46</v>
      </c>
    </row>
    <row r="499" spans="1:17" ht="15">
      <c r="A499" s="1" t="s">
        <v>1439</v>
      </c>
      <c r="B499" s="1" t="s">
        <v>60</v>
      </c>
      <c r="C499" s="1">
        <v>32</v>
      </c>
      <c r="D499" s="1">
        <v>0.63</v>
      </c>
      <c r="E499" s="1" t="s">
        <v>1440</v>
      </c>
      <c r="F499" s="1" t="str">
        <f t="shared" si="7"/>
        <v>Jason Tyner</v>
      </c>
      <c r="G499" s="1" t="e">
        <v>#N/A</v>
      </c>
      <c r="I499" s="1" t="e">
        <v>#N/A</v>
      </c>
      <c r="J499" s="1">
        <v>214</v>
      </c>
      <c r="K499" s="1">
        <v>28</v>
      </c>
      <c r="L499" s="1">
        <v>3</v>
      </c>
      <c r="M499" s="1">
        <v>20</v>
      </c>
      <c r="N499" s="1">
        <v>4</v>
      </c>
      <c r="O499" s="3">
        <v>0.2803738317757009</v>
      </c>
      <c r="P499" s="1">
        <v>60</v>
      </c>
      <c r="Q499" s="1">
        <v>27</v>
      </c>
    </row>
    <row r="500" spans="1:17" ht="15">
      <c r="A500" s="1" t="s">
        <v>1441</v>
      </c>
      <c r="B500" s="1" t="s">
        <v>307</v>
      </c>
      <c r="C500" s="1">
        <v>24</v>
      </c>
      <c r="D500" s="1">
        <v>0.28</v>
      </c>
      <c r="E500" s="1" t="s">
        <v>1442</v>
      </c>
      <c r="F500" s="1" t="str">
        <f t="shared" si="7"/>
        <v>Brian Bocock</v>
      </c>
      <c r="G500" s="1" t="e">
        <v>#N/A</v>
      </c>
      <c r="I500" s="1" t="e">
        <v>#N/A</v>
      </c>
      <c r="J500" s="1">
        <v>214</v>
      </c>
      <c r="K500" s="1">
        <v>25</v>
      </c>
      <c r="L500" s="1">
        <v>5</v>
      </c>
      <c r="M500" s="1">
        <v>23</v>
      </c>
      <c r="N500" s="1">
        <v>6</v>
      </c>
      <c r="O500" s="3">
        <v>0.24299065420560748</v>
      </c>
      <c r="P500" s="1">
        <v>52</v>
      </c>
      <c r="Q500" s="1">
        <v>50</v>
      </c>
    </row>
    <row r="501" spans="1:17" ht="15">
      <c r="A501" s="1" t="s">
        <v>1443</v>
      </c>
      <c r="B501" s="1" t="s">
        <v>1444</v>
      </c>
      <c r="C501" s="1">
        <v>30</v>
      </c>
      <c r="D501" s="1">
        <v>0.59</v>
      </c>
      <c r="E501" s="1" t="s">
        <v>1445</v>
      </c>
      <c r="F501" s="1" t="str">
        <f t="shared" si="7"/>
        <v>Nook Logan</v>
      </c>
      <c r="G501" s="1" t="e">
        <v>#N/A</v>
      </c>
      <c r="I501" s="1" t="e">
        <v>#N/A</v>
      </c>
      <c r="J501" s="1">
        <v>214</v>
      </c>
      <c r="K501" s="1">
        <v>27</v>
      </c>
      <c r="L501" s="1">
        <v>3</v>
      </c>
      <c r="M501" s="1">
        <v>20</v>
      </c>
      <c r="N501" s="1">
        <v>9</v>
      </c>
      <c r="O501" s="3">
        <v>0.26635514018691586</v>
      </c>
      <c r="P501" s="1">
        <v>57</v>
      </c>
      <c r="Q501" s="1">
        <v>50</v>
      </c>
    </row>
    <row r="502" spans="1:17" ht="15">
      <c r="A502" s="1" t="s">
        <v>1446</v>
      </c>
      <c r="B502" s="1" t="s">
        <v>930</v>
      </c>
      <c r="C502" s="1">
        <v>21</v>
      </c>
      <c r="D502" s="1">
        <v>0.25</v>
      </c>
      <c r="E502" s="1" t="s">
        <v>1447</v>
      </c>
      <c r="F502" s="1" t="str">
        <f t="shared" si="7"/>
        <v>Travis Snider</v>
      </c>
      <c r="G502" s="1" t="e">
        <v>#N/A</v>
      </c>
      <c r="I502" s="1" t="e">
        <v>#N/A</v>
      </c>
      <c r="J502" s="1">
        <v>213</v>
      </c>
      <c r="K502" s="1">
        <v>30</v>
      </c>
      <c r="L502" s="1">
        <v>7</v>
      </c>
      <c r="M502" s="1">
        <v>32</v>
      </c>
      <c r="N502" s="1">
        <v>3</v>
      </c>
      <c r="O502" s="3">
        <v>0.29107981220657275</v>
      </c>
      <c r="P502" s="1">
        <v>62</v>
      </c>
      <c r="Q502" s="1">
        <v>46</v>
      </c>
    </row>
    <row r="503" spans="1:17" ht="15">
      <c r="A503" s="1" t="s">
        <v>1448</v>
      </c>
      <c r="B503" s="1" t="s">
        <v>88</v>
      </c>
      <c r="C503" s="1">
        <v>37</v>
      </c>
      <c r="D503" s="1">
        <v>0.36</v>
      </c>
      <c r="E503" s="1" t="s">
        <v>1449</v>
      </c>
      <c r="F503" s="1" t="str">
        <f t="shared" si="7"/>
        <v>Raul Casanova</v>
      </c>
      <c r="G503" s="1" t="e">
        <v>#N/A</v>
      </c>
      <c r="I503" s="1" t="e">
        <v>#N/A</v>
      </c>
      <c r="J503" s="1">
        <v>213</v>
      </c>
      <c r="K503" s="1">
        <v>27</v>
      </c>
      <c r="L503" s="1">
        <v>8</v>
      </c>
      <c r="M503" s="1">
        <v>27</v>
      </c>
      <c r="N503" s="1">
        <v>2</v>
      </c>
      <c r="O503" s="3">
        <v>0.25821596244131456</v>
      </c>
      <c r="P503" s="1">
        <v>55</v>
      </c>
      <c r="Q503" s="1">
        <v>43</v>
      </c>
    </row>
    <row r="504" spans="1:17" ht="15">
      <c r="A504" s="1" t="s">
        <v>1450</v>
      </c>
      <c r="B504" s="1" t="s">
        <v>270</v>
      </c>
      <c r="C504" s="1">
        <v>38</v>
      </c>
      <c r="D504" s="1">
        <v>0.58</v>
      </c>
      <c r="E504" s="1" t="s">
        <v>1451</v>
      </c>
      <c r="F504" s="1" t="str">
        <f t="shared" si="7"/>
        <v>Ryan Klesko</v>
      </c>
      <c r="G504" s="1" t="e">
        <v>#N/A</v>
      </c>
      <c r="I504" s="1" t="e">
        <v>#N/A</v>
      </c>
      <c r="J504" s="1">
        <v>213</v>
      </c>
      <c r="K504" s="1">
        <v>28</v>
      </c>
      <c r="L504" s="1">
        <v>5</v>
      </c>
      <c r="M504" s="1">
        <v>26</v>
      </c>
      <c r="N504" s="1">
        <v>3</v>
      </c>
      <c r="O504" s="3">
        <v>0.2535211267605634</v>
      </c>
      <c r="P504" s="1">
        <v>54</v>
      </c>
      <c r="Q504" s="1">
        <v>42</v>
      </c>
    </row>
    <row r="505" spans="1:17" ht="15">
      <c r="A505" s="1" t="s">
        <v>1452</v>
      </c>
      <c r="B505" s="1" t="s">
        <v>211</v>
      </c>
      <c r="C505" s="1">
        <v>41</v>
      </c>
      <c r="D505" s="1">
        <v>0.69</v>
      </c>
      <c r="E505" s="1" t="s">
        <v>1453</v>
      </c>
      <c r="F505" s="1" t="str">
        <f t="shared" si="7"/>
        <v>Mike Piazza</v>
      </c>
      <c r="G505" s="1" t="e">
        <v>#N/A</v>
      </c>
      <c r="I505" s="1" t="e">
        <v>#N/A</v>
      </c>
      <c r="J505" s="1">
        <v>213</v>
      </c>
      <c r="K505" s="1">
        <v>23</v>
      </c>
      <c r="L505" s="1">
        <v>7</v>
      </c>
      <c r="M505" s="1">
        <v>30</v>
      </c>
      <c r="N505" s="1">
        <v>1</v>
      </c>
      <c r="O505" s="3">
        <v>0.26291079812206575</v>
      </c>
      <c r="P505" s="1">
        <v>56</v>
      </c>
      <c r="Q505" s="1">
        <v>42</v>
      </c>
    </row>
    <row r="506" spans="1:17" ht="15">
      <c r="A506" s="1" t="s">
        <v>1454</v>
      </c>
      <c r="B506" s="1" t="s">
        <v>1103</v>
      </c>
      <c r="C506" s="1">
        <v>27</v>
      </c>
      <c r="D506" s="1">
        <v>0.46</v>
      </c>
      <c r="E506" s="1" t="s">
        <v>1455</v>
      </c>
      <c r="F506" s="1" t="str">
        <f t="shared" si="7"/>
        <v>Tony Gwynn</v>
      </c>
      <c r="G506" s="1" t="e">
        <v>#N/A</v>
      </c>
      <c r="I506" s="1" t="e">
        <v>#N/A</v>
      </c>
      <c r="J506" s="1">
        <v>213</v>
      </c>
      <c r="K506" s="1">
        <v>26</v>
      </c>
      <c r="L506" s="1">
        <v>3</v>
      </c>
      <c r="M506" s="1">
        <v>21</v>
      </c>
      <c r="N506" s="1">
        <v>8</v>
      </c>
      <c r="O506" s="3">
        <v>0.25821596244131456</v>
      </c>
      <c r="P506" s="1">
        <v>55</v>
      </c>
      <c r="Q506" s="1">
        <v>41</v>
      </c>
    </row>
    <row r="507" spans="1:17" ht="15">
      <c r="A507" s="1" t="s">
        <v>1456</v>
      </c>
      <c r="B507" s="1" t="s">
        <v>1457</v>
      </c>
      <c r="C507" s="1">
        <v>34</v>
      </c>
      <c r="D507" s="1">
        <v>0.7</v>
      </c>
      <c r="E507" s="1" t="s">
        <v>1458</v>
      </c>
      <c r="F507" s="1" t="str">
        <f t="shared" si="7"/>
        <v>Shea Hillenbrand</v>
      </c>
      <c r="G507" s="1" t="e">
        <v>#N/A</v>
      </c>
      <c r="I507" s="1" t="e">
        <v>#N/A</v>
      </c>
      <c r="J507" s="1">
        <v>213</v>
      </c>
      <c r="K507" s="1">
        <v>26</v>
      </c>
      <c r="L507" s="1">
        <v>6</v>
      </c>
      <c r="M507" s="1">
        <v>26</v>
      </c>
      <c r="N507" s="1">
        <v>1</v>
      </c>
      <c r="O507" s="3">
        <v>0.25821596244131456</v>
      </c>
      <c r="P507" s="1">
        <v>55</v>
      </c>
      <c r="Q507" s="1">
        <v>33</v>
      </c>
    </row>
    <row r="508" spans="1:17" ht="15">
      <c r="A508" s="1" t="s">
        <v>753</v>
      </c>
      <c r="B508" s="1" t="s">
        <v>541</v>
      </c>
      <c r="C508" s="1">
        <v>25</v>
      </c>
      <c r="D508" s="1">
        <v>0.24</v>
      </c>
      <c r="E508" s="1" t="s">
        <v>1459</v>
      </c>
      <c r="F508" s="1" t="str">
        <f t="shared" si="7"/>
        <v>Luis Cruz</v>
      </c>
      <c r="G508" s="1" t="e">
        <v>#N/A</v>
      </c>
      <c r="I508" s="1" t="e">
        <v>#N/A</v>
      </c>
      <c r="J508" s="1">
        <v>212</v>
      </c>
      <c r="K508" s="1">
        <v>27</v>
      </c>
      <c r="L508" s="1">
        <v>5</v>
      </c>
      <c r="M508" s="1">
        <v>24</v>
      </c>
      <c r="N508" s="1">
        <v>4</v>
      </c>
      <c r="O508" s="3">
        <v>0.2641509433962264</v>
      </c>
      <c r="P508" s="1">
        <v>56</v>
      </c>
      <c r="Q508" s="1">
        <v>32</v>
      </c>
    </row>
    <row r="509" spans="1:17" ht="15">
      <c r="A509" s="1" t="s">
        <v>207</v>
      </c>
      <c r="B509" s="1" t="s">
        <v>363</v>
      </c>
      <c r="C509" s="1">
        <v>33</v>
      </c>
      <c r="D509" s="1">
        <v>0.72</v>
      </c>
      <c r="E509" s="1" t="s">
        <v>1460</v>
      </c>
      <c r="F509" s="1" t="str">
        <f t="shared" si="7"/>
        <v>Juan Encarnacion</v>
      </c>
      <c r="G509" s="1" t="e">
        <v>#N/A</v>
      </c>
      <c r="I509" s="1" t="e">
        <v>#N/A</v>
      </c>
      <c r="J509" s="1">
        <v>212</v>
      </c>
      <c r="K509" s="1">
        <v>29</v>
      </c>
      <c r="L509" s="1">
        <v>6</v>
      </c>
      <c r="M509" s="1">
        <v>30</v>
      </c>
      <c r="N509" s="1">
        <v>2</v>
      </c>
      <c r="O509" s="3">
        <v>0.2688679245283019</v>
      </c>
      <c r="P509" s="1">
        <v>57</v>
      </c>
      <c r="Q509" s="1">
        <v>36</v>
      </c>
    </row>
    <row r="510" spans="1:17" ht="15">
      <c r="A510" s="1" t="s">
        <v>1461</v>
      </c>
      <c r="B510" s="1" t="s">
        <v>60</v>
      </c>
      <c r="C510" s="1">
        <v>29</v>
      </c>
      <c r="D510" s="1">
        <v>0.49</v>
      </c>
      <c r="E510" s="1" t="s">
        <v>1462</v>
      </c>
      <c r="F510" s="1" t="str">
        <f t="shared" si="7"/>
        <v>Jason Botts</v>
      </c>
      <c r="G510" s="1" t="e">
        <v>#N/A</v>
      </c>
      <c r="I510" s="1" t="e">
        <v>#N/A</v>
      </c>
      <c r="J510" s="1">
        <v>212</v>
      </c>
      <c r="K510" s="1">
        <v>26</v>
      </c>
      <c r="L510" s="1">
        <v>5</v>
      </c>
      <c r="M510" s="1">
        <v>24</v>
      </c>
      <c r="N510" s="1">
        <v>2</v>
      </c>
      <c r="O510" s="3">
        <v>0.24528301886792453</v>
      </c>
      <c r="P510" s="1">
        <v>52</v>
      </c>
      <c r="Q510" s="1">
        <v>61</v>
      </c>
    </row>
    <row r="511" spans="1:17" ht="15">
      <c r="A511" s="1" t="s">
        <v>1463</v>
      </c>
      <c r="B511" s="1" t="s">
        <v>638</v>
      </c>
      <c r="C511" s="1">
        <v>27</v>
      </c>
      <c r="D511" s="1">
        <v>0.58</v>
      </c>
      <c r="E511" s="1" t="s">
        <v>1464</v>
      </c>
      <c r="F511" s="1" t="str">
        <f t="shared" si="7"/>
        <v>Scott Thorman</v>
      </c>
      <c r="G511" s="1" t="e">
        <v>#N/A</v>
      </c>
      <c r="I511" s="1" t="e">
        <v>#N/A</v>
      </c>
      <c r="J511" s="1">
        <v>212</v>
      </c>
      <c r="K511" s="1">
        <v>27</v>
      </c>
      <c r="L511" s="1">
        <v>7</v>
      </c>
      <c r="M511" s="1">
        <v>27</v>
      </c>
      <c r="N511" s="1">
        <v>2</v>
      </c>
      <c r="O511" s="3">
        <v>0.24056603773584906</v>
      </c>
      <c r="P511" s="1">
        <v>51</v>
      </c>
      <c r="Q511" s="1">
        <v>45</v>
      </c>
    </row>
    <row r="512" spans="1:17" ht="15">
      <c r="A512" s="1" t="s">
        <v>572</v>
      </c>
      <c r="B512" s="1" t="s">
        <v>211</v>
      </c>
      <c r="C512" s="1">
        <v>33</v>
      </c>
      <c r="D512" s="1">
        <v>0.42</v>
      </c>
      <c r="E512" s="1" t="s">
        <v>1465</v>
      </c>
      <c r="F512" s="1" t="str">
        <f t="shared" si="7"/>
        <v>Mike Rivera</v>
      </c>
      <c r="G512" s="1" t="e">
        <v>#N/A</v>
      </c>
      <c r="I512" s="1" t="e">
        <v>#N/A</v>
      </c>
      <c r="J512" s="1">
        <v>211</v>
      </c>
      <c r="K512" s="1">
        <v>27</v>
      </c>
      <c r="L512" s="1">
        <v>7</v>
      </c>
      <c r="M512" s="1">
        <v>33</v>
      </c>
      <c r="N512" s="1">
        <v>3</v>
      </c>
      <c r="O512" s="3">
        <v>0.26540284360189575</v>
      </c>
      <c r="P512" s="1">
        <v>56</v>
      </c>
      <c r="Q512" s="1">
        <v>38</v>
      </c>
    </row>
    <row r="513" spans="1:17" ht="15">
      <c r="A513" s="1" t="s">
        <v>1140</v>
      </c>
      <c r="B513" s="1" t="s">
        <v>1141</v>
      </c>
      <c r="C513" s="1">
        <v>33</v>
      </c>
      <c r="D513" s="1">
        <v>0.28</v>
      </c>
      <c r="E513" s="1" t="s">
        <v>1142</v>
      </c>
      <c r="F513" s="1" t="str">
        <f t="shared" si="7"/>
        <v>Corky Miller</v>
      </c>
      <c r="G513" s="1" t="e">
        <v>#N/A</v>
      </c>
      <c r="I513" s="1" t="e">
        <v>#N/A</v>
      </c>
      <c r="J513" s="1">
        <v>211</v>
      </c>
      <c r="K513" s="1">
        <v>25</v>
      </c>
      <c r="L513" s="1">
        <v>6</v>
      </c>
      <c r="M513" s="1">
        <v>25</v>
      </c>
      <c r="N513" s="1">
        <v>3</v>
      </c>
      <c r="O513" s="3">
        <v>0.22274881516587677</v>
      </c>
      <c r="P513" s="1">
        <v>47</v>
      </c>
      <c r="Q513" s="1">
        <v>43</v>
      </c>
    </row>
    <row r="514" spans="1:17" ht="15">
      <c r="A514" s="1" t="s">
        <v>1143</v>
      </c>
      <c r="B514" s="1" t="s">
        <v>8</v>
      </c>
      <c r="C514" s="1">
        <v>27</v>
      </c>
      <c r="D514" s="1">
        <v>0.25</v>
      </c>
      <c r="E514" s="1" t="s">
        <v>1144</v>
      </c>
      <c r="F514" s="1" t="str">
        <f t="shared" si="7"/>
        <v>Justin Huber</v>
      </c>
      <c r="G514" s="1" t="e">
        <v>#N/A</v>
      </c>
      <c r="I514" s="1" t="e">
        <v>#N/A</v>
      </c>
      <c r="J514" s="1">
        <v>210</v>
      </c>
      <c r="K514" s="1">
        <v>27</v>
      </c>
      <c r="L514" s="1">
        <v>6</v>
      </c>
      <c r="M514" s="1">
        <v>27</v>
      </c>
      <c r="N514" s="1">
        <v>3</v>
      </c>
      <c r="O514" s="3">
        <v>0.2619047619047619</v>
      </c>
      <c r="P514" s="1">
        <v>55</v>
      </c>
      <c r="Q514" s="1">
        <v>46</v>
      </c>
    </row>
    <row r="515" spans="1:17" ht="15">
      <c r="A515" s="1" t="s">
        <v>1145</v>
      </c>
      <c r="B515" s="1" t="s">
        <v>1146</v>
      </c>
      <c r="C515" s="1">
        <v>25</v>
      </c>
      <c r="D515" s="1">
        <v>0.28</v>
      </c>
      <c r="E515" s="1" t="s">
        <v>1147</v>
      </c>
      <c r="F515" s="1" t="str">
        <f t="shared" si="7"/>
        <v>Robert Andino</v>
      </c>
      <c r="G515" s="1" t="e">
        <v>#N/A</v>
      </c>
      <c r="I515" s="1" t="e">
        <v>#N/A</v>
      </c>
      <c r="J515" s="1">
        <v>210</v>
      </c>
      <c r="K515" s="1">
        <v>26</v>
      </c>
      <c r="L515" s="1">
        <v>6</v>
      </c>
      <c r="M515" s="1">
        <v>27</v>
      </c>
      <c r="N515" s="1">
        <v>3</v>
      </c>
      <c r="O515" s="3">
        <v>0.2619047619047619</v>
      </c>
      <c r="P515" s="1">
        <v>55</v>
      </c>
      <c r="Q515" s="1">
        <v>47</v>
      </c>
    </row>
    <row r="516" spans="1:17" ht="15">
      <c r="A516" s="1" t="s">
        <v>1026</v>
      </c>
      <c r="B516" s="1" t="s">
        <v>60</v>
      </c>
      <c r="C516" s="1">
        <v>32</v>
      </c>
      <c r="D516" s="1">
        <v>0.47</v>
      </c>
      <c r="E516" s="1" t="s">
        <v>1148</v>
      </c>
      <c r="F516" s="1" t="str">
        <f t="shared" si="7"/>
        <v>Jason Smith</v>
      </c>
      <c r="G516" s="1" t="e">
        <v>#N/A</v>
      </c>
      <c r="I516" s="1" t="e">
        <v>#N/A</v>
      </c>
      <c r="J516" s="1">
        <v>210</v>
      </c>
      <c r="K516" s="1">
        <v>27</v>
      </c>
      <c r="L516" s="1">
        <v>7</v>
      </c>
      <c r="M516" s="1">
        <v>25</v>
      </c>
      <c r="N516" s="1">
        <v>3</v>
      </c>
      <c r="O516" s="3">
        <v>0.23809523809523808</v>
      </c>
      <c r="P516" s="1">
        <v>50</v>
      </c>
      <c r="Q516" s="1">
        <v>59</v>
      </c>
    </row>
    <row r="517" spans="1:17" ht="15">
      <c r="A517" s="1" t="s">
        <v>1149</v>
      </c>
      <c r="B517" s="1" t="s">
        <v>290</v>
      </c>
      <c r="C517" s="1">
        <v>31</v>
      </c>
      <c r="D517" s="1">
        <v>0.43</v>
      </c>
      <c r="E517" s="1" t="s">
        <v>1150</v>
      </c>
      <c r="F517" s="1" t="str">
        <f aca="true" t="shared" si="8" ref="F517:F580">CONCATENATE(B517," ",A517)</f>
        <v>Josh Phelps</v>
      </c>
      <c r="G517" s="1" t="e">
        <v>#N/A</v>
      </c>
      <c r="I517" s="1" t="e">
        <v>#N/A</v>
      </c>
      <c r="J517" s="1">
        <v>209</v>
      </c>
      <c r="K517" s="1">
        <v>28</v>
      </c>
      <c r="L517" s="1">
        <v>7</v>
      </c>
      <c r="M517" s="1">
        <v>30</v>
      </c>
      <c r="N517" s="1">
        <v>2</v>
      </c>
      <c r="O517" s="3">
        <v>0.27751196172248804</v>
      </c>
      <c r="P517" s="1">
        <v>58</v>
      </c>
      <c r="Q517" s="1">
        <v>49</v>
      </c>
    </row>
    <row r="518" spans="1:17" ht="15">
      <c r="A518" s="1" t="s">
        <v>1151</v>
      </c>
      <c r="B518" s="1" t="s">
        <v>620</v>
      </c>
      <c r="C518" s="1">
        <v>29</v>
      </c>
      <c r="D518" s="1">
        <v>0.37</v>
      </c>
      <c r="E518" s="1" t="s">
        <v>1152</v>
      </c>
      <c r="F518" s="1" t="str">
        <f t="shared" si="8"/>
        <v>Chris Denorfia</v>
      </c>
      <c r="G518" s="1" t="e">
        <v>#N/A</v>
      </c>
      <c r="I518" s="1" t="e">
        <v>#N/A</v>
      </c>
      <c r="J518" s="1">
        <v>209</v>
      </c>
      <c r="K518" s="1">
        <v>29</v>
      </c>
      <c r="L518" s="1">
        <v>5</v>
      </c>
      <c r="M518" s="1">
        <v>25</v>
      </c>
      <c r="N518" s="1">
        <v>4</v>
      </c>
      <c r="O518" s="3">
        <v>0.2727272727272727</v>
      </c>
      <c r="P518" s="1">
        <v>57</v>
      </c>
      <c r="Q518" s="1">
        <v>43</v>
      </c>
    </row>
    <row r="519" spans="1:17" ht="15">
      <c r="A519" s="1" t="s">
        <v>523</v>
      </c>
      <c r="B519" s="1" t="s">
        <v>215</v>
      </c>
      <c r="C519" s="1">
        <v>32</v>
      </c>
      <c r="D519" s="1">
        <v>0.22</v>
      </c>
      <c r="E519" s="1" t="s">
        <v>1153</v>
      </c>
      <c r="F519" s="1" t="str">
        <f t="shared" si="8"/>
        <v>Randy Ruiz</v>
      </c>
      <c r="G519" s="1" t="e">
        <v>#N/A</v>
      </c>
      <c r="I519" s="1" t="e">
        <v>#N/A</v>
      </c>
      <c r="J519" s="1">
        <v>209</v>
      </c>
      <c r="K519" s="1">
        <v>32</v>
      </c>
      <c r="L519" s="1">
        <v>6</v>
      </c>
      <c r="M519" s="1">
        <v>26</v>
      </c>
      <c r="N519" s="1">
        <v>3</v>
      </c>
      <c r="O519" s="3">
        <v>0.2679425837320574</v>
      </c>
      <c r="P519" s="1">
        <v>56</v>
      </c>
      <c r="Q519" s="1">
        <v>47</v>
      </c>
    </row>
    <row r="520" spans="1:17" ht="15">
      <c r="A520" s="1" t="s">
        <v>1154</v>
      </c>
      <c r="B520" s="1" t="s">
        <v>1126</v>
      </c>
      <c r="C520" s="1">
        <v>26</v>
      </c>
      <c r="D520" s="1">
        <v>0.21</v>
      </c>
      <c r="E520" s="1" t="s">
        <v>1155</v>
      </c>
      <c r="F520" s="1" t="str">
        <f t="shared" si="8"/>
        <v>Wes Bankston</v>
      </c>
      <c r="G520" s="1" t="e">
        <v>#N/A</v>
      </c>
      <c r="I520" s="1" t="e">
        <v>#N/A</v>
      </c>
      <c r="J520" s="1">
        <v>209</v>
      </c>
      <c r="K520" s="1">
        <v>26</v>
      </c>
      <c r="L520" s="1">
        <v>6</v>
      </c>
      <c r="M520" s="1">
        <v>25</v>
      </c>
      <c r="N520" s="1">
        <v>3</v>
      </c>
      <c r="O520" s="3">
        <v>0.2583732057416268</v>
      </c>
      <c r="P520" s="1">
        <v>54</v>
      </c>
      <c r="Q520" s="1">
        <v>42</v>
      </c>
    </row>
    <row r="521" spans="1:17" ht="15">
      <c r="A521" s="1" t="s">
        <v>1156</v>
      </c>
      <c r="B521" s="1" t="s">
        <v>1157</v>
      </c>
      <c r="C521" s="1">
        <v>25</v>
      </c>
      <c r="D521" s="1">
        <v>0.22</v>
      </c>
      <c r="E521" s="1" t="s">
        <v>1158</v>
      </c>
      <c r="F521" s="1" t="str">
        <f t="shared" si="8"/>
        <v>Jonathan Herrera</v>
      </c>
      <c r="G521" s="1" t="e">
        <v>#N/A</v>
      </c>
      <c r="I521" s="1" t="e">
        <v>#N/A</v>
      </c>
      <c r="J521" s="1">
        <v>208</v>
      </c>
      <c r="K521" s="1">
        <v>27</v>
      </c>
      <c r="L521" s="1">
        <v>5</v>
      </c>
      <c r="M521" s="1">
        <v>24</v>
      </c>
      <c r="N521" s="1">
        <v>4</v>
      </c>
      <c r="O521" s="3">
        <v>0.2644230769230769</v>
      </c>
      <c r="P521" s="1">
        <v>55</v>
      </c>
      <c r="Q521" s="1">
        <v>38</v>
      </c>
    </row>
    <row r="522" spans="1:17" ht="15">
      <c r="A522" s="1" t="s">
        <v>1159</v>
      </c>
      <c r="B522" s="1" t="s">
        <v>372</v>
      </c>
      <c r="C522" s="1">
        <v>32</v>
      </c>
      <c r="D522" s="1">
        <v>0.66</v>
      </c>
      <c r="E522" s="1" t="s">
        <v>1160</v>
      </c>
      <c r="F522" s="1" t="str">
        <f t="shared" si="8"/>
        <v>Jay Gibbons</v>
      </c>
      <c r="G522" s="1" t="e">
        <v>#N/A</v>
      </c>
      <c r="I522" s="1" t="e">
        <v>#N/A</v>
      </c>
      <c r="J522" s="1">
        <v>208</v>
      </c>
      <c r="K522" s="1">
        <v>23</v>
      </c>
      <c r="L522" s="1">
        <v>6</v>
      </c>
      <c r="M522" s="1">
        <v>25</v>
      </c>
      <c r="N522" s="1">
        <v>1</v>
      </c>
      <c r="O522" s="3">
        <v>0.25</v>
      </c>
      <c r="P522" s="1">
        <v>52</v>
      </c>
      <c r="Q522" s="1">
        <v>38</v>
      </c>
    </row>
    <row r="523" spans="1:17" ht="15">
      <c r="A523" s="1" t="s">
        <v>1161</v>
      </c>
      <c r="B523" s="1" t="s">
        <v>1162</v>
      </c>
      <c r="C523" s="1">
        <v>38</v>
      </c>
      <c r="D523" s="1">
        <v>0.47</v>
      </c>
      <c r="E523" s="1" t="s">
        <v>1163</v>
      </c>
      <c r="F523" s="1" t="str">
        <f t="shared" si="8"/>
        <v>Sal Fasano</v>
      </c>
      <c r="G523" s="1" t="e">
        <v>#N/A</v>
      </c>
      <c r="I523" s="1" t="e">
        <v>#N/A</v>
      </c>
      <c r="J523" s="1">
        <v>208</v>
      </c>
      <c r="K523" s="1">
        <v>22</v>
      </c>
      <c r="L523" s="1">
        <v>5</v>
      </c>
      <c r="M523" s="1">
        <v>23</v>
      </c>
      <c r="N523" s="1">
        <v>2</v>
      </c>
      <c r="O523" s="3">
        <v>0.23557692307692307</v>
      </c>
      <c r="P523" s="1">
        <v>49</v>
      </c>
      <c r="Q523" s="1">
        <v>58</v>
      </c>
    </row>
    <row r="524" spans="1:17" ht="15">
      <c r="A524" s="1" t="s">
        <v>1164</v>
      </c>
      <c r="B524" s="1" t="s">
        <v>954</v>
      </c>
      <c r="C524" s="1">
        <v>26</v>
      </c>
      <c r="D524" s="1">
        <v>0.23</v>
      </c>
      <c r="E524" s="1" t="s">
        <v>1165</v>
      </c>
      <c r="F524" s="1" t="str">
        <f t="shared" si="8"/>
        <v>Fernando Perez</v>
      </c>
      <c r="G524" s="1" t="e">
        <v>#N/A</v>
      </c>
      <c r="I524" s="1" t="e">
        <v>#N/A</v>
      </c>
      <c r="J524" s="1">
        <v>207</v>
      </c>
      <c r="K524" s="1">
        <v>37</v>
      </c>
      <c r="L524" s="1">
        <v>7</v>
      </c>
      <c r="M524" s="1">
        <v>28</v>
      </c>
      <c r="N524" s="1">
        <v>7</v>
      </c>
      <c r="O524" s="3">
        <v>0.27053140096618356</v>
      </c>
      <c r="P524" s="1">
        <v>56</v>
      </c>
      <c r="Q524" s="1">
        <v>42</v>
      </c>
    </row>
    <row r="525" spans="1:17" ht="15">
      <c r="A525" s="1" t="s">
        <v>961</v>
      </c>
      <c r="B525" s="1" t="s">
        <v>290</v>
      </c>
      <c r="C525" s="1">
        <v>28</v>
      </c>
      <c r="D525" s="1">
        <v>0.51</v>
      </c>
      <c r="E525" s="1" t="s">
        <v>1166</v>
      </c>
      <c r="F525" s="1" t="str">
        <f t="shared" si="8"/>
        <v>Josh Wilson</v>
      </c>
      <c r="G525" s="1" t="e">
        <v>#N/A</v>
      </c>
      <c r="I525" s="1" t="e">
        <v>#N/A</v>
      </c>
      <c r="J525" s="1">
        <v>207</v>
      </c>
      <c r="K525" s="1">
        <v>24</v>
      </c>
      <c r="L525" s="1">
        <v>4</v>
      </c>
      <c r="M525" s="1">
        <v>22</v>
      </c>
      <c r="N525" s="1">
        <v>4</v>
      </c>
      <c r="O525" s="3">
        <v>0.25120772946859904</v>
      </c>
      <c r="P525" s="1">
        <v>52</v>
      </c>
      <c r="Q525" s="1">
        <v>41</v>
      </c>
    </row>
    <row r="526" spans="1:17" ht="15">
      <c r="A526" s="1" t="s">
        <v>66</v>
      </c>
      <c r="B526" s="1" t="s">
        <v>854</v>
      </c>
      <c r="C526" s="1">
        <v>28</v>
      </c>
      <c r="D526" s="1">
        <v>0.46</v>
      </c>
      <c r="E526" s="1" t="s">
        <v>1167</v>
      </c>
      <c r="F526" s="1" t="str">
        <f t="shared" si="8"/>
        <v>Andy Gonzalez</v>
      </c>
      <c r="G526" s="1" t="e">
        <v>#N/A</v>
      </c>
      <c r="I526" s="1" t="e">
        <v>#N/A</v>
      </c>
      <c r="J526" s="1">
        <v>207</v>
      </c>
      <c r="K526" s="1">
        <v>25</v>
      </c>
      <c r="L526" s="1">
        <v>5</v>
      </c>
      <c r="M526" s="1">
        <v>21</v>
      </c>
      <c r="N526" s="1">
        <v>2</v>
      </c>
      <c r="O526" s="3">
        <v>0.2318840579710145</v>
      </c>
      <c r="P526" s="1">
        <v>48</v>
      </c>
      <c r="Q526" s="1">
        <v>51</v>
      </c>
    </row>
    <row r="527" spans="1:17" ht="15">
      <c r="A527" s="1" t="s">
        <v>1168</v>
      </c>
      <c r="B527" s="1" t="s">
        <v>407</v>
      </c>
      <c r="C527" s="1">
        <v>37</v>
      </c>
      <c r="D527" s="1">
        <v>0.52</v>
      </c>
      <c r="E527" s="1" t="s">
        <v>1169</v>
      </c>
      <c r="F527" s="1" t="str">
        <f t="shared" si="8"/>
        <v>Gary Bennett</v>
      </c>
      <c r="G527" s="1" t="e">
        <v>#N/A</v>
      </c>
      <c r="I527" s="1" t="e">
        <v>#N/A</v>
      </c>
      <c r="J527" s="1">
        <v>207</v>
      </c>
      <c r="K527" s="1">
        <v>21</v>
      </c>
      <c r="L527" s="1">
        <v>5</v>
      </c>
      <c r="M527" s="1">
        <v>26</v>
      </c>
      <c r="N527" s="1">
        <v>2</v>
      </c>
      <c r="O527" s="3">
        <v>0.24154589371980675</v>
      </c>
      <c r="P527" s="1">
        <v>50</v>
      </c>
      <c r="Q527" s="1">
        <v>34</v>
      </c>
    </row>
    <row r="528" spans="1:17" ht="15">
      <c r="A528" s="1" t="s">
        <v>1170</v>
      </c>
      <c r="B528" s="1" t="s">
        <v>526</v>
      </c>
      <c r="C528" s="1">
        <v>26</v>
      </c>
      <c r="D528" s="1">
        <v>0.2</v>
      </c>
      <c r="E528" s="1" t="s">
        <v>1171</v>
      </c>
      <c r="F528" s="1" t="str">
        <f t="shared" si="8"/>
        <v>Clint Sammons</v>
      </c>
      <c r="G528" s="1" t="e">
        <v>#N/A</v>
      </c>
      <c r="I528" s="1" t="e">
        <v>#N/A</v>
      </c>
      <c r="J528" s="1">
        <v>206</v>
      </c>
      <c r="K528" s="1">
        <v>24</v>
      </c>
      <c r="L528" s="1">
        <v>6</v>
      </c>
      <c r="M528" s="1">
        <v>25</v>
      </c>
      <c r="N528" s="1">
        <v>3</v>
      </c>
      <c r="O528" s="3">
        <v>0.2524271844660194</v>
      </c>
      <c r="P528" s="1">
        <v>52</v>
      </c>
      <c r="Q528" s="1">
        <v>40</v>
      </c>
    </row>
    <row r="529" spans="1:17" ht="15">
      <c r="A529" s="1" t="s">
        <v>1172</v>
      </c>
      <c r="B529" s="1" t="s">
        <v>446</v>
      </c>
      <c r="C529" s="1">
        <v>27</v>
      </c>
      <c r="D529" s="1">
        <v>0.55</v>
      </c>
      <c r="E529" s="1" t="s">
        <v>1173</v>
      </c>
      <c r="F529" s="1" t="str">
        <f t="shared" si="8"/>
        <v>Kevin Frandsen</v>
      </c>
      <c r="G529" s="1" t="e">
        <v>#N/A</v>
      </c>
      <c r="I529" s="1" t="e">
        <v>#N/A</v>
      </c>
      <c r="J529" s="1">
        <v>206</v>
      </c>
      <c r="K529" s="1">
        <v>24</v>
      </c>
      <c r="L529" s="1">
        <v>5</v>
      </c>
      <c r="M529" s="1">
        <v>24</v>
      </c>
      <c r="N529" s="1">
        <v>3</v>
      </c>
      <c r="O529" s="3">
        <v>0.2621359223300971</v>
      </c>
      <c r="P529" s="1">
        <v>54</v>
      </c>
      <c r="Q529" s="1">
        <v>29</v>
      </c>
    </row>
    <row r="530" spans="1:17" ht="15">
      <c r="A530" s="1" t="s">
        <v>1174</v>
      </c>
      <c r="B530" s="1" t="s">
        <v>11</v>
      </c>
      <c r="C530" s="1">
        <v>27</v>
      </c>
      <c r="D530" s="1">
        <v>0.2</v>
      </c>
      <c r="E530" s="1" t="s">
        <v>1175</v>
      </c>
      <c r="F530" s="1" t="str">
        <f t="shared" si="8"/>
        <v>Nick Stavinoha</v>
      </c>
      <c r="G530" s="1" t="e">
        <v>#N/A</v>
      </c>
      <c r="I530" s="1" t="e">
        <v>#N/A</v>
      </c>
      <c r="J530" s="1">
        <v>206</v>
      </c>
      <c r="K530" s="1">
        <v>26</v>
      </c>
      <c r="L530" s="1">
        <v>5</v>
      </c>
      <c r="M530" s="1">
        <v>25</v>
      </c>
      <c r="N530" s="1">
        <v>3</v>
      </c>
      <c r="O530" s="3">
        <v>0.25728155339805825</v>
      </c>
      <c r="P530" s="1">
        <v>53</v>
      </c>
      <c r="Q530" s="1">
        <v>39</v>
      </c>
    </row>
    <row r="531" spans="1:17" ht="15">
      <c r="A531" s="1" t="s">
        <v>1176</v>
      </c>
      <c r="B531" s="1" t="s">
        <v>264</v>
      </c>
      <c r="C531" s="1">
        <v>24</v>
      </c>
      <c r="D531" s="1">
        <v>0.21</v>
      </c>
      <c r="E531" s="1" t="s">
        <v>1177</v>
      </c>
      <c r="F531" s="1" t="str">
        <f t="shared" si="8"/>
        <v>Matt Antonelli</v>
      </c>
      <c r="G531" s="1" t="e">
        <v>#N/A</v>
      </c>
      <c r="I531" s="1" t="e">
        <v>#N/A</v>
      </c>
      <c r="J531" s="1">
        <v>205</v>
      </c>
      <c r="K531" s="1">
        <v>28</v>
      </c>
      <c r="L531" s="1">
        <v>6</v>
      </c>
      <c r="M531" s="1">
        <v>24</v>
      </c>
      <c r="N531" s="1">
        <v>3</v>
      </c>
      <c r="O531" s="3">
        <v>0.25853658536585367</v>
      </c>
      <c r="P531" s="1">
        <v>53</v>
      </c>
      <c r="Q531" s="1">
        <v>38</v>
      </c>
    </row>
    <row r="532" spans="1:17" ht="15">
      <c r="A532" s="1" t="s">
        <v>1178</v>
      </c>
      <c r="B532" s="1" t="s">
        <v>1179</v>
      </c>
      <c r="C532" s="1">
        <v>30</v>
      </c>
      <c r="D532" s="1">
        <v>0.26</v>
      </c>
      <c r="E532" s="1" t="s">
        <v>1180</v>
      </c>
      <c r="F532" s="1" t="str">
        <f t="shared" si="8"/>
        <v>Nathan Haynes</v>
      </c>
      <c r="G532" s="1" t="e">
        <v>#N/A</v>
      </c>
      <c r="I532" s="1" t="e">
        <v>#N/A</v>
      </c>
      <c r="J532" s="1">
        <v>205</v>
      </c>
      <c r="K532" s="1">
        <v>28</v>
      </c>
      <c r="L532" s="1">
        <v>4</v>
      </c>
      <c r="M532" s="1">
        <v>22</v>
      </c>
      <c r="N532" s="1">
        <v>6</v>
      </c>
      <c r="O532" s="3">
        <v>0.2634146341463415</v>
      </c>
      <c r="P532" s="1">
        <v>54</v>
      </c>
      <c r="Q532" s="1">
        <v>43</v>
      </c>
    </row>
    <row r="533" spans="1:17" ht="15">
      <c r="A533" s="1" t="s">
        <v>1181</v>
      </c>
      <c r="B533" s="1" t="s">
        <v>164</v>
      </c>
      <c r="C533" s="1">
        <v>27</v>
      </c>
      <c r="D533" s="1">
        <v>0.21</v>
      </c>
      <c r="E533" s="1" t="s">
        <v>1182</v>
      </c>
      <c r="F533" s="1" t="str">
        <f t="shared" si="8"/>
        <v>Jayson Nix</v>
      </c>
      <c r="G533" s="1" t="e">
        <v>#N/A</v>
      </c>
      <c r="I533" s="1" t="e">
        <v>#N/A</v>
      </c>
      <c r="J533" s="1">
        <v>205</v>
      </c>
      <c r="K533" s="1">
        <v>24</v>
      </c>
      <c r="L533" s="1">
        <v>5</v>
      </c>
      <c r="M533" s="1">
        <v>23</v>
      </c>
      <c r="N533" s="1">
        <v>4</v>
      </c>
      <c r="O533" s="3">
        <v>0.23902439024390243</v>
      </c>
      <c r="P533" s="1">
        <v>49</v>
      </c>
      <c r="Q533" s="1">
        <v>43</v>
      </c>
    </row>
    <row r="534" spans="1:17" ht="15">
      <c r="A534" s="1" t="s">
        <v>1183</v>
      </c>
      <c r="B534" s="1" t="s">
        <v>205</v>
      </c>
      <c r="C534" s="1">
        <v>43</v>
      </c>
      <c r="D534" s="1">
        <v>0.7</v>
      </c>
      <c r="E534" s="1" t="s">
        <v>1184</v>
      </c>
      <c r="F534" s="1" t="str">
        <f t="shared" si="8"/>
        <v>Jeff Conine</v>
      </c>
      <c r="G534" s="1" t="e">
        <v>#N/A</v>
      </c>
      <c r="I534" s="1" t="e">
        <v>#N/A</v>
      </c>
      <c r="J534" s="1">
        <v>205</v>
      </c>
      <c r="K534" s="1">
        <v>22</v>
      </c>
      <c r="L534" s="1">
        <v>5</v>
      </c>
      <c r="M534" s="1">
        <v>26</v>
      </c>
      <c r="N534" s="1">
        <v>2</v>
      </c>
      <c r="O534" s="3">
        <v>0.24878048780487805</v>
      </c>
      <c r="P534" s="1">
        <v>51</v>
      </c>
      <c r="Q534" s="1">
        <v>33</v>
      </c>
    </row>
    <row r="535" spans="1:17" ht="15">
      <c r="A535" s="1" t="s">
        <v>1185</v>
      </c>
      <c r="B535" s="1" t="s">
        <v>82</v>
      </c>
      <c r="C535" s="1">
        <v>37</v>
      </c>
      <c r="D535" s="1">
        <v>0.45</v>
      </c>
      <c r="E535" s="1" t="s">
        <v>1186</v>
      </c>
      <c r="F535" s="1" t="str">
        <f t="shared" si="8"/>
        <v>Adam Melhuse</v>
      </c>
      <c r="G535" s="1" t="e">
        <v>#N/A</v>
      </c>
      <c r="I535" s="1" t="e">
        <v>#N/A</v>
      </c>
      <c r="J535" s="1">
        <v>205</v>
      </c>
      <c r="K535" s="1">
        <v>22</v>
      </c>
      <c r="L535" s="1">
        <v>5</v>
      </c>
      <c r="M535" s="1">
        <v>24</v>
      </c>
      <c r="N535" s="1">
        <v>2</v>
      </c>
      <c r="O535" s="3">
        <v>0.23414634146341465</v>
      </c>
      <c r="P535" s="1">
        <v>48</v>
      </c>
      <c r="Q535" s="1">
        <v>52</v>
      </c>
    </row>
    <row r="536" spans="1:17" ht="15">
      <c r="A536" s="1" t="s">
        <v>1187</v>
      </c>
      <c r="B536" s="1" t="s">
        <v>1430</v>
      </c>
      <c r="C536" s="1">
        <v>35</v>
      </c>
      <c r="D536" s="1">
        <v>0.36</v>
      </c>
      <c r="E536" s="1" t="s">
        <v>1188</v>
      </c>
      <c r="F536" s="1" t="str">
        <f t="shared" si="8"/>
        <v>Danny Ardoin</v>
      </c>
      <c r="G536" s="1" t="e">
        <v>#N/A</v>
      </c>
      <c r="I536" s="1" t="e">
        <v>#N/A</v>
      </c>
      <c r="J536" s="1">
        <v>205</v>
      </c>
      <c r="K536" s="1">
        <v>24</v>
      </c>
      <c r="L536" s="1">
        <v>4</v>
      </c>
      <c r="M536" s="1">
        <v>20</v>
      </c>
      <c r="N536" s="1">
        <v>3</v>
      </c>
      <c r="O536" s="3">
        <v>0.23902439024390243</v>
      </c>
      <c r="P536" s="1">
        <v>49</v>
      </c>
      <c r="Q536" s="1">
        <v>44</v>
      </c>
    </row>
    <row r="537" spans="1:17" ht="15">
      <c r="A537" s="1" t="s">
        <v>1189</v>
      </c>
      <c r="B537" s="1" t="s">
        <v>1190</v>
      </c>
      <c r="C537" s="1">
        <v>32</v>
      </c>
      <c r="D537" s="1">
        <v>0.27</v>
      </c>
      <c r="E537" s="1" t="s">
        <v>1191</v>
      </c>
      <c r="F537" s="1" t="str">
        <f t="shared" si="8"/>
        <v>Robby Hammock</v>
      </c>
      <c r="G537" s="1" t="e">
        <v>#N/A</v>
      </c>
      <c r="I537" s="1" t="e">
        <v>#N/A</v>
      </c>
      <c r="J537" s="1">
        <v>204</v>
      </c>
      <c r="K537" s="1">
        <v>26</v>
      </c>
      <c r="L537" s="1">
        <v>4</v>
      </c>
      <c r="M537" s="1">
        <v>21</v>
      </c>
      <c r="N537" s="1">
        <v>3</v>
      </c>
      <c r="O537" s="3">
        <v>0.25</v>
      </c>
      <c r="P537" s="1">
        <v>51</v>
      </c>
      <c r="Q537" s="1">
        <v>39</v>
      </c>
    </row>
    <row r="538" spans="1:17" ht="15">
      <c r="A538" s="1" t="s">
        <v>1192</v>
      </c>
      <c r="B538" s="1" t="s">
        <v>205</v>
      </c>
      <c r="C538" s="1">
        <v>31</v>
      </c>
      <c r="D538" s="1">
        <v>0.22</v>
      </c>
      <c r="E538" s="1" t="s">
        <v>1193</v>
      </c>
      <c r="F538" s="1" t="str">
        <f t="shared" si="8"/>
        <v>Jeff Bailey</v>
      </c>
      <c r="G538" s="1" t="e">
        <v>#N/A</v>
      </c>
      <c r="I538" s="1" t="e">
        <v>#N/A</v>
      </c>
      <c r="J538" s="1">
        <v>203</v>
      </c>
      <c r="K538" s="1">
        <v>30</v>
      </c>
      <c r="L538" s="1">
        <v>7</v>
      </c>
      <c r="M538" s="1">
        <v>26</v>
      </c>
      <c r="N538" s="1">
        <v>3</v>
      </c>
      <c r="O538" s="3">
        <v>0.2660098522167488</v>
      </c>
      <c r="P538" s="1">
        <v>54</v>
      </c>
      <c r="Q538" s="1">
        <v>44</v>
      </c>
    </row>
    <row r="539" spans="1:17" ht="15">
      <c r="A539" s="1" t="s">
        <v>1194</v>
      </c>
      <c r="B539" s="1" t="s">
        <v>620</v>
      </c>
      <c r="C539" s="1">
        <v>29</v>
      </c>
      <c r="D539" s="1">
        <v>0.64</v>
      </c>
      <c r="E539" s="1" t="s">
        <v>1195</v>
      </c>
      <c r="F539" s="1" t="str">
        <f t="shared" si="8"/>
        <v>Chris Duffy</v>
      </c>
      <c r="G539" s="1" t="e">
        <v>#N/A</v>
      </c>
      <c r="I539" s="1" t="e">
        <v>#N/A</v>
      </c>
      <c r="J539" s="1">
        <v>203</v>
      </c>
      <c r="K539" s="1">
        <v>27</v>
      </c>
      <c r="L539" s="1">
        <v>3</v>
      </c>
      <c r="M539" s="1">
        <v>19</v>
      </c>
      <c r="N539" s="1">
        <v>10</v>
      </c>
      <c r="O539" s="3">
        <v>0.2561576354679803</v>
      </c>
      <c r="P539" s="1">
        <v>52</v>
      </c>
      <c r="Q539" s="1">
        <v>41</v>
      </c>
    </row>
    <row r="540" spans="1:17" ht="15">
      <c r="A540" s="1" t="s">
        <v>1196</v>
      </c>
      <c r="B540" s="1" t="s">
        <v>1197</v>
      </c>
      <c r="C540" s="1">
        <v>33</v>
      </c>
      <c r="D540" s="1">
        <v>0.65</v>
      </c>
      <c r="E540" s="1" t="s">
        <v>1198</v>
      </c>
      <c r="F540" s="1" t="str">
        <f t="shared" si="8"/>
        <v>Abraham Nunez</v>
      </c>
      <c r="G540" s="1" t="e">
        <v>#N/A</v>
      </c>
      <c r="I540" s="1" t="e">
        <v>#N/A</v>
      </c>
      <c r="J540" s="1">
        <v>203</v>
      </c>
      <c r="K540" s="1">
        <v>24</v>
      </c>
      <c r="L540" s="1">
        <v>2</v>
      </c>
      <c r="M540" s="1">
        <v>19</v>
      </c>
      <c r="N540" s="1">
        <v>2</v>
      </c>
      <c r="O540" s="3">
        <v>0.2315270935960591</v>
      </c>
      <c r="P540" s="1">
        <v>47</v>
      </c>
      <c r="Q540" s="1">
        <v>39</v>
      </c>
    </row>
    <row r="541" spans="1:17" ht="15">
      <c r="A541" s="1" t="s">
        <v>1199</v>
      </c>
      <c r="B541" s="1" t="s">
        <v>541</v>
      </c>
      <c r="C541" s="1">
        <v>24</v>
      </c>
      <c r="D541" s="1">
        <v>0.18</v>
      </c>
      <c r="E541" s="1" t="s">
        <v>1200</v>
      </c>
      <c r="F541" s="1" t="str">
        <f t="shared" si="8"/>
        <v>Luis Valbuena</v>
      </c>
      <c r="G541" s="1" t="e">
        <v>#N/A</v>
      </c>
      <c r="I541" s="1" t="e">
        <v>#N/A</v>
      </c>
      <c r="J541" s="1">
        <v>202</v>
      </c>
      <c r="K541" s="1">
        <v>28</v>
      </c>
      <c r="L541" s="1">
        <v>5</v>
      </c>
      <c r="M541" s="1">
        <v>23</v>
      </c>
      <c r="N541" s="1">
        <v>3</v>
      </c>
      <c r="O541" s="3">
        <v>0.2722772277227723</v>
      </c>
      <c r="P541" s="1">
        <v>55</v>
      </c>
      <c r="Q541" s="1">
        <v>39</v>
      </c>
    </row>
    <row r="542" spans="1:17" ht="15">
      <c r="A542" s="1" t="s">
        <v>1201</v>
      </c>
      <c r="B542" s="1" t="s">
        <v>443</v>
      </c>
      <c r="C542" s="1">
        <v>33</v>
      </c>
      <c r="D542" s="1">
        <v>0.18</v>
      </c>
      <c r="E542" s="1" t="s">
        <v>1202</v>
      </c>
      <c r="F542" s="1" t="str">
        <f t="shared" si="8"/>
        <v>Robinson Cancel</v>
      </c>
      <c r="G542" s="1" t="e">
        <v>#N/A</v>
      </c>
      <c r="I542" s="1" t="e">
        <v>#N/A</v>
      </c>
      <c r="J542" s="1">
        <v>202</v>
      </c>
      <c r="K542" s="1">
        <v>26</v>
      </c>
      <c r="L542" s="1">
        <v>6</v>
      </c>
      <c r="M542" s="1">
        <v>25</v>
      </c>
      <c r="N542" s="1">
        <v>4</v>
      </c>
      <c r="O542" s="3">
        <v>0.2623762376237624</v>
      </c>
      <c r="P542" s="1">
        <v>53</v>
      </c>
      <c r="Q542" s="1">
        <v>37</v>
      </c>
    </row>
    <row r="543" spans="1:17" ht="15">
      <c r="A543" s="1" t="s">
        <v>1203</v>
      </c>
      <c r="B543" s="1" t="s">
        <v>1103</v>
      </c>
      <c r="C543" s="1">
        <v>37</v>
      </c>
      <c r="D543" s="1">
        <v>0.68</v>
      </c>
      <c r="E543" s="1" t="s">
        <v>1204</v>
      </c>
      <c r="F543" s="1" t="str">
        <f t="shared" si="8"/>
        <v>Tony Graffanino</v>
      </c>
      <c r="G543" s="1" t="e">
        <v>#N/A</v>
      </c>
      <c r="I543" s="1" t="e">
        <v>#N/A</v>
      </c>
      <c r="J543" s="1">
        <v>202</v>
      </c>
      <c r="K543" s="1">
        <v>28</v>
      </c>
      <c r="L543" s="1">
        <v>5</v>
      </c>
      <c r="M543" s="1">
        <v>25</v>
      </c>
      <c r="N543" s="1">
        <v>2</v>
      </c>
      <c r="O543" s="3">
        <v>0.2524752475247525</v>
      </c>
      <c r="P543" s="1">
        <v>51</v>
      </c>
      <c r="Q543" s="1">
        <v>37</v>
      </c>
    </row>
    <row r="544" spans="1:17" ht="15">
      <c r="A544" s="1" t="s">
        <v>1205</v>
      </c>
      <c r="B544" s="1" t="s">
        <v>1206</v>
      </c>
      <c r="C544" s="1">
        <v>30</v>
      </c>
      <c r="D544" s="1">
        <v>0.63</v>
      </c>
      <c r="E544" s="1" t="s">
        <v>1207</v>
      </c>
      <c r="F544" s="1" t="str">
        <f t="shared" si="8"/>
        <v>Cory Sullivan</v>
      </c>
      <c r="G544" s="1" t="e">
        <v>#N/A</v>
      </c>
      <c r="I544" s="1" t="e">
        <v>#N/A</v>
      </c>
      <c r="J544" s="1">
        <v>202</v>
      </c>
      <c r="K544" s="1">
        <v>26</v>
      </c>
      <c r="L544" s="1">
        <v>3</v>
      </c>
      <c r="M544" s="1">
        <v>21</v>
      </c>
      <c r="N544" s="1">
        <v>4</v>
      </c>
      <c r="O544" s="3">
        <v>0.2623762376237624</v>
      </c>
      <c r="P544" s="1">
        <v>53</v>
      </c>
      <c r="Q544" s="1">
        <v>45</v>
      </c>
    </row>
    <row r="545" spans="1:17" ht="15">
      <c r="A545" s="1" t="s">
        <v>1208</v>
      </c>
      <c r="B545" s="1" t="s">
        <v>1209</v>
      </c>
      <c r="C545" s="1">
        <v>26</v>
      </c>
      <c r="D545" s="1">
        <v>0.19</v>
      </c>
      <c r="E545" s="1" t="s">
        <v>1210</v>
      </c>
      <c r="F545" s="1" t="str">
        <f t="shared" si="8"/>
        <v>Tug Hulett</v>
      </c>
      <c r="G545" s="1" t="e">
        <v>#N/A</v>
      </c>
      <c r="I545" s="1" t="e">
        <v>#N/A</v>
      </c>
      <c r="J545" s="1">
        <v>201</v>
      </c>
      <c r="K545" s="1">
        <v>25</v>
      </c>
      <c r="L545" s="1">
        <v>6</v>
      </c>
      <c r="M545" s="1">
        <v>24</v>
      </c>
      <c r="N545" s="1">
        <v>3</v>
      </c>
      <c r="O545" s="3">
        <v>0.263681592039801</v>
      </c>
      <c r="P545" s="1">
        <v>53</v>
      </c>
      <c r="Q545" s="1">
        <v>44</v>
      </c>
    </row>
    <row r="546" spans="1:17" ht="15">
      <c r="A546" s="1" t="s">
        <v>1211</v>
      </c>
      <c r="B546" s="1" t="s">
        <v>1212</v>
      </c>
      <c r="C546" s="1">
        <v>39</v>
      </c>
      <c r="D546" s="1">
        <v>0.66</v>
      </c>
      <c r="E546" s="1" t="s">
        <v>1213</v>
      </c>
      <c r="F546" s="1" t="str">
        <f t="shared" si="8"/>
        <v>Royce Clayton</v>
      </c>
      <c r="G546" s="1" t="e">
        <v>#N/A</v>
      </c>
      <c r="I546" s="1" t="e">
        <v>#N/A</v>
      </c>
      <c r="J546" s="1">
        <v>201</v>
      </c>
      <c r="K546" s="1">
        <v>23</v>
      </c>
      <c r="L546" s="1">
        <v>3</v>
      </c>
      <c r="M546" s="1">
        <v>18</v>
      </c>
      <c r="N546" s="1">
        <v>4</v>
      </c>
      <c r="O546" s="3">
        <v>0.24378109452736318</v>
      </c>
      <c r="P546" s="1">
        <v>49</v>
      </c>
      <c r="Q546" s="1">
        <v>44</v>
      </c>
    </row>
    <row r="547" spans="1:17" ht="15">
      <c r="A547" s="1" t="s">
        <v>1214</v>
      </c>
      <c r="B547" s="1" t="s">
        <v>1215</v>
      </c>
      <c r="C547" s="1">
        <v>26</v>
      </c>
      <c r="D547" s="1">
        <v>0.18</v>
      </c>
      <c r="E547" s="1" t="s">
        <v>1216</v>
      </c>
      <c r="F547" s="1" t="str">
        <f t="shared" si="8"/>
        <v>Taylor Teagarden</v>
      </c>
      <c r="G547" s="1" t="e">
        <v>#N/A</v>
      </c>
      <c r="I547" s="1" t="e">
        <v>#N/A</v>
      </c>
      <c r="J547" s="1">
        <v>200</v>
      </c>
      <c r="K547" s="1">
        <v>31</v>
      </c>
      <c r="L547" s="1">
        <v>10</v>
      </c>
      <c r="M547" s="1">
        <v>35</v>
      </c>
      <c r="N547" s="1">
        <v>3</v>
      </c>
      <c r="O547" s="3">
        <v>0.285</v>
      </c>
      <c r="P547" s="1">
        <v>57</v>
      </c>
      <c r="Q547" s="1">
        <v>45</v>
      </c>
    </row>
    <row r="548" spans="1:17" ht="15">
      <c r="A548" s="1" t="s">
        <v>1217</v>
      </c>
      <c r="B548" s="1" t="s">
        <v>598</v>
      </c>
      <c r="C548" s="1">
        <v>33</v>
      </c>
      <c r="D548" s="1">
        <v>0.27</v>
      </c>
      <c r="E548" s="1" t="s">
        <v>1218</v>
      </c>
      <c r="F548" s="1" t="str">
        <f t="shared" si="8"/>
        <v>Cody Ransom</v>
      </c>
      <c r="G548" s="1" t="e">
        <v>#N/A</v>
      </c>
      <c r="I548" s="1" t="e">
        <v>#N/A</v>
      </c>
      <c r="J548" s="1">
        <v>200</v>
      </c>
      <c r="K548" s="1">
        <v>32</v>
      </c>
      <c r="L548" s="1">
        <v>8</v>
      </c>
      <c r="M548" s="1">
        <v>27</v>
      </c>
      <c r="N548" s="1">
        <v>3</v>
      </c>
      <c r="O548" s="3">
        <v>0.265</v>
      </c>
      <c r="P548" s="1">
        <v>53</v>
      </c>
      <c r="Q548" s="1">
        <v>43</v>
      </c>
    </row>
    <row r="549" spans="1:17" ht="15">
      <c r="A549" s="1" t="s">
        <v>254</v>
      </c>
      <c r="B549" s="1" t="s">
        <v>1219</v>
      </c>
      <c r="C549" s="1">
        <v>25</v>
      </c>
      <c r="D549" s="1">
        <v>0.19</v>
      </c>
      <c r="E549" s="1" t="s">
        <v>1220</v>
      </c>
      <c r="F549" s="1" t="str">
        <f t="shared" si="8"/>
        <v>Max Ramirez</v>
      </c>
      <c r="G549" s="1" t="e">
        <v>#N/A</v>
      </c>
      <c r="I549" s="1" t="e">
        <v>#N/A</v>
      </c>
      <c r="J549" s="1">
        <v>200</v>
      </c>
      <c r="K549" s="1">
        <v>30</v>
      </c>
      <c r="L549" s="1">
        <v>7</v>
      </c>
      <c r="M549" s="1">
        <v>29</v>
      </c>
      <c r="N549" s="1">
        <v>3</v>
      </c>
      <c r="O549" s="3">
        <v>0.265</v>
      </c>
      <c r="P549" s="1">
        <v>53</v>
      </c>
      <c r="Q549" s="1">
        <v>42</v>
      </c>
    </row>
    <row r="550" spans="1:17" ht="15">
      <c r="A550" s="1" t="s">
        <v>465</v>
      </c>
      <c r="B550" s="1" t="s">
        <v>76</v>
      </c>
      <c r="C550" s="1">
        <v>27</v>
      </c>
      <c r="D550" s="1">
        <v>0.17</v>
      </c>
      <c r="E550" s="1" t="s">
        <v>1221</v>
      </c>
      <c r="F550" s="1" t="str">
        <f t="shared" si="8"/>
        <v>Michael Aubrey</v>
      </c>
      <c r="G550" s="1" t="e">
        <v>#N/A</v>
      </c>
      <c r="I550" s="1" t="e">
        <v>#N/A</v>
      </c>
      <c r="J550" s="1">
        <v>200</v>
      </c>
      <c r="K550" s="1">
        <v>25</v>
      </c>
      <c r="L550" s="1">
        <v>7</v>
      </c>
      <c r="M550" s="1">
        <v>24</v>
      </c>
      <c r="N550" s="1">
        <v>3</v>
      </c>
      <c r="O550" s="3">
        <v>0.26</v>
      </c>
      <c r="P550" s="1">
        <v>52</v>
      </c>
      <c r="Q550" s="1">
        <v>35</v>
      </c>
    </row>
    <row r="551" spans="1:17" ht="15">
      <c r="A551" s="1" t="s">
        <v>1222</v>
      </c>
      <c r="B551" s="1" t="s">
        <v>205</v>
      </c>
      <c r="C551" s="1">
        <v>27</v>
      </c>
      <c r="D551" s="1">
        <v>0.16</v>
      </c>
      <c r="E551" s="1" t="s">
        <v>1223</v>
      </c>
      <c r="F551" s="1" t="str">
        <f t="shared" si="8"/>
        <v>Jeff Baisley</v>
      </c>
      <c r="G551" s="1" t="e">
        <v>#N/A</v>
      </c>
      <c r="I551" s="1" t="e">
        <v>#N/A</v>
      </c>
      <c r="J551" s="1">
        <v>200</v>
      </c>
      <c r="K551" s="1">
        <v>24</v>
      </c>
      <c r="L551" s="1">
        <v>5</v>
      </c>
      <c r="M551" s="1">
        <v>26</v>
      </c>
      <c r="N551" s="1">
        <v>3</v>
      </c>
      <c r="O551" s="3">
        <v>0.27</v>
      </c>
      <c r="P551" s="1">
        <v>54</v>
      </c>
      <c r="Q551" s="1">
        <v>37</v>
      </c>
    </row>
    <row r="552" spans="1:17" ht="15">
      <c r="A552" s="1" t="s">
        <v>1224</v>
      </c>
      <c r="B552" s="1" t="s">
        <v>264</v>
      </c>
      <c r="C552" s="1">
        <v>23</v>
      </c>
      <c r="D552" s="1">
        <v>0.16</v>
      </c>
      <c r="E552" s="1" t="s">
        <v>1225</v>
      </c>
      <c r="F552" s="1" t="str">
        <f t="shared" si="8"/>
        <v>Matt Tuiasosopo</v>
      </c>
      <c r="G552" s="1" t="e">
        <v>#N/A</v>
      </c>
      <c r="I552" s="1" t="e">
        <v>#N/A</v>
      </c>
      <c r="J552" s="1">
        <v>200</v>
      </c>
      <c r="K552" s="1">
        <v>25</v>
      </c>
      <c r="L552" s="1">
        <v>5</v>
      </c>
      <c r="M552" s="1">
        <v>24</v>
      </c>
      <c r="N552" s="1">
        <v>3</v>
      </c>
      <c r="O552" s="3">
        <v>0.26</v>
      </c>
      <c r="P552" s="1">
        <v>52</v>
      </c>
      <c r="Q552" s="1">
        <v>43</v>
      </c>
    </row>
    <row r="553" spans="1:17" ht="15">
      <c r="A553" s="1" t="s">
        <v>1226</v>
      </c>
      <c r="B553" s="1" t="s">
        <v>334</v>
      </c>
      <c r="C553" s="1">
        <v>33</v>
      </c>
      <c r="D553" s="1">
        <v>0.18</v>
      </c>
      <c r="E553" s="1" t="s">
        <v>1227</v>
      </c>
      <c r="F553" s="1" t="str">
        <f t="shared" si="8"/>
        <v>Paul Hoover</v>
      </c>
      <c r="G553" s="1" t="e">
        <v>#N/A</v>
      </c>
      <c r="I553" s="1" t="e">
        <v>#N/A</v>
      </c>
      <c r="J553" s="1">
        <v>200</v>
      </c>
      <c r="K553" s="1">
        <v>24</v>
      </c>
      <c r="L553" s="1">
        <v>5</v>
      </c>
      <c r="M553" s="1">
        <v>23</v>
      </c>
      <c r="N553" s="1">
        <v>3</v>
      </c>
      <c r="O553" s="3">
        <v>0.26</v>
      </c>
      <c r="P553" s="1">
        <v>52</v>
      </c>
      <c r="Q553" s="1">
        <v>46</v>
      </c>
    </row>
    <row r="554" spans="1:17" ht="15">
      <c r="A554" s="1" t="s">
        <v>234</v>
      </c>
      <c r="B554" s="1" t="s">
        <v>238</v>
      </c>
      <c r="C554" s="1">
        <v>37</v>
      </c>
      <c r="D554" s="1">
        <v>0.51</v>
      </c>
      <c r="E554" s="1" t="s">
        <v>1228</v>
      </c>
      <c r="F554" s="1" t="str">
        <f t="shared" si="8"/>
        <v>Ramon Martinez</v>
      </c>
      <c r="G554" s="1" t="e">
        <v>#N/A</v>
      </c>
      <c r="I554" s="1" t="e">
        <v>#N/A</v>
      </c>
      <c r="J554" s="1">
        <v>200</v>
      </c>
      <c r="K554" s="1">
        <v>22</v>
      </c>
      <c r="L554" s="1">
        <v>3</v>
      </c>
      <c r="M554" s="1">
        <v>29</v>
      </c>
      <c r="N554" s="1">
        <v>2</v>
      </c>
      <c r="O554" s="3">
        <v>0.245</v>
      </c>
      <c r="P554" s="1">
        <v>49</v>
      </c>
      <c r="Q554" s="1">
        <v>32</v>
      </c>
    </row>
    <row r="555" spans="1:17" ht="15">
      <c r="A555" s="1" t="s">
        <v>270</v>
      </c>
      <c r="B555" s="1" t="s">
        <v>1229</v>
      </c>
      <c r="C555" s="1">
        <v>25</v>
      </c>
      <c r="D555" s="1">
        <v>0.17</v>
      </c>
      <c r="E555" s="1" t="s">
        <v>1230</v>
      </c>
      <c r="F555" s="1" t="str">
        <f t="shared" si="8"/>
        <v>Dusty Ryan</v>
      </c>
      <c r="G555" s="1" t="e">
        <v>#N/A</v>
      </c>
      <c r="I555" s="1" t="e">
        <v>#N/A</v>
      </c>
      <c r="J555" s="1">
        <v>199</v>
      </c>
      <c r="K555" s="1">
        <v>28</v>
      </c>
      <c r="L555" s="1">
        <v>7</v>
      </c>
      <c r="M555" s="1">
        <v>28</v>
      </c>
      <c r="N555" s="1">
        <v>3</v>
      </c>
      <c r="O555" s="3">
        <v>0.2864321608040201</v>
      </c>
      <c r="P555" s="1">
        <v>57</v>
      </c>
      <c r="Q555" s="1">
        <v>41</v>
      </c>
    </row>
    <row r="556" spans="1:17" ht="15">
      <c r="A556" s="1" t="s">
        <v>1231</v>
      </c>
      <c r="B556" s="1" t="s">
        <v>8</v>
      </c>
      <c r="C556" s="1">
        <v>29</v>
      </c>
      <c r="D556" s="1">
        <v>0.15</v>
      </c>
      <c r="E556" s="1" t="s">
        <v>1232</v>
      </c>
      <c r="F556" s="1" t="str">
        <f t="shared" si="8"/>
        <v>Justin Christian</v>
      </c>
      <c r="G556" s="1" t="e">
        <v>#N/A</v>
      </c>
      <c r="I556" s="1" t="e">
        <v>#N/A</v>
      </c>
      <c r="J556" s="1">
        <v>199</v>
      </c>
      <c r="K556" s="1">
        <v>28</v>
      </c>
      <c r="L556" s="1">
        <v>5</v>
      </c>
      <c r="M556" s="1">
        <v>27</v>
      </c>
      <c r="N556" s="1">
        <v>8</v>
      </c>
      <c r="O556" s="3">
        <v>0.2663316582914573</v>
      </c>
      <c r="P556" s="1">
        <v>53</v>
      </c>
      <c r="Q556" s="1">
        <v>35</v>
      </c>
    </row>
    <row r="557" spans="1:17" ht="15">
      <c r="A557" s="1" t="s">
        <v>1233</v>
      </c>
      <c r="B557" s="1" t="s">
        <v>293</v>
      </c>
      <c r="C557" s="1">
        <v>27</v>
      </c>
      <c r="D557" s="1">
        <v>0.18</v>
      </c>
      <c r="E557" s="1" t="s">
        <v>1234</v>
      </c>
      <c r="F557" s="1" t="str">
        <f t="shared" si="8"/>
        <v>Joe Koshansky</v>
      </c>
      <c r="G557" s="1" t="e">
        <v>#N/A</v>
      </c>
      <c r="I557" s="1" t="e">
        <v>#N/A</v>
      </c>
      <c r="J557" s="1">
        <v>199</v>
      </c>
      <c r="K557" s="1">
        <v>26</v>
      </c>
      <c r="L557" s="1">
        <v>7</v>
      </c>
      <c r="M557" s="1">
        <v>29</v>
      </c>
      <c r="N557" s="1">
        <v>3</v>
      </c>
      <c r="O557" s="3">
        <v>0.2562814070351759</v>
      </c>
      <c r="P557" s="1">
        <v>51</v>
      </c>
      <c r="Q557" s="1">
        <v>47</v>
      </c>
    </row>
    <row r="558" spans="1:17" ht="15">
      <c r="A558" s="1" t="s">
        <v>1235</v>
      </c>
      <c r="B558" s="1" t="s">
        <v>205</v>
      </c>
      <c r="C558" s="1">
        <v>40</v>
      </c>
      <c r="D558" s="1">
        <v>0.59</v>
      </c>
      <c r="E558" s="1" t="s">
        <v>1236</v>
      </c>
      <c r="F558" s="1" t="str">
        <f t="shared" si="8"/>
        <v>Jeff Cirillo</v>
      </c>
      <c r="G558" s="1" t="e">
        <v>#N/A</v>
      </c>
      <c r="I558" s="1" t="e">
        <v>#N/A</v>
      </c>
      <c r="J558" s="1">
        <v>199</v>
      </c>
      <c r="K558" s="1">
        <v>25</v>
      </c>
      <c r="L558" s="1">
        <v>4</v>
      </c>
      <c r="M558" s="1">
        <v>23</v>
      </c>
      <c r="N558" s="1">
        <v>2</v>
      </c>
      <c r="O558" s="3">
        <v>0.2663316582914573</v>
      </c>
      <c r="P558" s="1">
        <v>53</v>
      </c>
      <c r="Q558" s="1">
        <v>30</v>
      </c>
    </row>
    <row r="559" spans="1:17" ht="15">
      <c r="A559" s="1" t="s">
        <v>1237</v>
      </c>
      <c r="B559" s="1" t="s">
        <v>1238</v>
      </c>
      <c r="C559" s="1">
        <v>30</v>
      </c>
      <c r="D559" s="1">
        <v>0.17</v>
      </c>
      <c r="E559" s="1" t="s">
        <v>1239</v>
      </c>
      <c r="F559" s="1" t="str">
        <f t="shared" si="8"/>
        <v>Dane Sardinha</v>
      </c>
      <c r="G559" s="1" t="e">
        <v>#N/A</v>
      </c>
      <c r="I559" s="1" t="e">
        <v>#N/A</v>
      </c>
      <c r="J559" s="1">
        <v>199</v>
      </c>
      <c r="K559" s="1">
        <v>24</v>
      </c>
      <c r="L559" s="1">
        <v>5</v>
      </c>
      <c r="M559" s="1">
        <v>24</v>
      </c>
      <c r="N559" s="1">
        <v>3</v>
      </c>
      <c r="O559" s="3">
        <v>0.25125628140703515</v>
      </c>
      <c r="P559" s="1">
        <v>50</v>
      </c>
      <c r="Q559" s="1">
        <v>40</v>
      </c>
    </row>
    <row r="560" spans="1:17" ht="15">
      <c r="A560" s="1" t="s">
        <v>1240</v>
      </c>
      <c r="B560" s="1" t="s">
        <v>1146</v>
      </c>
      <c r="C560" s="1">
        <v>35</v>
      </c>
      <c r="D560" s="1">
        <v>0.52</v>
      </c>
      <c r="E560" s="1" t="s">
        <v>1241</v>
      </c>
      <c r="F560" s="1" t="str">
        <f t="shared" si="8"/>
        <v>Robert Fick</v>
      </c>
      <c r="G560" s="1" t="e">
        <v>#N/A</v>
      </c>
      <c r="I560" s="1" t="e">
        <v>#N/A</v>
      </c>
      <c r="J560" s="1">
        <v>199</v>
      </c>
      <c r="K560" s="1">
        <v>24</v>
      </c>
      <c r="L560" s="1">
        <v>4</v>
      </c>
      <c r="M560" s="1">
        <v>20</v>
      </c>
      <c r="N560" s="1">
        <v>2</v>
      </c>
      <c r="O560" s="3">
        <v>0.24623115577889448</v>
      </c>
      <c r="P560" s="1">
        <v>49</v>
      </c>
      <c r="Q560" s="1">
        <v>41</v>
      </c>
    </row>
    <row r="561" spans="1:17" ht="15">
      <c r="A561" s="1" t="s">
        <v>1242</v>
      </c>
      <c r="B561" s="1" t="s">
        <v>611</v>
      </c>
      <c r="C561" s="1">
        <v>22</v>
      </c>
      <c r="D561" s="1">
        <v>0.25</v>
      </c>
      <c r="E561" s="1" t="s">
        <v>1243</v>
      </c>
      <c r="F561" s="1" t="str">
        <f t="shared" si="8"/>
        <v>Cameron Maybin</v>
      </c>
      <c r="G561" s="1" t="e">
        <v>#N/A</v>
      </c>
      <c r="I561" s="1" t="e">
        <v>#N/A</v>
      </c>
      <c r="J561" s="1">
        <v>198</v>
      </c>
      <c r="K561" s="1">
        <v>33</v>
      </c>
      <c r="L561" s="1">
        <v>5</v>
      </c>
      <c r="M561" s="1">
        <v>23</v>
      </c>
      <c r="N561" s="1">
        <v>8</v>
      </c>
      <c r="O561" s="3">
        <v>0.2878787878787879</v>
      </c>
      <c r="P561" s="1">
        <v>57</v>
      </c>
      <c r="Q561" s="1">
        <v>44</v>
      </c>
    </row>
    <row r="562" spans="1:17" ht="15">
      <c r="A562" s="1" t="s">
        <v>1244</v>
      </c>
      <c r="B562" s="1" t="s">
        <v>1245</v>
      </c>
      <c r="C562" s="1">
        <v>30</v>
      </c>
      <c r="D562" s="1">
        <v>0.17</v>
      </c>
      <c r="E562" s="1" t="s">
        <v>1246</v>
      </c>
      <c r="F562" s="1" t="str">
        <f t="shared" si="8"/>
        <v>Chip Ambres</v>
      </c>
      <c r="G562" s="1" t="e">
        <v>#N/A</v>
      </c>
      <c r="I562" s="1" t="e">
        <v>#N/A</v>
      </c>
      <c r="J562" s="1">
        <v>198</v>
      </c>
      <c r="K562" s="1">
        <v>25</v>
      </c>
      <c r="L562" s="1">
        <v>5</v>
      </c>
      <c r="M562" s="1">
        <v>22</v>
      </c>
      <c r="N562" s="1">
        <v>4</v>
      </c>
      <c r="O562" s="3">
        <v>0.25757575757575757</v>
      </c>
      <c r="P562" s="1">
        <v>51</v>
      </c>
      <c r="Q562" s="1">
        <v>44</v>
      </c>
    </row>
    <row r="563" spans="1:17" ht="15">
      <c r="A563" s="1" t="s">
        <v>1574</v>
      </c>
      <c r="B563" s="1" t="s">
        <v>93</v>
      </c>
      <c r="C563" s="1">
        <v>26</v>
      </c>
      <c r="D563" s="1">
        <v>0.31</v>
      </c>
      <c r="E563" s="1" t="s">
        <v>1575</v>
      </c>
      <c r="F563" s="1" t="str">
        <f t="shared" si="8"/>
        <v>Curtis Thigpen</v>
      </c>
      <c r="G563" s="1" t="e">
        <v>#N/A</v>
      </c>
      <c r="I563" s="1" t="e">
        <v>#N/A</v>
      </c>
      <c r="J563" s="1">
        <v>198</v>
      </c>
      <c r="K563" s="1">
        <v>27</v>
      </c>
      <c r="L563" s="1">
        <v>5</v>
      </c>
      <c r="M563" s="1">
        <v>24</v>
      </c>
      <c r="N563" s="1">
        <v>3</v>
      </c>
      <c r="O563" s="3">
        <v>0.25757575757575757</v>
      </c>
      <c r="P563" s="1">
        <v>51</v>
      </c>
      <c r="Q563" s="1">
        <v>39</v>
      </c>
    </row>
    <row r="564" spans="1:17" ht="15">
      <c r="A564" s="1" t="s">
        <v>1140</v>
      </c>
      <c r="B564" s="1" t="s">
        <v>1576</v>
      </c>
      <c r="C564" s="1">
        <v>40</v>
      </c>
      <c r="D564" s="1">
        <v>0.62</v>
      </c>
      <c r="E564" s="1" t="s">
        <v>1577</v>
      </c>
      <c r="F564" s="1" t="str">
        <f t="shared" si="8"/>
        <v>Damian Miller</v>
      </c>
      <c r="G564" s="1" t="e">
        <v>#N/A</v>
      </c>
      <c r="I564" s="1" t="e">
        <v>#N/A</v>
      </c>
      <c r="J564" s="1">
        <v>198</v>
      </c>
      <c r="K564" s="1">
        <v>22</v>
      </c>
      <c r="L564" s="1">
        <v>4</v>
      </c>
      <c r="M564" s="1">
        <v>23</v>
      </c>
      <c r="N564" s="1">
        <v>2</v>
      </c>
      <c r="O564" s="3">
        <v>0.24242424242424243</v>
      </c>
      <c r="P564" s="1">
        <v>48</v>
      </c>
      <c r="Q564" s="1">
        <v>46</v>
      </c>
    </row>
    <row r="565" spans="1:17" ht="15">
      <c r="A565" s="1" t="s">
        <v>967</v>
      </c>
      <c r="B565" s="1" t="s">
        <v>1578</v>
      </c>
      <c r="C565" s="1">
        <v>30</v>
      </c>
      <c r="D565" s="1">
        <v>0.31</v>
      </c>
      <c r="E565" s="1" t="s">
        <v>1579</v>
      </c>
      <c r="F565" s="1" t="str">
        <f t="shared" si="8"/>
        <v>Koyie Hill</v>
      </c>
      <c r="G565" s="1" t="e">
        <v>#N/A</v>
      </c>
      <c r="I565" s="1" t="e">
        <v>#N/A</v>
      </c>
      <c r="J565" s="1">
        <v>198</v>
      </c>
      <c r="K565" s="1">
        <v>22</v>
      </c>
      <c r="L565" s="1">
        <v>5</v>
      </c>
      <c r="M565" s="1">
        <v>25</v>
      </c>
      <c r="N565" s="1">
        <v>2</v>
      </c>
      <c r="O565" s="3">
        <v>0.22727272727272727</v>
      </c>
      <c r="P565" s="1">
        <v>45</v>
      </c>
      <c r="Q565" s="1">
        <v>44</v>
      </c>
    </row>
    <row r="566" spans="1:17" ht="15">
      <c r="A566" s="1" t="s">
        <v>1580</v>
      </c>
      <c r="B566" s="1" t="s">
        <v>638</v>
      </c>
      <c r="C566" s="1">
        <v>37</v>
      </c>
      <c r="D566" s="1">
        <v>0.62</v>
      </c>
      <c r="E566" s="1" t="s">
        <v>1581</v>
      </c>
      <c r="F566" s="1" t="str">
        <f t="shared" si="8"/>
        <v>Scott Spiezio</v>
      </c>
      <c r="G566" s="1" t="e">
        <v>#N/A</v>
      </c>
      <c r="I566" s="1" t="e">
        <v>#N/A</v>
      </c>
      <c r="J566" s="1">
        <v>197</v>
      </c>
      <c r="K566" s="1">
        <v>27</v>
      </c>
      <c r="L566" s="1">
        <v>6</v>
      </c>
      <c r="M566" s="1">
        <v>28</v>
      </c>
      <c r="N566" s="1">
        <v>1</v>
      </c>
      <c r="O566" s="3">
        <v>0.25888324873096447</v>
      </c>
      <c r="P566" s="1">
        <v>51</v>
      </c>
      <c r="Q566" s="1">
        <v>42</v>
      </c>
    </row>
    <row r="567" spans="1:17" ht="15">
      <c r="A567" s="1" t="s">
        <v>1582</v>
      </c>
      <c r="B567" s="1" t="s">
        <v>264</v>
      </c>
      <c r="C567" s="1">
        <v>31</v>
      </c>
      <c r="D567" s="1">
        <v>0.36</v>
      </c>
      <c r="E567" s="1" t="s">
        <v>1583</v>
      </c>
      <c r="F567" s="1" t="str">
        <f t="shared" si="8"/>
        <v>Matt Kata</v>
      </c>
      <c r="G567" s="1" t="e">
        <v>#N/A</v>
      </c>
      <c r="I567" s="1" t="e">
        <v>#N/A</v>
      </c>
      <c r="J567" s="1">
        <v>197</v>
      </c>
      <c r="K567" s="1">
        <v>26</v>
      </c>
      <c r="L567" s="1">
        <v>5</v>
      </c>
      <c r="M567" s="1">
        <v>23</v>
      </c>
      <c r="N567" s="1">
        <v>3</v>
      </c>
      <c r="O567" s="3">
        <v>0.24873096446700507</v>
      </c>
      <c r="P567" s="1">
        <v>49</v>
      </c>
      <c r="Q567" s="1">
        <v>40</v>
      </c>
    </row>
    <row r="568" spans="1:17" ht="15">
      <c r="A568" s="1" t="s">
        <v>1584</v>
      </c>
      <c r="B568" s="1" t="s">
        <v>211</v>
      </c>
      <c r="C568" s="1">
        <v>31</v>
      </c>
      <c r="D568" s="1">
        <v>0.24</v>
      </c>
      <c r="E568" s="1" t="s">
        <v>1585</v>
      </c>
      <c r="F568" s="1" t="str">
        <f t="shared" si="8"/>
        <v>Mike Hessman</v>
      </c>
      <c r="G568" s="1" t="e">
        <v>#N/A</v>
      </c>
      <c r="I568" s="1" t="e">
        <v>#N/A</v>
      </c>
      <c r="J568" s="1">
        <v>196</v>
      </c>
      <c r="K568" s="1">
        <v>28</v>
      </c>
      <c r="L568" s="1">
        <v>10</v>
      </c>
      <c r="M568" s="1">
        <v>31</v>
      </c>
      <c r="N568" s="1">
        <v>3</v>
      </c>
      <c r="O568" s="3">
        <v>0.2653061224489796</v>
      </c>
      <c r="P568" s="1">
        <v>52</v>
      </c>
      <c r="Q568" s="1">
        <v>45</v>
      </c>
    </row>
    <row r="569" spans="1:17" ht="15">
      <c r="A569" s="1" t="s">
        <v>1586</v>
      </c>
      <c r="B569" s="1" t="s">
        <v>930</v>
      </c>
      <c r="C569" s="1">
        <v>24</v>
      </c>
      <c r="D569" s="1">
        <v>0.15</v>
      </c>
      <c r="E569" s="1" t="s">
        <v>1587</v>
      </c>
      <c r="F569" s="1" t="str">
        <f t="shared" si="8"/>
        <v>Travis Denker</v>
      </c>
      <c r="G569" s="1" t="e">
        <v>#N/A</v>
      </c>
      <c r="I569" s="1" t="e">
        <v>#N/A</v>
      </c>
      <c r="J569" s="1">
        <v>196</v>
      </c>
      <c r="K569" s="1">
        <v>29</v>
      </c>
      <c r="L569" s="1">
        <v>6</v>
      </c>
      <c r="M569" s="1">
        <v>25</v>
      </c>
      <c r="N569" s="1">
        <v>3</v>
      </c>
      <c r="O569" s="3">
        <v>0.27040816326530615</v>
      </c>
      <c r="P569" s="1">
        <v>53</v>
      </c>
      <c r="Q569" s="1">
        <v>39</v>
      </c>
    </row>
    <row r="570" spans="1:17" ht="15">
      <c r="A570" s="1" t="s">
        <v>16</v>
      </c>
      <c r="B570" s="1" t="s">
        <v>1103</v>
      </c>
      <c r="C570" s="1">
        <v>25</v>
      </c>
      <c r="D570" s="1">
        <v>0.37</v>
      </c>
      <c r="E570" s="1" t="s">
        <v>1588</v>
      </c>
      <c r="F570" s="1" t="str">
        <f t="shared" si="8"/>
        <v>Tony Abreu</v>
      </c>
      <c r="G570" s="1" t="e">
        <v>#N/A</v>
      </c>
      <c r="I570" s="1" t="e">
        <v>#N/A</v>
      </c>
      <c r="J570" s="1">
        <v>196</v>
      </c>
      <c r="K570" s="1">
        <v>26</v>
      </c>
      <c r="L570" s="1">
        <v>5</v>
      </c>
      <c r="M570" s="1">
        <v>24</v>
      </c>
      <c r="N570" s="1">
        <v>2</v>
      </c>
      <c r="O570" s="3">
        <v>0.2755102040816326</v>
      </c>
      <c r="P570" s="1">
        <v>54</v>
      </c>
      <c r="Q570" s="1">
        <v>32</v>
      </c>
    </row>
    <row r="571" spans="1:17" ht="15">
      <c r="A571" s="1" t="s">
        <v>1589</v>
      </c>
      <c r="B571" s="1" t="s">
        <v>638</v>
      </c>
      <c r="C571" s="1">
        <v>37</v>
      </c>
      <c r="D571" s="1">
        <v>0.16</v>
      </c>
      <c r="E571" s="1" t="s">
        <v>1590</v>
      </c>
      <c r="F571" s="1" t="str">
        <f t="shared" si="8"/>
        <v>Scott McClain</v>
      </c>
      <c r="G571" s="1" t="e">
        <v>#N/A</v>
      </c>
      <c r="I571" s="1" t="e">
        <v>#N/A</v>
      </c>
      <c r="J571" s="1">
        <v>196</v>
      </c>
      <c r="K571" s="1">
        <v>28</v>
      </c>
      <c r="L571" s="1">
        <v>6</v>
      </c>
      <c r="M571" s="1">
        <v>26</v>
      </c>
      <c r="N571" s="1">
        <v>3</v>
      </c>
      <c r="O571" s="3">
        <v>0.2602040816326531</v>
      </c>
      <c r="P571" s="1">
        <v>51</v>
      </c>
      <c r="Q571" s="1">
        <v>40</v>
      </c>
    </row>
    <row r="572" spans="1:17" ht="15">
      <c r="A572" s="1" t="s">
        <v>1591</v>
      </c>
      <c r="B572" s="1" t="s">
        <v>849</v>
      </c>
      <c r="C572" s="1">
        <v>25</v>
      </c>
      <c r="D572" s="1">
        <v>0.16</v>
      </c>
      <c r="E572" s="1" t="s">
        <v>1592</v>
      </c>
      <c r="F572" s="1" t="str">
        <f t="shared" si="8"/>
        <v>Sean Kazmar</v>
      </c>
      <c r="G572" s="1" t="e">
        <v>#N/A</v>
      </c>
      <c r="I572" s="1" t="e">
        <v>#N/A</v>
      </c>
      <c r="J572" s="1">
        <v>196</v>
      </c>
      <c r="K572" s="1">
        <v>25</v>
      </c>
      <c r="L572" s="1">
        <v>5</v>
      </c>
      <c r="M572" s="1">
        <v>24</v>
      </c>
      <c r="N572" s="1">
        <v>3</v>
      </c>
      <c r="O572" s="3">
        <v>0.2653061224489796</v>
      </c>
      <c r="P572" s="1">
        <v>52</v>
      </c>
      <c r="Q572" s="1">
        <v>42</v>
      </c>
    </row>
    <row r="573" spans="1:17" ht="15">
      <c r="A573" s="1" t="s">
        <v>1593</v>
      </c>
      <c r="B573" s="1" t="s">
        <v>587</v>
      </c>
      <c r="C573" s="1">
        <v>29</v>
      </c>
      <c r="D573" s="1">
        <v>0.47</v>
      </c>
      <c r="E573" s="1" t="s">
        <v>1594</v>
      </c>
      <c r="F573" s="1" t="str">
        <f t="shared" si="8"/>
        <v>Todd Linden</v>
      </c>
      <c r="G573" s="1" t="e">
        <v>#N/A</v>
      </c>
      <c r="I573" s="1" t="e">
        <v>#N/A</v>
      </c>
      <c r="J573" s="1">
        <v>196</v>
      </c>
      <c r="K573" s="1">
        <v>26</v>
      </c>
      <c r="L573" s="1">
        <v>4</v>
      </c>
      <c r="M573" s="1">
        <v>19</v>
      </c>
      <c r="N573" s="1">
        <v>4</v>
      </c>
      <c r="O573" s="3">
        <v>0.2602040816326531</v>
      </c>
      <c r="P573" s="1">
        <v>51</v>
      </c>
      <c r="Q573" s="1">
        <v>49</v>
      </c>
    </row>
    <row r="574" spans="1:17" ht="15">
      <c r="A574" s="1" t="s">
        <v>43</v>
      </c>
      <c r="B574" s="1" t="s">
        <v>60</v>
      </c>
      <c r="C574" s="1">
        <v>33</v>
      </c>
      <c r="D574" s="1">
        <v>0.4</v>
      </c>
      <c r="E574" s="1" t="s">
        <v>1595</v>
      </c>
      <c r="F574" s="1" t="str">
        <f t="shared" si="8"/>
        <v>Jason Phillips</v>
      </c>
      <c r="G574" s="1" t="e">
        <v>#N/A</v>
      </c>
      <c r="I574" s="1" t="e">
        <v>#N/A</v>
      </c>
      <c r="J574" s="1">
        <v>196</v>
      </c>
      <c r="K574" s="1">
        <v>22</v>
      </c>
      <c r="L574" s="1">
        <v>4</v>
      </c>
      <c r="M574" s="1">
        <v>22</v>
      </c>
      <c r="N574" s="1">
        <v>2</v>
      </c>
      <c r="O574" s="3">
        <v>0.23979591836734693</v>
      </c>
      <c r="P574" s="1">
        <v>47</v>
      </c>
      <c r="Q574" s="1">
        <v>34</v>
      </c>
    </row>
    <row r="575" spans="1:17" ht="15">
      <c r="A575" s="1" t="s">
        <v>1596</v>
      </c>
      <c r="B575" s="1" t="s">
        <v>264</v>
      </c>
      <c r="C575" s="1">
        <v>27</v>
      </c>
      <c r="D575" s="1">
        <v>0.13</v>
      </c>
      <c r="E575" s="1" t="s">
        <v>1597</v>
      </c>
      <c r="F575" s="1" t="str">
        <f t="shared" si="8"/>
        <v>Matt Macri</v>
      </c>
      <c r="G575" s="1" t="e">
        <v>#N/A</v>
      </c>
      <c r="I575" s="1" t="e">
        <v>#N/A</v>
      </c>
      <c r="J575" s="1">
        <v>195</v>
      </c>
      <c r="K575" s="1">
        <v>26</v>
      </c>
      <c r="L575" s="1">
        <v>6</v>
      </c>
      <c r="M575" s="1">
        <v>26</v>
      </c>
      <c r="N575" s="1">
        <v>4</v>
      </c>
      <c r="O575" s="3">
        <v>0.27692307692307694</v>
      </c>
      <c r="P575" s="1">
        <v>54</v>
      </c>
      <c r="Q575" s="1">
        <v>40</v>
      </c>
    </row>
    <row r="576" spans="1:17" ht="15">
      <c r="A576" s="1" t="s">
        <v>1598</v>
      </c>
      <c r="B576" s="1" t="s">
        <v>307</v>
      </c>
      <c r="C576" s="1">
        <v>27</v>
      </c>
      <c r="D576" s="1">
        <v>0.15</v>
      </c>
      <c r="E576" s="1" t="s">
        <v>1599</v>
      </c>
      <c r="F576" s="1" t="str">
        <f t="shared" si="8"/>
        <v>Brian Horwitz</v>
      </c>
      <c r="G576" s="1" t="e">
        <v>#N/A</v>
      </c>
      <c r="I576" s="1" t="e">
        <v>#N/A</v>
      </c>
      <c r="J576" s="1">
        <v>195</v>
      </c>
      <c r="K576" s="1">
        <v>27</v>
      </c>
      <c r="L576" s="1">
        <v>7</v>
      </c>
      <c r="M576" s="1">
        <v>25</v>
      </c>
      <c r="N576" s="1">
        <v>3</v>
      </c>
      <c r="O576" s="3">
        <v>0.26666666666666666</v>
      </c>
      <c r="P576" s="1">
        <v>52</v>
      </c>
      <c r="Q576" s="1">
        <v>39</v>
      </c>
    </row>
    <row r="577" spans="1:17" ht="15">
      <c r="A577" s="1" t="s">
        <v>1600</v>
      </c>
      <c r="B577" s="1" t="s">
        <v>1601</v>
      </c>
      <c r="C577" s="1">
        <v>32</v>
      </c>
      <c r="D577" s="1">
        <v>0.32</v>
      </c>
      <c r="E577" s="1" t="s">
        <v>1602</v>
      </c>
      <c r="F577" s="1" t="str">
        <f t="shared" si="8"/>
        <v>Tike Redman</v>
      </c>
      <c r="G577" s="1" t="e">
        <v>#N/A</v>
      </c>
      <c r="I577" s="1" t="e">
        <v>#N/A</v>
      </c>
      <c r="J577" s="1">
        <v>195</v>
      </c>
      <c r="K577" s="1">
        <v>29</v>
      </c>
      <c r="L577" s="1">
        <v>5</v>
      </c>
      <c r="M577" s="1">
        <v>24</v>
      </c>
      <c r="N577" s="1">
        <v>5</v>
      </c>
      <c r="O577" s="3">
        <v>0.27692307692307694</v>
      </c>
      <c r="P577" s="1">
        <v>54</v>
      </c>
      <c r="Q577" s="1">
        <v>34</v>
      </c>
    </row>
    <row r="578" spans="1:17" ht="15">
      <c r="A578" s="1" t="s">
        <v>1603</v>
      </c>
      <c r="B578" s="1" t="s">
        <v>1604</v>
      </c>
      <c r="C578" s="1">
        <v>26</v>
      </c>
      <c r="D578" s="1">
        <v>0.14</v>
      </c>
      <c r="E578" s="1" t="s">
        <v>1605</v>
      </c>
      <c r="F578" s="1" t="str">
        <f t="shared" si="8"/>
        <v>Callix Crabbe</v>
      </c>
      <c r="G578" s="1" t="e">
        <v>#N/A</v>
      </c>
      <c r="I578" s="1" t="e">
        <v>#N/A</v>
      </c>
      <c r="J578" s="1">
        <v>195</v>
      </c>
      <c r="K578" s="1">
        <v>27</v>
      </c>
      <c r="L578" s="1">
        <v>5</v>
      </c>
      <c r="M578" s="1">
        <v>24</v>
      </c>
      <c r="N578" s="1">
        <v>4</v>
      </c>
      <c r="O578" s="3">
        <v>0.26153846153846155</v>
      </c>
      <c r="P578" s="1">
        <v>51</v>
      </c>
      <c r="Q578" s="1">
        <v>36</v>
      </c>
    </row>
    <row r="579" spans="1:17" ht="15">
      <c r="A579" s="1" t="s">
        <v>1606</v>
      </c>
      <c r="B579" s="1" t="s">
        <v>1607</v>
      </c>
      <c r="C579" s="1">
        <v>32</v>
      </c>
      <c r="D579" s="1">
        <v>0.49</v>
      </c>
      <c r="E579" s="1" t="s">
        <v>1608</v>
      </c>
      <c r="F579" s="1" t="str">
        <f t="shared" si="8"/>
        <v>Terrmel Sledge</v>
      </c>
      <c r="G579" s="1" t="e">
        <v>#N/A</v>
      </c>
      <c r="I579" s="1" t="e">
        <v>#N/A</v>
      </c>
      <c r="J579" s="1">
        <v>195</v>
      </c>
      <c r="K579" s="1">
        <v>24</v>
      </c>
      <c r="L579" s="1">
        <v>6</v>
      </c>
      <c r="M579" s="1">
        <v>23</v>
      </c>
      <c r="N579" s="1">
        <v>2</v>
      </c>
      <c r="O579" s="3">
        <v>0.24102564102564103</v>
      </c>
      <c r="P579" s="1">
        <v>47</v>
      </c>
      <c r="Q579" s="1">
        <v>48</v>
      </c>
    </row>
    <row r="580" spans="1:17" ht="15">
      <c r="A580" s="1" t="s">
        <v>653</v>
      </c>
      <c r="B580" s="1" t="s">
        <v>258</v>
      </c>
      <c r="C580" s="1">
        <v>40</v>
      </c>
      <c r="D580" s="1">
        <v>0.63</v>
      </c>
      <c r="E580" s="1" t="s">
        <v>1609</v>
      </c>
      <c r="F580" s="1" t="str">
        <f t="shared" si="8"/>
        <v>Jose Valentin</v>
      </c>
      <c r="G580" s="1" t="e">
        <v>#N/A</v>
      </c>
      <c r="I580" s="1" t="e">
        <v>#N/A</v>
      </c>
      <c r="J580" s="1">
        <v>195</v>
      </c>
      <c r="K580" s="1">
        <v>25</v>
      </c>
      <c r="L580" s="1">
        <v>6</v>
      </c>
      <c r="M580" s="1">
        <v>25</v>
      </c>
      <c r="N580" s="1">
        <v>3</v>
      </c>
      <c r="O580" s="3">
        <v>0.2512820512820513</v>
      </c>
      <c r="P580" s="1">
        <v>49</v>
      </c>
      <c r="Q580" s="1">
        <v>38</v>
      </c>
    </row>
    <row r="581" spans="1:17" ht="15">
      <c r="A581" s="1" t="s">
        <v>1610</v>
      </c>
      <c r="B581" s="1" t="s">
        <v>293</v>
      </c>
      <c r="C581" s="1">
        <v>31</v>
      </c>
      <c r="D581" s="1">
        <v>0.57</v>
      </c>
      <c r="E581" s="1" t="s">
        <v>1611</v>
      </c>
      <c r="F581" s="1" t="str">
        <f aca="true" t="shared" si="9" ref="F581:F644">CONCATENATE(B581," ",A581)</f>
        <v>Joe Borchard</v>
      </c>
      <c r="G581" s="1" t="e">
        <v>#N/A</v>
      </c>
      <c r="I581" s="1" t="e">
        <v>#N/A</v>
      </c>
      <c r="J581" s="1">
        <v>195</v>
      </c>
      <c r="K581" s="1">
        <v>25</v>
      </c>
      <c r="L581" s="1">
        <v>6</v>
      </c>
      <c r="M581" s="1">
        <v>23</v>
      </c>
      <c r="N581" s="1">
        <v>3</v>
      </c>
      <c r="O581" s="3">
        <v>0.23076923076923078</v>
      </c>
      <c r="P581" s="1">
        <v>45</v>
      </c>
      <c r="Q581" s="1">
        <v>52</v>
      </c>
    </row>
    <row r="582" spans="1:17" ht="15">
      <c r="A582" s="1" t="s">
        <v>1612</v>
      </c>
      <c r="B582" s="1" t="s">
        <v>1613</v>
      </c>
      <c r="C582" s="1">
        <v>37</v>
      </c>
      <c r="D582" s="1">
        <v>0.56</v>
      </c>
      <c r="E582" s="1" t="s">
        <v>1614</v>
      </c>
      <c r="F582" s="1" t="str">
        <f t="shared" si="9"/>
        <v>Rondell White</v>
      </c>
      <c r="G582" s="1" t="e">
        <v>#N/A</v>
      </c>
      <c r="I582" s="1" t="e">
        <v>#N/A</v>
      </c>
      <c r="J582" s="1">
        <v>195</v>
      </c>
      <c r="K582" s="1">
        <v>20</v>
      </c>
      <c r="L582" s="1">
        <v>5</v>
      </c>
      <c r="M582" s="1">
        <v>25</v>
      </c>
      <c r="N582" s="1">
        <v>2</v>
      </c>
      <c r="O582" s="3">
        <v>0.2358974358974359</v>
      </c>
      <c r="P582" s="1">
        <v>46</v>
      </c>
      <c r="Q582" s="1">
        <v>36</v>
      </c>
    </row>
    <row r="583" spans="1:17" ht="15">
      <c r="A583" s="1" t="s">
        <v>540</v>
      </c>
      <c r="B583" s="1" t="s">
        <v>1615</v>
      </c>
      <c r="C583" s="1">
        <v>25</v>
      </c>
      <c r="D583" s="1">
        <v>0.12</v>
      </c>
      <c r="E583" s="1" t="s">
        <v>1616</v>
      </c>
      <c r="F583" s="1" t="str">
        <f t="shared" si="9"/>
        <v>Wilkin Castillo</v>
      </c>
      <c r="G583" s="1" t="e">
        <v>#N/A</v>
      </c>
      <c r="I583" s="1" t="e">
        <v>#N/A</v>
      </c>
      <c r="J583" s="1">
        <v>194</v>
      </c>
      <c r="K583" s="1">
        <v>29</v>
      </c>
      <c r="L583" s="1">
        <v>5</v>
      </c>
      <c r="M583" s="1">
        <v>24</v>
      </c>
      <c r="N583" s="1">
        <v>3</v>
      </c>
      <c r="O583" s="3">
        <v>0.27835051546391754</v>
      </c>
      <c r="P583" s="1">
        <v>54</v>
      </c>
      <c r="Q583" s="1">
        <v>35</v>
      </c>
    </row>
    <row r="584" spans="1:17" ht="15">
      <c r="A584" s="1" t="s">
        <v>469</v>
      </c>
      <c r="B584" s="1" t="s">
        <v>1013</v>
      </c>
      <c r="C584" s="1">
        <v>26</v>
      </c>
      <c r="D584" s="1">
        <v>0.13</v>
      </c>
      <c r="E584" s="1" t="s">
        <v>1617</v>
      </c>
      <c r="F584" s="1" t="str">
        <f t="shared" si="9"/>
        <v>Rob Johnson</v>
      </c>
      <c r="G584" s="1" t="e">
        <v>#N/A</v>
      </c>
      <c r="I584" s="1" t="e">
        <v>#N/A</v>
      </c>
      <c r="J584" s="1">
        <v>194</v>
      </c>
      <c r="K584" s="1">
        <v>26</v>
      </c>
      <c r="L584" s="1">
        <v>6</v>
      </c>
      <c r="M584" s="1">
        <v>24</v>
      </c>
      <c r="N584" s="1">
        <v>4</v>
      </c>
      <c r="O584" s="3">
        <v>0.25773195876288657</v>
      </c>
      <c r="P584" s="1">
        <v>50</v>
      </c>
      <c r="Q584" s="1">
        <v>36</v>
      </c>
    </row>
    <row r="585" spans="1:17" ht="15">
      <c r="A585" s="1" t="s">
        <v>1618</v>
      </c>
      <c r="B585" s="1" t="s">
        <v>270</v>
      </c>
      <c r="C585" s="1">
        <v>26</v>
      </c>
      <c r="D585" s="1">
        <v>0.12</v>
      </c>
      <c r="E585" s="1" t="s">
        <v>1619</v>
      </c>
      <c r="F585" s="1" t="str">
        <f t="shared" si="9"/>
        <v>Ryan Rohlinger</v>
      </c>
      <c r="G585" s="1" t="e">
        <v>#N/A</v>
      </c>
      <c r="I585" s="1" t="e">
        <v>#N/A</v>
      </c>
      <c r="J585" s="1">
        <v>194</v>
      </c>
      <c r="K585" s="1">
        <v>25</v>
      </c>
      <c r="L585" s="1">
        <v>5</v>
      </c>
      <c r="M585" s="1">
        <v>24</v>
      </c>
      <c r="N585" s="1">
        <v>3</v>
      </c>
      <c r="O585" s="3">
        <v>0.24742268041237114</v>
      </c>
      <c r="P585" s="1">
        <v>48</v>
      </c>
      <c r="Q585" s="1">
        <v>38</v>
      </c>
    </row>
    <row r="586" spans="1:17" ht="15">
      <c r="A586" s="1" t="s">
        <v>1620</v>
      </c>
      <c r="B586" s="1" t="s">
        <v>1621</v>
      </c>
      <c r="C586" s="1">
        <v>30</v>
      </c>
      <c r="D586" s="1">
        <v>0.51</v>
      </c>
      <c r="E586" s="1" t="s">
        <v>1622</v>
      </c>
      <c r="F586" s="1" t="str">
        <f t="shared" si="9"/>
        <v>Eliezer Alfonzo</v>
      </c>
      <c r="G586" s="1" t="e">
        <v>#N/A</v>
      </c>
      <c r="I586" s="1" t="e">
        <v>#N/A</v>
      </c>
      <c r="J586" s="1">
        <v>194</v>
      </c>
      <c r="K586" s="1">
        <v>21</v>
      </c>
      <c r="L586" s="1">
        <v>6</v>
      </c>
      <c r="M586" s="1">
        <v>24</v>
      </c>
      <c r="N586" s="1">
        <v>2</v>
      </c>
      <c r="O586" s="3">
        <v>0.25773195876288657</v>
      </c>
      <c r="P586" s="1">
        <v>50</v>
      </c>
      <c r="Q586" s="1">
        <v>48</v>
      </c>
    </row>
    <row r="587" spans="1:17" ht="15">
      <c r="A587" s="1" t="s">
        <v>1623</v>
      </c>
      <c r="B587" s="1" t="s">
        <v>60</v>
      </c>
      <c r="C587" s="1">
        <v>31</v>
      </c>
      <c r="D587" s="1">
        <v>0.39</v>
      </c>
      <c r="E587" s="1" t="s">
        <v>1624</v>
      </c>
      <c r="F587" s="1" t="str">
        <f t="shared" si="9"/>
        <v>Jason Ellison</v>
      </c>
      <c r="G587" s="1" t="e">
        <v>#N/A</v>
      </c>
      <c r="I587" s="1" t="e">
        <v>#N/A</v>
      </c>
      <c r="J587" s="1">
        <v>194</v>
      </c>
      <c r="K587" s="1">
        <v>30</v>
      </c>
      <c r="L587" s="1">
        <v>5</v>
      </c>
      <c r="M587" s="1">
        <v>19</v>
      </c>
      <c r="N587" s="1">
        <v>4</v>
      </c>
      <c r="O587" s="3">
        <v>0.24742268041237114</v>
      </c>
      <c r="P587" s="1">
        <v>48</v>
      </c>
      <c r="Q587" s="1">
        <v>41</v>
      </c>
    </row>
    <row r="588" spans="1:17" ht="15">
      <c r="A588" s="1" t="s">
        <v>1625</v>
      </c>
      <c r="B588" s="1" t="s">
        <v>1626</v>
      </c>
      <c r="C588" s="1">
        <v>45</v>
      </c>
      <c r="D588" s="1">
        <v>0.74</v>
      </c>
      <c r="E588" s="1" t="s">
        <v>1627</v>
      </c>
      <c r="F588" s="1" t="str">
        <f t="shared" si="9"/>
        <v>Barry Bonds</v>
      </c>
      <c r="G588" s="1" t="e">
        <v>#N/A</v>
      </c>
      <c r="I588" s="1" t="e">
        <v>#N/A</v>
      </c>
      <c r="J588" s="1">
        <v>193</v>
      </c>
      <c r="K588" s="1">
        <v>34</v>
      </c>
      <c r="L588" s="1">
        <v>11</v>
      </c>
      <c r="M588" s="1">
        <v>32</v>
      </c>
      <c r="N588" s="1">
        <v>2</v>
      </c>
      <c r="O588" s="3">
        <v>0.2538860103626943</v>
      </c>
      <c r="P588" s="1">
        <v>49</v>
      </c>
      <c r="Q588" s="1">
        <v>33</v>
      </c>
    </row>
    <row r="589" spans="1:17" ht="15">
      <c r="A589" s="1" t="s">
        <v>1628</v>
      </c>
      <c r="B589" s="1" t="s">
        <v>82</v>
      </c>
      <c r="C589" s="1">
        <v>26</v>
      </c>
      <c r="D589" s="1">
        <v>0.11</v>
      </c>
      <c r="E589" s="1" t="s">
        <v>1304</v>
      </c>
      <c r="F589" s="1" t="str">
        <f t="shared" si="9"/>
        <v>Adam Rosales</v>
      </c>
      <c r="G589" s="1" t="e">
        <v>#N/A</v>
      </c>
      <c r="I589" s="1" t="e">
        <v>#N/A</v>
      </c>
      <c r="J589" s="1">
        <v>193</v>
      </c>
      <c r="K589" s="1">
        <v>24</v>
      </c>
      <c r="L589" s="1">
        <v>5</v>
      </c>
      <c r="M589" s="1">
        <v>24</v>
      </c>
      <c r="N589" s="1">
        <v>4</v>
      </c>
      <c r="O589" s="3">
        <v>0.26424870466321243</v>
      </c>
      <c r="P589" s="1">
        <v>51</v>
      </c>
      <c r="Q589" s="1">
        <v>35</v>
      </c>
    </row>
    <row r="590" spans="1:17" ht="15">
      <c r="A590" s="1" t="s">
        <v>1305</v>
      </c>
      <c r="B590" s="1" t="s">
        <v>1306</v>
      </c>
      <c r="C590" s="1">
        <v>25</v>
      </c>
      <c r="D590" s="1">
        <v>0.34</v>
      </c>
      <c r="E590" s="1" t="s">
        <v>1307</v>
      </c>
      <c r="F590" s="1" t="str">
        <f t="shared" si="9"/>
        <v>Alejandro De Aza</v>
      </c>
      <c r="G590" s="1" t="e">
        <v>#N/A</v>
      </c>
      <c r="I590" s="1" t="e">
        <v>#N/A</v>
      </c>
      <c r="J590" s="1">
        <v>193</v>
      </c>
      <c r="K590" s="1">
        <v>24</v>
      </c>
      <c r="L590" s="1">
        <v>4</v>
      </c>
      <c r="M590" s="1">
        <v>21</v>
      </c>
      <c r="N590" s="1">
        <v>3</v>
      </c>
      <c r="O590" s="3">
        <v>0.25906735751295334</v>
      </c>
      <c r="P590" s="1">
        <v>50</v>
      </c>
      <c r="Q590" s="1">
        <v>41</v>
      </c>
    </row>
    <row r="591" spans="1:17" ht="15">
      <c r="A591" s="1" t="s">
        <v>1098</v>
      </c>
      <c r="B591" s="1" t="s">
        <v>60</v>
      </c>
      <c r="C591" s="1">
        <v>40</v>
      </c>
      <c r="D591" s="1">
        <v>0.32</v>
      </c>
      <c r="E591" s="1" t="s">
        <v>1308</v>
      </c>
      <c r="F591" s="1" t="str">
        <f t="shared" si="9"/>
        <v>Jason Wood</v>
      </c>
      <c r="G591" s="1" t="e">
        <v>#N/A</v>
      </c>
      <c r="I591" s="1" t="e">
        <v>#N/A</v>
      </c>
      <c r="J591" s="1">
        <v>193</v>
      </c>
      <c r="K591" s="1">
        <v>23</v>
      </c>
      <c r="L591" s="1">
        <v>5</v>
      </c>
      <c r="M591" s="1">
        <v>29</v>
      </c>
      <c r="N591" s="1">
        <v>3</v>
      </c>
      <c r="O591" s="3">
        <v>0.2538860103626943</v>
      </c>
      <c r="P591" s="1">
        <v>49</v>
      </c>
      <c r="Q591" s="1">
        <v>47</v>
      </c>
    </row>
    <row r="592" spans="1:17" ht="15">
      <c r="A592" s="1" t="s">
        <v>1309</v>
      </c>
      <c r="B592" s="1" t="s">
        <v>440</v>
      </c>
      <c r="C592" s="1">
        <v>28</v>
      </c>
      <c r="D592" s="1">
        <v>0.5</v>
      </c>
      <c r="E592" s="1" t="s">
        <v>1310</v>
      </c>
      <c r="F592" s="1" t="str">
        <f t="shared" si="9"/>
        <v>Shane Costa</v>
      </c>
      <c r="G592" s="1" t="e">
        <v>#N/A</v>
      </c>
      <c r="I592" s="1" t="e">
        <v>#N/A</v>
      </c>
      <c r="J592" s="1">
        <v>193</v>
      </c>
      <c r="K592" s="1">
        <v>23</v>
      </c>
      <c r="L592" s="1">
        <v>4</v>
      </c>
      <c r="M592" s="1">
        <v>22</v>
      </c>
      <c r="N592" s="1">
        <v>2</v>
      </c>
      <c r="O592" s="3">
        <v>0.25906735751295334</v>
      </c>
      <c r="P592" s="1">
        <v>50</v>
      </c>
      <c r="Q592" s="1">
        <v>34</v>
      </c>
    </row>
    <row r="593" spans="1:17" ht="15">
      <c r="A593" s="1" t="s">
        <v>870</v>
      </c>
      <c r="B593" s="1" t="s">
        <v>235</v>
      </c>
      <c r="C593" s="1">
        <v>28</v>
      </c>
      <c r="D593" s="1">
        <v>0.28</v>
      </c>
      <c r="E593" s="1" t="s">
        <v>1311</v>
      </c>
      <c r="F593" s="1" t="str">
        <f t="shared" si="9"/>
        <v>Victor Diaz</v>
      </c>
      <c r="G593" s="1" t="e">
        <v>#N/A</v>
      </c>
      <c r="I593" s="1" t="e">
        <v>#N/A</v>
      </c>
      <c r="J593" s="1">
        <v>192</v>
      </c>
      <c r="K593" s="1">
        <v>25</v>
      </c>
      <c r="L593" s="1">
        <v>9</v>
      </c>
      <c r="M593" s="1">
        <v>31</v>
      </c>
      <c r="N593" s="1">
        <v>2</v>
      </c>
      <c r="O593" s="3">
        <v>0.2604166666666667</v>
      </c>
      <c r="P593" s="1">
        <v>50</v>
      </c>
      <c r="Q593" s="1">
        <v>45</v>
      </c>
    </row>
    <row r="594" spans="1:17" ht="15">
      <c r="A594" s="1" t="s">
        <v>577</v>
      </c>
      <c r="B594" s="1" t="s">
        <v>1293</v>
      </c>
      <c r="C594" s="1">
        <v>27</v>
      </c>
      <c r="D594" s="1">
        <v>0.2</v>
      </c>
      <c r="E594" s="1" t="s">
        <v>1312</v>
      </c>
      <c r="F594" s="1" t="str">
        <f t="shared" si="9"/>
        <v>Brett Carroll</v>
      </c>
      <c r="G594" s="1" t="e">
        <v>#N/A</v>
      </c>
      <c r="I594" s="1" t="e">
        <v>#N/A</v>
      </c>
      <c r="J594" s="1">
        <v>192</v>
      </c>
      <c r="K594" s="1">
        <v>30</v>
      </c>
      <c r="L594" s="1">
        <v>5</v>
      </c>
      <c r="M594" s="1">
        <v>22</v>
      </c>
      <c r="N594" s="1">
        <v>3</v>
      </c>
      <c r="O594" s="3">
        <v>0.24479166666666666</v>
      </c>
      <c r="P594" s="1">
        <v>47</v>
      </c>
      <c r="Q594" s="1">
        <v>42</v>
      </c>
    </row>
    <row r="595" spans="1:17" ht="15">
      <c r="A595" s="1" t="s">
        <v>1313</v>
      </c>
      <c r="B595" s="1" t="s">
        <v>1415</v>
      </c>
      <c r="C595" s="1">
        <v>26</v>
      </c>
      <c r="D595" s="1">
        <v>0.2</v>
      </c>
      <c r="E595" s="1" t="s">
        <v>1314</v>
      </c>
      <c r="F595" s="1" t="str">
        <f t="shared" si="9"/>
        <v>Brent Clevlen</v>
      </c>
      <c r="G595" s="1" t="e">
        <v>#N/A</v>
      </c>
      <c r="I595" s="1" t="e">
        <v>#N/A</v>
      </c>
      <c r="J595" s="1">
        <v>191</v>
      </c>
      <c r="K595" s="1">
        <v>29</v>
      </c>
      <c r="L595" s="1">
        <v>6</v>
      </c>
      <c r="M595" s="1">
        <v>24</v>
      </c>
      <c r="N595" s="1">
        <v>3</v>
      </c>
      <c r="O595" s="3">
        <v>0.2617801047120419</v>
      </c>
      <c r="P595" s="1">
        <v>50</v>
      </c>
      <c r="Q595" s="1">
        <v>45</v>
      </c>
    </row>
    <row r="596" spans="1:17" ht="15">
      <c r="A596" s="1" t="s">
        <v>1315</v>
      </c>
      <c r="B596" s="1" t="s">
        <v>1316</v>
      </c>
      <c r="C596" s="1">
        <v>23</v>
      </c>
      <c r="D596" s="1">
        <v>0.1</v>
      </c>
      <c r="E596" s="1" t="s">
        <v>1317</v>
      </c>
      <c r="F596" s="1" t="str">
        <f t="shared" si="9"/>
        <v>Dexter Fowler</v>
      </c>
      <c r="G596" s="1" t="e">
        <v>#N/A</v>
      </c>
      <c r="I596" s="1" t="e">
        <v>#N/A</v>
      </c>
      <c r="J596" s="1">
        <v>191</v>
      </c>
      <c r="K596" s="1">
        <v>27</v>
      </c>
      <c r="L596" s="1">
        <v>5</v>
      </c>
      <c r="M596" s="1">
        <v>23</v>
      </c>
      <c r="N596" s="1">
        <v>3</v>
      </c>
      <c r="O596" s="3">
        <v>0.2670157068062827</v>
      </c>
      <c r="P596" s="1">
        <v>51</v>
      </c>
      <c r="Q596" s="1">
        <v>35</v>
      </c>
    </row>
    <row r="597" spans="1:17" ht="15">
      <c r="A597" s="1" t="s">
        <v>95</v>
      </c>
      <c r="B597" s="1" t="s">
        <v>1318</v>
      </c>
      <c r="C597" s="1">
        <v>27</v>
      </c>
      <c r="D597" s="1">
        <v>0.22</v>
      </c>
      <c r="E597" s="1" t="s">
        <v>1319</v>
      </c>
      <c r="F597" s="1" t="str">
        <f t="shared" si="9"/>
        <v>Brayan Pena</v>
      </c>
      <c r="G597" s="1" t="e">
        <v>#N/A</v>
      </c>
      <c r="I597" s="1" t="e">
        <v>#N/A</v>
      </c>
      <c r="J597" s="1">
        <v>191</v>
      </c>
      <c r="K597" s="1">
        <v>27</v>
      </c>
      <c r="L597" s="1">
        <v>5</v>
      </c>
      <c r="M597" s="1">
        <v>23</v>
      </c>
      <c r="N597" s="1">
        <v>3</v>
      </c>
      <c r="O597" s="3">
        <v>0.2670157068062827</v>
      </c>
      <c r="P597" s="1">
        <v>51</v>
      </c>
      <c r="Q597" s="1">
        <v>33</v>
      </c>
    </row>
    <row r="598" spans="1:17" ht="15">
      <c r="A598" s="1" t="s">
        <v>1320</v>
      </c>
      <c r="B598" s="1" t="s">
        <v>791</v>
      </c>
      <c r="C598" s="1">
        <v>32</v>
      </c>
      <c r="D598" s="1">
        <v>0.47</v>
      </c>
      <c r="E598" s="1" t="s">
        <v>1321</v>
      </c>
      <c r="F598" s="1" t="str">
        <f t="shared" si="9"/>
        <v>Eric Munson</v>
      </c>
      <c r="G598" s="1" t="e">
        <v>#N/A</v>
      </c>
      <c r="I598" s="1" t="e">
        <v>#N/A</v>
      </c>
      <c r="J598" s="1">
        <v>191</v>
      </c>
      <c r="K598" s="1">
        <v>22</v>
      </c>
      <c r="L598" s="1">
        <v>6</v>
      </c>
      <c r="M598" s="1">
        <v>24</v>
      </c>
      <c r="N598" s="1">
        <v>2</v>
      </c>
      <c r="O598" s="3">
        <v>0.24083769633507854</v>
      </c>
      <c r="P598" s="1">
        <v>46</v>
      </c>
      <c r="Q598" s="1">
        <v>35</v>
      </c>
    </row>
    <row r="599" spans="1:17" ht="15">
      <c r="A599" s="1" t="s">
        <v>1322</v>
      </c>
      <c r="B599" s="1" t="s">
        <v>211</v>
      </c>
      <c r="C599" s="1">
        <v>40</v>
      </c>
      <c r="D599" s="1">
        <v>0.24</v>
      </c>
      <c r="E599" s="1" t="s">
        <v>1323</v>
      </c>
      <c r="F599" s="1" t="str">
        <f t="shared" si="9"/>
        <v>Mike Difelice</v>
      </c>
      <c r="G599" s="1" t="e">
        <v>#N/A</v>
      </c>
      <c r="I599" s="1" t="e">
        <v>#N/A</v>
      </c>
      <c r="J599" s="1">
        <v>191</v>
      </c>
      <c r="K599" s="1">
        <v>22</v>
      </c>
      <c r="L599" s="1">
        <v>4</v>
      </c>
      <c r="M599" s="1">
        <v>24</v>
      </c>
      <c r="N599" s="1">
        <v>2</v>
      </c>
      <c r="O599" s="3">
        <v>0.24607329842931938</v>
      </c>
      <c r="P599" s="1">
        <v>47</v>
      </c>
      <c r="Q599" s="1">
        <v>41</v>
      </c>
    </row>
    <row r="600" spans="1:17" ht="15">
      <c r="A600" s="1" t="s">
        <v>961</v>
      </c>
      <c r="B600" s="1" t="s">
        <v>1324</v>
      </c>
      <c r="C600" s="1">
        <v>35</v>
      </c>
      <c r="D600" s="1">
        <v>0.61</v>
      </c>
      <c r="E600" s="1" t="s">
        <v>1325</v>
      </c>
      <c r="F600" s="1" t="str">
        <f t="shared" si="9"/>
        <v>Preston Wilson</v>
      </c>
      <c r="G600" s="1" t="e">
        <v>#N/A</v>
      </c>
      <c r="I600" s="1" t="e">
        <v>#N/A</v>
      </c>
      <c r="J600" s="1">
        <v>191</v>
      </c>
      <c r="K600" s="1">
        <v>22</v>
      </c>
      <c r="L600" s="1">
        <v>5</v>
      </c>
      <c r="M600" s="1">
        <v>24</v>
      </c>
      <c r="N600" s="1">
        <v>4</v>
      </c>
      <c r="O600" s="3">
        <v>0.2513089005235602</v>
      </c>
      <c r="P600" s="1">
        <v>48</v>
      </c>
      <c r="Q600" s="1">
        <v>45</v>
      </c>
    </row>
    <row r="601" spans="1:17" ht="15">
      <c r="A601" s="1" t="s">
        <v>1326</v>
      </c>
      <c r="B601" s="1" t="s">
        <v>1327</v>
      </c>
      <c r="C601" s="1">
        <v>33</v>
      </c>
      <c r="D601" s="1">
        <v>0.52</v>
      </c>
      <c r="E601" s="1" t="s">
        <v>1328</v>
      </c>
      <c r="F601" s="1" t="str">
        <f t="shared" si="9"/>
        <v>Lew Ford</v>
      </c>
      <c r="G601" s="1" t="e">
        <v>#N/A</v>
      </c>
      <c r="I601" s="1" t="e">
        <v>#N/A</v>
      </c>
      <c r="J601" s="1">
        <v>191</v>
      </c>
      <c r="K601" s="1">
        <v>27</v>
      </c>
      <c r="L601" s="1">
        <v>5</v>
      </c>
      <c r="M601" s="1">
        <v>21</v>
      </c>
      <c r="N601" s="1">
        <v>5</v>
      </c>
      <c r="O601" s="3">
        <v>0.24083769633507854</v>
      </c>
      <c r="P601" s="1">
        <v>46</v>
      </c>
      <c r="Q601" s="1">
        <v>38</v>
      </c>
    </row>
    <row r="602" spans="1:17" ht="15">
      <c r="A602" s="1" t="s">
        <v>1329</v>
      </c>
      <c r="B602" s="1" t="s">
        <v>60</v>
      </c>
      <c r="C602" s="1">
        <v>33</v>
      </c>
      <c r="D602" s="1">
        <v>0.6</v>
      </c>
      <c r="E602" s="1" t="s">
        <v>1330</v>
      </c>
      <c r="F602" s="1" t="str">
        <f t="shared" si="9"/>
        <v>Jason Lane</v>
      </c>
      <c r="G602" s="1" t="e">
        <v>#N/A</v>
      </c>
      <c r="I602" s="1" t="e">
        <v>#N/A</v>
      </c>
      <c r="J602" s="1">
        <v>191</v>
      </c>
      <c r="K602" s="1">
        <v>25</v>
      </c>
      <c r="L602" s="1">
        <v>8</v>
      </c>
      <c r="M602" s="1">
        <v>27</v>
      </c>
      <c r="N602" s="1">
        <v>2</v>
      </c>
      <c r="O602" s="3">
        <v>0.21465968586387435</v>
      </c>
      <c r="P602" s="1">
        <v>41</v>
      </c>
      <c r="Q602" s="1">
        <v>42</v>
      </c>
    </row>
    <row r="603" spans="1:17" ht="15">
      <c r="A603" s="1" t="s">
        <v>1331</v>
      </c>
      <c r="B603" s="1" t="s">
        <v>812</v>
      </c>
      <c r="C603" s="1">
        <v>39</v>
      </c>
      <c r="D603" s="1">
        <v>0.48</v>
      </c>
      <c r="E603" s="1" t="s">
        <v>1332</v>
      </c>
      <c r="F603" s="1" t="str">
        <f t="shared" si="9"/>
        <v>Doug Mirabelli</v>
      </c>
      <c r="G603" s="1" t="e">
        <v>#N/A</v>
      </c>
      <c r="I603" s="1" t="e">
        <v>#N/A</v>
      </c>
      <c r="J603" s="1">
        <v>191</v>
      </c>
      <c r="K603" s="1">
        <v>20</v>
      </c>
      <c r="L603" s="1">
        <v>6</v>
      </c>
      <c r="M603" s="1">
        <v>25</v>
      </c>
      <c r="N603" s="1">
        <v>2</v>
      </c>
      <c r="O603" s="3">
        <v>0.225130890052356</v>
      </c>
      <c r="P603" s="1">
        <v>43</v>
      </c>
      <c r="Q603" s="1">
        <v>53</v>
      </c>
    </row>
    <row r="604" spans="1:17" ht="15">
      <c r="A604" s="1" t="s">
        <v>1333</v>
      </c>
      <c r="B604" s="1" t="s">
        <v>620</v>
      </c>
      <c r="C604" s="1">
        <v>33</v>
      </c>
      <c r="D604" s="1">
        <v>0.53</v>
      </c>
      <c r="E604" s="1" t="s">
        <v>1334</v>
      </c>
      <c r="F604" s="1" t="str">
        <f t="shared" si="9"/>
        <v>Chris Woodward</v>
      </c>
      <c r="G604" s="1" t="e">
        <v>#N/A</v>
      </c>
      <c r="I604" s="1" t="e">
        <v>#N/A</v>
      </c>
      <c r="J604" s="1">
        <v>191</v>
      </c>
      <c r="K604" s="1">
        <v>23</v>
      </c>
      <c r="L604" s="1">
        <v>4</v>
      </c>
      <c r="M604" s="1">
        <v>20</v>
      </c>
      <c r="N604" s="1">
        <v>2</v>
      </c>
      <c r="O604" s="3">
        <v>0.23036649214659685</v>
      </c>
      <c r="P604" s="1">
        <v>44</v>
      </c>
      <c r="Q604" s="1">
        <v>42</v>
      </c>
    </row>
    <row r="605" spans="1:17" ht="15">
      <c r="A605" s="1" t="s">
        <v>1335</v>
      </c>
      <c r="B605" s="1" t="s">
        <v>232</v>
      </c>
      <c r="C605" s="1">
        <v>34</v>
      </c>
      <c r="D605" s="1">
        <v>0.21</v>
      </c>
      <c r="E605" s="1" t="s">
        <v>1336</v>
      </c>
      <c r="F605" s="1" t="str">
        <f t="shared" si="9"/>
        <v>Jorge Velandia</v>
      </c>
      <c r="G605" s="1" t="e">
        <v>#N/A</v>
      </c>
      <c r="I605" s="1" t="e">
        <v>#N/A</v>
      </c>
      <c r="J605" s="1">
        <v>190</v>
      </c>
      <c r="K605" s="1">
        <v>25</v>
      </c>
      <c r="L605" s="1">
        <v>6</v>
      </c>
      <c r="M605" s="1">
        <v>25</v>
      </c>
      <c r="N605" s="1">
        <v>3</v>
      </c>
      <c r="O605" s="3">
        <v>0.2631578947368421</v>
      </c>
      <c r="P605" s="1">
        <v>50</v>
      </c>
      <c r="Q605" s="1">
        <v>42</v>
      </c>
    </row>
    <row r="606" spans="1:17" ht="15">
      <c r="A606" s="1" t="s">
        <v>1337</v>
      </c>
      <c r="B606" s="1" t="s">
        <v>592</v>
      </c>
      <c r="C606" s="1">
        <v>27</v>
      </c>
      <c r="D606" s="1">
        <v>0.09</v>
      </c>
      <c r="E606" s="1" t="s">
        <v>1338</v>
      </c>
      <c r="F606" s="1" t="str">
        <f t="shared" si="9"/>
        <v>Casey McGehee</v>
      </c>
      <c r="G606" s="1" t="e">
        <v>#N/A</v>
      </c>
      <c r="I606" s="1" t="e">
        <v>#N/A</v>
      </c>
      <c r="J606" s="1">
        <v>190</v>
      </c>
      <c r="K606" s="1">
        <v>25</v>
      </c>
      <c r="L606" s="1">
        <v>5</v>
      </c>
      <c r="M606" s="1">
        <v>27</v>
      </c>
      <c r="N606" s="1">
        <v>3</v>
      </c>
      <c r="O606" s="3">
        <v>0.2631578947368421</v>
      </c>
      <c r="P606" s="1">
        <v>50</v>
      </c>
      <c r="Q606" s="1">
        <v>39</v>
      </c>
    </row>
    <row r="607" spans="1:17" ht="15">
      <c r="A607" s="1" t="s">
        <v>883</v>
      </c>
      <c r="B607" s="1" t="s">
        <v>1339</v>
      </c>
      <c r="C607" s="1">
        <v>36</v>
      </c>
      <c r="D607" s="1">
        <v>0.62</v>
      </c>
      <c r="E607" s="1" t="s">
        <v>1340</v>
      </c>
      <c r="F607" s="1" t="str">
        <f t="shared" si="9"/>
        <v>Brady Clark</v>
      </c>
      <c r="G607" s="1" t="e">
        <v>#N/A</v>
      </c>
      <c r="I607" s="1" t="e">
        <v>#N/A</v>
      </c>
      <c r="J607" s="1">
        <v>190</v>
      </c>
      <c r="K607" s="1">
        <v>23</v>
      </c>
      <c r="L607" s="1">
        <v>3</v>
      </c>
      <c r="M607" s="1">
        <v>18</v>
      </c>
      <c r="N607" s="1">
        <v>2</v>
      </c>
      <c r="O607" s="3">
        <v>0.25263157894736843</v>
      </c>
      <c r="P607" s="1">
        <v>48</v>
      </c>
      <c r="Q607" s="1">
        <v>33</v>
      </c>
    </row>
    <row r="608" spans="1:17" ht="15">
      <c r="A608" s="1" t="s">
        <v>334</v>
      </c>
      <c r="B608" s="1" t="s">
        <v>290</v>
      </c>
      <c r="C608" s="1">
        <v>34</v>
      </c>
      <c r="D608" s="1">
        <v>0.44</v>
      </c>
      <c r="E608" s="1" t="s">
        <v>1341</v>
      </c>
      <c r="F608" s="1" t="str">
        <f t="shared" si="9"/>
        <v>Josh Paul</v>
      </c>
      <c r="G608" s="1" t="e">
        <v>#N/A</v>
      </c>
      <c r="I608" s="1" t="e">
        <v>#N/A</v>
      </c>
      <c r="J608" s="1">
        <v>190</v>
      </c>
      <c r="K608" s="1">
        <v>21</v>
      </c>
      <c r="L608" s="1">
        <v>4</v>
      </c>
      <c r="M608" s="1">
        <v>19</v>
      </c>
      <c r="N608" s="1">
        <v>2</v>
      </c>
      <c r="O608" s="3">
        <v>0.24210526315789474</v>
      </c>
      <c r="P608" s="1">
        <v>46</v>
      </c>
      <c r="Q608" s="1">
        <v>45</v>
      </c>
    </row>
    <row r="609" spans="1:17" ht="15">
      <c r="A609" s="1" t="s">
        <v>1164</v>
      </c>
      <c r="B609" s="1" t="s">
        <v>1342</v>
      </c>
      <c r="C609" s="1">
        <v>36</v>
      </c>
      <c r="D609" s="1">
        <v>0.51</v>
      </c>
      <c r="E609" s="1" t="s">
        <v>1343</v>
      </c>
      <c r="F609" s="1" t="str">
        <f t="shared" si="9"/>
        <v>Neifi Perez</v>
      </c>
      <c r="G609" s="1" t="e">
        <v>#N/A</v>
      </c>
      <c r="I609" s="1" t="e">
        <v>#N/A</v>
      </c>
      <c r="J609" s="1">
        <v>190</v>
      </c>
      <c r="K609" s="1">
        <v>21</v>
      </c>
      <c r="L609" s="1">
        <v>3</v>
      </c>
      <c r="M609" s="1">
        <v>21</v>
      </c>
      <c r="N609" s="1">
        <v>2</v>
      </c>
      <c r="O609" s="3">
        <v>0.23684210526315788</v>
      </c>
      <c r="P609" s="1">
        <v>45</v>
      </c>
      <c r="Q609" s="1">
        <v>27</v>
      </c>
    </row>
    <row r="610" spans="1:17" ht="15">
      <c r="A610" s="1" t="s">
        <v>1164</v>
      </c>
      <c r="B610" s="1" t="s">
        <v>1344</v>
      </c>
      <c r="C610" s="1">
        <v>34</v>
      </c>
      <c r="D610" s="1">
        <v>0.29</v>
      </c>
      <c r="E610" s="1" t="s">
        <v>1345</v>
      </c>
      <c r="F610" s="1" t="str">
        <f t="shared" si="9"/>
        <v>Timo Perez</v>
      </c>
      <c r="G610" s="1" t="e">
        <v>#N/A</v>
      </c>
      <c r="I610" s="1" t="e">
        <v>#N/A</v>
      </c>
      <c r="J610" s="1">
        <v>189</v>
      </c>
      <c r="K610" s="1">
        <v>25</v>
      </c>
      <c r="L610" s="1">
        <v>4</v>
      </c>
      <c r="M610" s="1">
        <v>24</v>
      </c>
      <c r="N610" s="1">
        <v>3</v>
      </c>
      <c r="O610" s="3">
        <v>0.2857142857142857</v>
      </c>
      <c r="P610" s="1">
        <v>54</v>
      </c>
      <c r="Q610" s="1">
        <v>30</v>
      </c>
    </row>
    <row r="611" spans="1:17" ht="15">
      <c r="A611" s="1" t="s">
        <v>1346</v>
      </c>
      <c r="B611" s="1" t="s">
        <v>1347</v>
      </c>
      <c r="C611" s="1">
        <v>25</v>
      </c>
      <c r="D611" s="1">
        <v>0.09</v>
      </c>
      <c r="E611" s="1" t="s">
        <v>1348</v>
      </c>
      <c r="F611" s="1" t="str">
        <f t="shared" si="9"/>
        <v>Gregorio Petit</v>
      </c>
      <c r="G611" s="1" t="e">
        <v>#N/A</v>
      </c>
      <c r="I611" s="1" t="e">
        <v>#N/A</v>
      </c>
      <c r="J611" s="1">
        <v>189</v>
      </c>
      <c r="K611" s="1">
        <v>27</v>
      </c>
      <c r="L611" s="1">
        <v>5</v>
      </c>
      <c r="M611" s="1">
        <v>23</v>
      </c>
      <c r="N611" s="1">
        <v>3</v>
      </c>
      <c r="O611" s="3">
        <v>0.2804232804232804</v>
      </c>
      <c r="P611" s="1">
        <v>53</v>
      </c>
      <c r="Q611" s="1">
        <v>39</v>
      </c>
    </row>
    <row r="612" spans="1:17" ht="15">
      <c r="A612" s="1" t="s">
        <v>1349</v>
      </c>
      <c r="B612" s="1" t="s">
        <v>211</v>
      </c>
      <c r="C612" s="1">
        <v>27</v>
      </c>
      <c r="D612" s="1">
        <v>0.09</v>
      </c>
      <c r="E612" s="1" t="s">
        <v>1350</v>
      </c>
      <c r="F612" s="1" t="str">
        <f t="shared" si="9"/>
        <v>Mike Hollimon</v>
      </c>
      <c r="G612" s="1" t="e">
        <v>#N/A</v>
      </c>
      <c r="I612" s="1" t="e">
        <v>#N/A</v>
      </c>
      <c r="J612" s="1">
        <v>189</v>
      </c>
      <c r="K612" s="1">
        <v>27</v>
      </c>
      <c r="L612" s="1">
        <v>6</v>
      </c>
      <c r="M612" s="1">
        <v>24</v>
      </c>
      <c r="N612" s="1">
        <v>3</v>
      </c>
      <c r="O612" s="3">
        <v>0.2698412698412698</v>
      </c>
      <c r="P612" s="1">
        <v>51</v>
      </c>
      <c r="Q612" s="1">
        <v>37</v>
      </c>
    </row>
    <row r="613" spans="1:17" ht="15">
      <c r="A613" s="1" t="s">
        <v>1351</v>
      </c>
      <c r="B613" s="1" t="s">
        <v>638</v>
      </c>
      <c r="C613" s="1">
        <v>26</v>
      </c>
      <c r="D613" s="1">
        <v>0.25</v>
      </c>
      <c r="E613" s="1" t="s">
        <v>1352</v>
      </c>
      <c r="F613" s="1" t="str">
        <f t="shared" si="9"/>
        <v>Scott Moore</v>
      </c>
      <c r="G613" s="1" t="e">
        <v>#N/A</v>
      </c>
      <c r="I613" s="1" t="e">
        <v>#N/A</v>
      </c>
      <c r="J613" s="1">
        <v>189</v>
      </c>
      <c r="K613" s="1">
        <v>24</v>
      </c>
      <c r="L613" s="1">
        <v>6</v>
      </c>
      <c r="M613" s="1">
        <v>27</v>
      </c>
      <c r="N613" s="1">
        <v>2</v>
      </c>
      <c r="O613" s="3">
        <v>0.25925925925925924</v>
      </c>
      <c r="P613" s="1">
        <v>49</v>
      </c>
      <c r="Q613" s="1">
        <v>42</v>
      </c>
    </row>
    <row r="614" spans="1:17" ht="15">
      <c r="A614" s="1" t="s">
        <v>1353</v>
      </c>
      <c r="B614" s="1" t="s">
        <v>1354</v>
      </c>
      <c r="C614" s="1">
        <v>29</v>
      </c>
      <c r="D614" s="1">
        <v>0.07</v>
      </c>
      <c r="E614" s="1" t="s">
        <v>1355</v>
      </c>
      <c r="F614" s="1" t="str">
        <f t="shared" si="9"/>
        <v>Brooks Conrad</v>
      </c>
      <c r="G614" s="1" t="e">
        <v>#N/A</v>
      </c>
      <c r="I614" s="1" t="e">
        <v>#N/A</v>
      </c>
      <c r="J614" s="1">
        <v>189</v>
      </c>
      <c r="K614" s="1">
        <v>24</v>
      </c>
      <c r="L614" s="1">
        <v>5</v>
      </c>
      <c r="M614" s="1">
        <v>24</v>
      </c>
      <c r="N614" s="1">
        <v>3</v>
      </c>
      <c r="O614" s="3">
        <v>0.25925925925925924</v>
      </c>
      <c r="P614" s="1">
        <v>49</v>
      </c>
      <c r="Q614" s="1">
        <v>40</v>
      </c>
    </row>
    <row r="615" spans="1:17" ht="15">
      <c r="A615" s="1" t="s">
        <v>1356</v>
      </c>
      <c r="B615" s="1" t="s">
        <v>307</v>
      </c>
      <c r="C615" s="1">
        <v>33</v>
      </c>
      <c r="D615" s="1">
        <v>0.12</v>
      </c>
      <c r="E615" s="1" t="s">
        <v>1357</v>
      </c>
      <c r="F615" s="1" t="str">
        <f t="shared" si="9"/>
        <v>Brian Myrow</v>
      </c>
      <c r="G615" s="1" t="e">
        <v>#N/A</v>
      </c>
      <c r="I615" s="1" t="e">
        <v>#N/A</v>
      </c>
      <c r="J615" s="1">
        <v>189</v>
      </c>
      <c r="K615" s="1">
        <v>23</v>
      </c>
      <c r="L615" s="1">
        <v>6</v>
      </c>
      <c r="M615" s="1">
        <v>25</v>
      </c>
      <c r="N615" s="1">
        <v>3</v>
      </c>
      <c r="O615" s="3">
        <v>0.24867724867724866</v>
      </c>
      <c r="P615" s="1">
        <v>47</v>
      </c>
      <c r="Q615" s="1">
        <v>39</v>
      </c>
    </row>
    <row r="616" spans="1:17" ht="15">
      <c r="A616" s="1" t="s">
        <v>1358</v>
      </c>
      <c r="B616" s="1" t="s">
        <v>211</v>
      </c>
      <c r="C616" s="1">
        <v>37</v>
      </c>
      <c r="D616" s="1">
        <v>0.46</v>
      </c>
      <c r="E616" s="1" t="s">
        <v>1359</v>
      </c>
      <c r="F616" s="1" t="str">
        <f t="shared" si="9"/>
        <v>Mike Lieberthal</v>
      </c>
      <c r="G616" s="1" t="e">
        <v>#N/A</v>
      </c>
      <c r="I616" s="1" t="e">
        <v>#N/A</v>
      </c>
      <c r="J616" s="1">
        <v>189</v>
      </c>
      <c r="K616" s="1">
        <v>21</v>
      </c>
      <c r="L616" s="1">
        <v>5</v>
      </c>
      <c r="M616" s="1">
        <v>23</v>
      </c>
      <c r="N616" s="1">
        <v>2</v>
      </c>
      <c r="O616" s="3">
        <v>0.25396825396825395</v>
      </c>
      <c r="P616" s="1">
        <v>48</v>
      </c>
      <c r="Q616" s="1">
        <v>30</v>
      </c>
    </row>
    <row r="617" spans="1:17" ht="15">
      <c r="A617" s="1" t="s">
        <v>1360</v>
      </c>
      <c r="B617" s="1" t="s">
        <v>1412</v>
      </c>
      <c r="C617" s="1">
        <v>44</v>
      </c>
      <c r="D617" s="1">
        <v>0.61</v>
      </c>
      <c r="E617" s="1" t="s">
        <v>1361</v>
      </c>
      <c r="F617" s="1" t="str">
        <f t="shared" si="9"/>
        <v>Steve Finley</v>
      </c>
      <c r="G617" s="1" t="e">
        <v>#N/A</v>
      </c>
      <c r="I617" s="1" t="e">
        <v>#N/A</v>
      </c>
      <c r="J617" s="1">
        <v>189</v>
      </c>
      <c r="K617" s="1">
        <v>24</v>
      </c>
      <c r="L617" s="1">
        <v>3</v>
      </c>
      <c r="M617" s="1">
        <v>17</v>
      </c>
      <c r="N617" s="1">
        <v>3</v>
      </c>
      <c r="O617" s="3">
        <v>0.2275132275132275</v>
      </c>
      <c r="P617" s="1">
        <v>43</v>
      </c>
      <c r="Q617" s="1">
        <v>28</v>
      </c>
    </row>
    <row r="618" spans="1:17" ht="15">
      <c r="A618" s="1" t="s">
        <v>1362</v>
      </c>
      <c r="B618" s="1" t="s">
        <v>470</v>
      </c>
      <c r="C618" s="1">
        <v>39</v>
      </c>
      <c r="D618" s="1">
        <v>0.35</v>
      </c>
      <c r="E618" s="1" t="s">
        <v>1363</v>
      </c>
      <c r="F618" s="1" t="str">
        <f t="shared" si="9"/>
        <v>Kelly Stinnett</v>
      </c>
      <c r="G618" s="1" t="e">
        <v>#N/A</v>
      </c>
      <c r="I618" s="1" t="e">
        <v>#N/A</v>
      </c>
      <c r="J618" s="1">
        <v>189</v>
      </c>
      <c r="K618" s="1">
        <v>21</v>
      </c>
      <c r="L618" s="1">
        <v>4</v>
      </c>
      <c r="M618" s="1">
        <v>20</v>
      </c>
      <c r="N618" s="1">
        <v>2</v>
      </c>
      <c r="O618" s="3">
        <v>0.2275132275132275</v>
      </c>
      <c r="P618" s="1">
        <v>43</v>
      </c>
      <c r="Q618" s="1">
        <v>46</v>
      </c>
    </row>
    <row r="619" spans="1:17" ht="15">
      <c r="A619" s="1" t="s">
        <v>1364</v>
      </c>
      <c r="B619" s="1" t="s">
        <v>1365</v>
      </c>
      <c r="C619" s="1">
        <v>25</v>
      </c>
      <c r="D619" s="1">
        <v>0.09</v>
      </c>
      <c r="E619" s="1" t="s">
        <v>1366</v>
      </c>
      <c r="F619" s="1" t="str">
        <f t="shared" si="9"/>
        <v>Kila Ka'aihue</v>
      </c>
      <c r="G619" s="1" t="e">
        <v>#N/A</v>
      </c>
      <c r="I619" s="1" t="e">
        <v>#N/A</v>
      </c>
      <c r="J619" s="1">
        <v>188</v>
      </c>
      <c r="K619" s="1">
        <v>28</v>
      </c>
      <c r="L619" s="1">
        <v>6</v>
      </c>
      <c r="M619" s="1">
        <v>24</v>
      </c>
      <c r="N619" s="1">
        <v>3</v>
      </c>
      <c r="O619" s="3">
        <v>0.2765957446808511</v>
      </c>
      <c r="P619" s="1">
        <v>52</v>
      </c>
      <c r="Q619" s="1">
        <v>34</v>
      </c>
    </row>
    <row r="620" spans="1:17" ht="15">
      <c r="A620" s="1" t="s">
        <v>1367</v>
      </c>
      <c r="B620" s="1" t="s">
        <v>639</v>
      </c>
      <c r="C620" s="1">
        <v>26</v>
      </c>
      <c r="D620" s="1">
        <v>0.1</v>
      </c>
      <c r="E620" s="1" t="s">
        <v>1368</v>
      </c>
      <c r="F620" s="1" t="str">
        <f t="shared" si="9"/>
        <v>Luke Montz</v>
      </c>
      <c r="G620" s="1" t="e">
        <v>#N/A</v>
      </c>
      <c r="I620" s="1" t="e">
        <v>#N/A</v>
      </c>
      <c r="J620" s="1">
        <v>188</v>
      </c>
      <c r="K620" s="1">
        <v>26</v>
      </c>
      <c r="L620" s="1">
        <v>6</v>
      </c>
      <c r="M620" s="1">
        <v>25</v>
      </c>
      <c r="N620" s="1">
        <v>3</v>
      </c>
      <c r="O620" s="3">
        <v>0.26063829787234044</v>
      </c>
      <c r="P620" s="1">
        <v>49</v>
      </c>
      <c r="Q620" s="1">
        <v>39</v>
      </c>
    </row>
    <row r="621" spans="1:17" ht="15">
      <c r="A621" s="1" t="s">
        <v>469</v>
      </c>
      <c r="B621" s="1" t="s">
        <v>1369</v>
      </c>
      <c r="C621" s="1">
        <v>25</v>
      </c>
      <c r="D621" s="1">
        <v>0.07</v>
      </c>
      <c r="E621" s="1" t="s">
        <v>1370</v>
      </c>
      <c r="F621" s="1" t="str">
        <f t="shared" si="9"/>
        <v>Elliot Johnson</v>
      </c>
      <c r="G621" s="1" t="e">
        <v>#N/A</v>
      </c>
      <c r="I621" s="1" t="e">
        <v>#N/A</v>
      </c>
      <c r="J621" s="1">
        <v>188</v>
      </c>
      <c r="K621" s="1">
        <v>24</v>
      </c>
      <c r="L621" s="1">
        <v>5</v>
      </c>
      <c r="M621" s="1">
        <v>23</v>
      </c>
      <c r="N621" s="1">
        <v>3</v>
      </c>
      <c r="O621" s="3">
        <v>0.26595744680851063</v>
      </c>
      <c r="P621" s="1">
        <v>50</v>
      </c>
      <c r="Q621" s="1">
        <v>38</v>
      </c>
    </row>
    <row r="622" spans="1:17" ht="15">
      <c r="A622" s="1" t="s">
        <v>1371</v>
      </c>
      <c r="B622" s="1" t="s">
        <v>541</v>
      </c>
      <c r="C622" s="1">
        <v>29</v>
      </c>
      <c r="D622" s="1">
        <v>0.36</v>
      </c>
      <c r="E622" s="1" t="s">
        <v>1372</v>
      </c>
      <c r="F622" s="1" t="str">
        <f t="shared" si="9"/>
        <v>Luis Terrero</v>
      </c>
      <c r="G622" s="1" t="e">
        <v>#N/A</v>
      </c>
      <c r="I622" s="1" t="e">
        <v>#N/A</v>
      </c>
      <c r="J622" s="1">
        <v>188</v>
      </c>
      <c r="K622" s="1">
        <v>26</v>
      </c>
      <c r="L622" s="1">
        <v>6</v>
      </c>
      <c r="M622" s="1">
        <v>23</v>
      </c>
      <c r="N622" s="1">
        <v>4</v>
      </c>
      <c r="O622" s="3">
        <v>0.25</v>
      </c>
      <c r="P622" s="1">
        <v>47</v>
      </c>
      <c r="Q622" s="1">
        <v>42</v>
      </c>
    </row>
    <row r="623" spans="1:17" ht="15">
      <c r="A623" s="1" t="s">
        <v>1373</v>
      </c>
      <c r="B623" s="1" t="s">
        <v>1374</v>
      </c>
      <c r="C623" s="1">
        <v>31</v>
      </c>
      <c r="D623" s="1">
        <v>0.08</v>
      </c>
      <c r="E623" s="1" t="s">
        <v>1375</v>
      </c>
      <c r="F623" s="1" t="str">
        <f t="shared" si="9"/>
        <v>Rico Washington</v>
      </c>
      <c r="G623" s="1" t="e">
        <v>#N/A</v>
      </c>
      <c r="I623" s="1" t="e">
        <v>#N/A</v>
      </c>
      <c r="J623" s="1">
        <v>188</v>
      </c>
      <c r="K623" s="1">
        <v>25</v>
      </c>
      <c r="L623" s="1">
        <v>5</v>
      </c>
      <c r="M623" s="1">
        <v>25</v>
      </c>
      <c r="N623" s="1">
        <v>3</v>
      </c>
      <c r="O623" s="3">
        <v>0.2553191489361702</v>
      </c>
      <c r="P623" s="1">
        <v>48</v>
      </c>
      <c r="Q623" s="1">
        <v>38</v>
      </c>
    </row>
    <row r="624" spans="1:17" ht="15">
      <c r="A624" s="1" t="s">
        <v>1376</v>
      </c>
      <c r="B624" s="1" t="s">
        <v>17</v>
      </c>
      <c r="C624" s="1">
        <v>33</v>
      </c>
      <c r="D624" s="1">
        <v>0.52</v>
      </c>
      <c r="E624" s="1" t="s">
        <v>1377</v>
      </c>
      <c r="F624" s="1" t="str">
        <f t="shared" si="9"/>
        <v>Bobby Kielty</v>
      </c>
      <c r="G624" s="1" t="e">
        <v>#N/A</v>
      </c>
      <c r="I624" s="1" t="e">
        <v>#N/A</v>
      </c>
      <c r="J624" s="1">
        <v>188</v>
      </c>
      <c r="K624" s="1">
        <v>24</v>
      </c>
      <c r="L624" s="1">
        <v>5</v>
      </c>
      <c r="M624" s="1">
        <v>24</v>
      </c>
      <c r="N624" s="1">
        <v>2</v>
      </c>
      <c r="O624" s="3">
        <v>0.2553191489361702</v>
      </c>
      <c r="P624" s="1">
        <v>48</v>
      </c>
      <c r="Q624" s="1">
        <v>40</v>
      </c>
    </row>
    <row r="625" spans="1:17" ht="15">
      <c r="A625" s="1" t="s">
        <v>494</v>
      </c>
      <c r="B625" s="1" t="s">
        <v>657</v>
      </c>
      <c r="C625" s="1">
        <v>27</v>
      </c>
      <c r="D625" s="1">
        <v>0.1</v>
      </c>
      <c r="E625" s="1" t="s">
        <v>1378</v>
      </c>
      <c r="F625" s="1" t="str">
        <f t="shared" si="9"/>
        <v>Matthew Brown</v>
      </c>
      <c r="G625" s="1" t="e">
        <v>#N/A</v>
      </c>
      <c r="I625" s="1" t="e">
        <v>#N/A</v>
      </c>
      <c r="J625" s="1">
        <v>188</v>
      </c>
      <c r="K625" s="1">
        <v>24</v>
      </c>
      <c r="L625" s="1">
        <v>5</v>
      </c>
      <c r="M625" s="1">
        <v>25</v>
      </c>
      <c r="N625" s="1">
        <v>4</v>
      </c>
      <c r="O625" s="3">
        <v>0.25</v>
      </c>
      <c r="P625" s="1">
        <v>47</v>
      </c>
      <c r="Q625" s="1">
        <v>41</v>
      </c>
    </row>
    <row r="626" spans="1:17" ht="15">
      <c r="A626" s="1" t="s">
        <v>1379</v>
      </c>
      <c r="B626" s="1" t="s">
        <v>437</v>
      </c>
      <c r="C626" s="1">
        <v>40</v>
      </c>
      <c r="D626" s="1">
        <v>0.42</v>
      </c>
      <c r="E626" s="1" t="s">
        <v>1380</v>
      </c>
      <c r="F626" s="1" t="str">
        <f t="shared" si="9"/>
        <v>Orlando Palmeiro</v>
      </c>
      <c r="G626" s="1" t="e">
        <v>#N/A</v>
      </c>
      <c r="I626" s="1" t="e">
        <v>#N/A</v>
      </c>
      <c r="J626" s="1">
        <v>188</v>
      </c>
      <c r="K626" s="1">
        <v>23</v>
      </c>
      <c r="L626" s="1">
        <v>3</v>
      </c>
      <c r="M626" s="1">
        <v>21</v>
      </c>
      <c r="N626" s="1">
        <v>2</v>
      </c>
      <c r="O626" s="3">
        <v>0.24468085106382978</v>
      </c>
      <c r="P626" s="1">
        <v>46</v>
      </c>
      <c r="Q626" s="1">
        <v>31</v>
      </c>
    </row>
    <row r="627" spans="1:17" ht="15">
      <c r="A627" s="1" t="s">
        <v>1381</v>
      </c>
      <c r="B627" s="1" t="s">
        <v>514</v>
      </c>
      <c r="C627" s="1">
        <v>51</v>
      </c>
      <c r="D627" s="1">
        <v>0.44</v>
      </c>
      <c r="E627" s="1" t="s">
        <v>1382</v>
      </c>
      <c r="F627" s="1" t="str">
        <f t="shared" si="9"/>
        <v>Julio Franco</v>
      </c>
      <c r="G627" s="1" t="e">
        <v>#N/A</v>
      </c>
      <c r="I627" s="1" t="e">
        <v>#N/A</v>
      </c>
      <c r="J627" s="1">
        <v>188</v>
      </c>
      <c r="K627" s="1">
        <v>20</v>
      </c>
      <c r="L627" s="1">
        <v>4</v>
      </c>
      <c r="M627" s="1">
        <v>25</v>
      </c>
      <c r="N627" s="1">
        <v>4</v>
      </c>
      <c r="O627" s="3">
        <v>0.2393617021276596</v>
      </c>
      <c r="P627" s="1">
        <v>45</v>
      </c>
      <c r="Q627" s="1">
        <v>47</v>
      </c>
    </row>
    <row r="628" spans="1:17" ht="15">
      <c r="A628" s="1" t="s">
        <v>1181</v>
      </c>
      <c r="B628" s="1" t="s">
        <v>1383</v>
      </c>
      <c r="C628" s="1">
        <v>29</v>
      </c>
      <c r="D628" s="1">
        <v>0.21</v>
      </c>
      <c r="E628" s="1" t="s">
        <v>1384</v>
      </c>
      <c r="F628" s="1" t="str">
        <f t="shared" si="9"/>
        <v>Laynce Nix</v>
      </c>
      <c r="G628" s="1" t="e">
        <v>#N/A</v>
      </c>
      <c r="I628" s="1" t="e">
        <v>#N/A</v>
      </c>
      <c r="J628" s="1">
        <v>188</v>
      </c>
      <c r="K628" s="1">
        <v>22</v>
      </c>
      <c r="L628" s="1">
        <v>5</v>
      </c>
      <c r="M628" s="1">
        <v>23</v>
      </c>
      <c r="N628" s="1">
        <v>3</v>
      </c>
      <c r="O628" s="3">
        <v>0.23404255319148937</v>
      </c>
      <c r="P628" s="1">
        <v>44</v>
      </c>
      <c r="Q628" s="1">
        <v>44</v>
      </c>
    </row>
    <row r="629" spans="1:17" ht="15">
      <c r="A629" s="1" t="s">
        <v>1164</v>
      </c>
      <c r="B629" s="1" t="s">
        <v>1385</v>
      </c>
      <c r="C629" s="1">
        <v>36</v>
      </c>
      <c r="D629" s="1">
        <v>0.4</v>
      </c>
      <c r="E629" s="1" t="s">
        <v>1386</v>
      </c>
      <c r="F629" s="1" t="str">
        <f t="shared" si="9"/>
        <v>Tomas Perez</v>
      </c>
      <c r="G629" s="1" t="e">
        <v>#N/A</v>
      </c>
      <c r="I629" s="1" t="e">
        <v>#N/A</v>
      </c>
      <c r="J629" s="1">
        <v>188</v>
      </c>
      <c r="K629" s="1">
        <v>24</v>
      </c>
      <c r="L629" s="1">
        <v>4</v>
      </c>
      <c r="M629" s="1">
        <v>19</v>
      </c>
      <c r="N629" s="1">
        <v>2</v>
      </c>
      <c r="O629" s="3">
        <v>0.23404255319148937</v>
      </c>
      <c r="P629" s="1">
        <v>44</v>
      </c>
      <c r="Q629" s="1">
        <v>37</v>
      </c>
    </row>
    <row r="630" spans="1:17" ht="15">
      <c r="A630" s="1" t="s">
        <v>1387</v>
      </c>
      <c r="B630" s="1" t="s">
        <v>620</v>
      </c>
      <c r="C630" s="1">
        <v>27</v>
      </c>
      <c r="D630" s="1">
        <v>0.08</v>
      </c>
      <c r="E630" s="1" t="s">
        <v>1388</v>
      </c>
      <c r="F630" s="1" t="str">
        <f t="shared" si="9"/>
        <v>Chris Carter</v>
      </c>
      <c r="G630" s="1" t="e">
        <v>#N/A</v>
      </c>
      <c r="I630" s="1" t="e">
        <v>#N/A</v>
      </c>
      <c r="J630" s="1">
        <v>187</v>
      </c>
      <c r="K630" s="1">
        <v>28</v>
      </c>
      <c r="L630" s="1">
        <v>5</v>
      </c>
      <c r="M630" s="1">
        <v>25</v>
      </c>
      <c r="N630" s="1">
        <v>3</v>
      </c>
      <c r="O630" s="3">
        <v>0.27807486631016043</v>
      </c>
      <c r="P630" s="1">
        <v>52</v>
      </c>
      <c r="Q630" s="1">
        <v>37</v>
      </c>
    </row>
    <row r="631" spans="1:17" ht="15">
      <c r="A631" s="1" t="s">
        <v>1389</v>
      </c>
      <c r="B631" s="1" t="s">
        <v>1390</v>
      </c>
      <c r="C631" s="1">
        <v>29</v>
      </c>
      <c r="D631" s="1">
        <v>0.27</v>
      </c>
      <c r="E631" s="1" t="s">
        <v>1391</v>
      </c>
      <c r="F631" s="1" t="str">
        <f t="shared" si="9"/>
        <v>Dallas McPherson</v>
      </c>
      <c r="G631" s="1" t="e">
        <v>#N/A</v>
      </c>
      <c r="I631" s="1" t="e">
        <v>#N/A</v>
      </c>
      <c r="J631" s="1">
        <v>187</v>
      </c>
      <c r="K631" s="1">
        <v>26</v>
      </c>
      <c r="L631" s="1">
        <v>7</v>
      </c>
      <c r="M631" s="1">
        <v>23</v>
      </c>
      <c r="N631" s="1">
        <v>3</v>
      </c>
      <c r="O631" s="3">
        <v>0.2620320855614973</v>
      </c>
      <c r="P631" s="1">
        <v>49</v>
      </c>
      <c r="Q631" s="1">
        <v>45</v>
      </c>
    </row>
    <row r="632" spans="1:17" ht="15">
      <c r="A632" s="1" t="s">
        <v>469</v>
      </c>
      <c r="B632" s="1" t="s">
        <v>1392</v>
      </c>
      <c r="C632" s="1">
        <v>34</v>
      </c>
      <c r="D632" s="1">
        <v>0.07</v>
      </c>
      <c r="E632" s="1" t="s">
        <v>1393</v>
      </c>
      <c r="F632" s="1" t="str">
        <f t="shared" si="9"/>
        <v>Mark L. Johnson</v>
      </c>
      <c r="G632" s="1" t="e">
        <v>#N/A</v>
      </c>
      <c r="I632" s="1" t="e">
        <v>#N/A</v>
      </c>
      <c r="J632" s="1">
        <v>187</v>
      </c>
      <c r="K632" s="1">
        <v>24</v>
      </c>
      <c r="L632" s="1">
        <v>5</v>
      </c>
      <c r="M632" s="1">
        <v>24</v>
      </c>
      <c r="N632" s="1">
        <v>3</v>
      </c>
      <c r="O632" s="3">
        <v>0.26737967914438504</v>
      </c>
      <c r="P632" s="1">
        <v>50</v>
      </c>
      <c r="Q632" s="1">
        <v>35</v>
      </c>
    </row>
    <row r="633" spans="1:17" ht="15">
      <c r="A633" s="1" t="s">
        <v>1394</v>
      </c>
      <c r="B633" s="1" t="s">
        <v>1157</v>
      </c>
      <c r="C633" s="1">
        <v>30</v>
      </c>
      <c r="D633" s="1">
        <v>0.07</v>
      </c>
      <c r="E633" s="1" t="s">
        <v>1395</v>
      </c>
      <c r="F633" s="1" t="str">
        <f t="shared" si="9"/>
        <v>Jonathan Van Every</v>
      </c>
      <c r="G633" s="1" t="e">
        <v>#N/A</v>
      </c>
      <c r="I633" s="1" t="e">
        <v>#N/A</v>
      </c>
      <c r="J633" s="1">
        <v>187</v>
      </c>
      <c r="K633" s="1">
        <v>24</v>
      </c>
      <c r="L633" s="1">
        <v>5</v>
      </c>
      <c r="M633" s="1">
        <v>27</v>
      </c>
      <c r="N633" s="1">
        <v>3</v>
      </c>
      <c r="O633" s="3">
        <v>0.2620320855614973</v>
      </c>
      <c r="P633" s="1">
        <v>49</v>
      </c>
      <c r="Q633" s="1">
        <v>38</v>
      </c>
    </row>
    <row r="634" spans="1:17" ht="15">
      <c r="A634" s="1" t="s">
        <v>1396</v>
      </c>
      <c r="B634" s="1" t="s">
        <v>1008</v>
      </c>
      <c r="C634" s="1">
        <v>27</v>
      </c>
      <c r="D634" s="1">
        <v>0.07</v>
      </c>
      <c r="E634" s="1" t="s">
        <v>1397</v>
      </c>
      <c r="F634" s="1" t="str">
        <f t="shared" si="9"/>
        <v>Jamie D'Antona</v>
      </c>
      <c r="G634" s="1" t="e">
        <v>#N/A</v>
      </c>
      <c r="I634" s="1" t="e">
        <v>#N/A</v>
      </c>
      <c r="J634" s="1">
        <v>187</v>
      </c>
      <c r="K634" s="1">
        <v>26</v>
      </c>
      <c r="L634" s="1">
        <v>5</v>
      </c>
      <c r="M634" s="1">
        <v>24</v>
      </c>
      <c r="N634" s="1">
        <v>3</v>
      </c>
      <c r="O634" s="3">
        <v>0.2620320855614973</v>
      </c>
      <c r="P634" s="1">
        <v>49</v>
      </c>
      <c r="Q634" s="1">
        <v>36</v>
      </c>
    </row>
    <row r="635" spans="1:17" ht="15">
      <c r="A635" s="1" t="s">
        <v>1398</v>
      </c>
      <c r="B635" s="1" t="s">
        <v>1399</v>
      </c>
      <c r="C635" s="1">
        <v>39</v>
      </c>
      <c r="D635" s="1">
        <v>0.49</v>
      </c>
      <c r="E635" s="1" t="s">
        <v>1400</v>
      </c>
      <c r="F635" s="1" t="str">
        <f t="shared" si="9"/>
        <v>Olmedo Saenz</v>
      </c>
      <c r="G635" s="1" t="e">
        <v>#N/A</v>
      </c>
      <c r="I635" s="1" t="e">
        <v>#N/A</v>
      </c>
      <c r="J635" s="1">
        <v>187</v>
      </c>
      <c r="K635" s="1">
        <v>24</v>
      </c>
      <c r="L635" s="1">
        <v>7</v>
      </c>
      <c r="M635" s="1">
        <v>31</v>
      </c>
      <c r="N635" s="1">
        <v>2</v>
      </c>
      <c r="O635" s="3">
        <v>0.24598930481283424</v>
      </c>
      <c r="P635" s="1">
        <v>46</v>
      </c>
      <c r="Q635" s="1">
        <v>43</v>
      </c>
    </row>
    <row r="636" spans="1:17" ht="15">
      <c r="A636" s="1" t="s">
        <v>266</v>
      </c>
      <c r="B636" s="1" t="s">
        <v>1269</v>
      </c>
      <c r="C636" s="1">
        <v>31</v>
      </c>
      <c r="D636" s="1">
        <v>0.25</v>
      </c>
      <c r="E636" s="1" t="s">
        <v>1401</v>
      </c>
      <c r="F636" s="1" t="str">
        <f t="shared" si="9"/>
        <v>Guillermo Rodriguez</v>
      </c>
      <c r="G636" s="1" t="e">
        <v>#N/A</v>
      </c>
      <c r="I636" s="1" t="e">
        <v>#N/A</v>
      </c>
      <c r="J636" s="1">
        <v>187</v>
      </c>
      <c r="K636" s="1">
        <v>24</v>
      </c>
      <c r="L636" s="1">
        <v>5</v>
      </c>
      <c r="M636" s="1">
        <v>26</v>
      </c>
      <c r="N636" s="1">
        <v>2</v>
      </c>
      <c r="O636" s="3">
        <v>0.2620320855614973</v>
      </c>
      <c r="P636" s="1">
        <v>49</v>
      </c>
      <c r="Q636" s="1">
        <v>36</v>
      </c>
    </row>
    <row r="637" spans="1:17" ht="15">
      <c r="A637" s="1" t="s">
        <v>237</v>
      </c>
      <c r="B637" s="1" t="s">
        <v>1402</v>
      </c>
      <c r="C637" s="1">
        <v>31</v>
      </c>
      <c r="D637" s="1">
        <v>0.06</v>
      </c>
      <c r="E637" s="1" t="s">
        <v>1403</v>
      </c>
      <c r="F637" s="1" t="str">
        <f t="shared" si="9"/>
        <v>Michel Hernandez</v>
      </c>
      <c r="G637" s="1" t="e">
        <v>#N/A</v>
      </c>
      <c r="I637" s="1" t="e">
        <v>#N/A</v>
      </c>
      <c r="J637" s="1">
        <v>187</v>
      </c>
      <c r="K637" s="1">
        <v>26</v>
      </c>
      <c r="L637" s="1">
        <v>5</v>
      </c>
      <c r="M637" s="1">
        <v>23</v>
      </c>
      <c r="N637" s="1">
        <v>3</v>
      </c>
      <c r="O637" s="3">
        <v>0.2620320855614973</v>
      </c>
      <c r="P637" s="1">
        <v>49</v>
      </c>
      <c r="Q637" s="1">
        <v>36</v>
      </c>
    </row>
    <row r="638" spans="1:17" ht="15">
      <c r="A638" s="1" t="s">
        <v>1404</v>
      </c>
      <c r="B638" s="1" t="s">
        <v>60</v>
      </c>
      <c r="C638" s="1">
        <v>29</v>
      </c>
      <c r="D638" s="1">
        <v>0.07</v>
      </c>
      <c r="E638" s="1" t="s">
        <v>1405</v>
      </c>
      <c r="F638" s="1" t="str">
        <f t="shared" si="9"/>
        <v>Jason Perry</v>
      </c>
      <c r="G638" s="1" t="e">
        <v>#N/A</v>
      </c>
      <c r="I638" s="1" t="e">
        <v>#N/A</v>
      </c>
      <c r="J638" s="1">
        <v>187</v>
      </c>
      <c r="K638" s="1">
        <v>24</v>
      </c>
      <c r="L638" s="1">
        <v>5</v>
      </c>
      <c r="M638" s="1">
        <v>24</v>
      </c>
      <c r="N638" s="1">
        <v>3</v>
      </c>
      <c r="O638" s="3">
        <v>0.25668449197860965</v>
      </c>
      <c r="P638" s="1">
        <v>48</v>
      </c>
      <c r="Q638" s="1">
        <v>36</v>
      </c>
    </row>
    <row r="639" spans="1:17" ht="15">
      <c r="A639" s="1" t="s">
        <v>1406</v>
      </c>
      <c r="B639" s="1" t="s">
        <v>1407</v>
      </c>
      <c r="C639" s="1">
        <v>29</v>
      </c>
      <c r="D639" s="1">
        <v>0.52</v>
      </c>
      <c r="E639" s="1" t="s">
        <v>1408</v>
      </c>
      <c r="F639" s="1" t="str">
        <f t="shared" si="9"/>
        <v>Hector Luna</v>
      </c>
      <c r="G639" s="1" t="e">
        <v>#N/A</v>
      </c>
      <c r="I639" s="1" t="e">
        <v>#N/A</v>
      </c>
      <c r="J639" s="1">
        <v>187</v>
      </c>
      <c r="K639" s="1">
        <v>23</v>
      </c>
      <c r="L639" s="1">
        <v>4</v>
      </c>
      <c r="M639" s="1">
        <v>22</v>
      </c>
      <c r="N639" s="1">
        <v>3</v>
      </c>
      <c r="O639" s="3">
        <v>0.26737967914438504</v>
      </c>
      <c r="P639" s="1">
        <v>50</v>
      </c>
      <c r="Q639" s="1">
        <v>35</v>
      </c>
    </row>
    <row r="640" spans="1:17" ht="15">
      <c r="A640" s="1" t="s">
        <v>1409</v>
      </c>
      <c r="B640" s="1" t="s">
        <v>307</v>
      </c>
      <c r="C640" s="1">
        <v>28</v>
      </c>
      <c r="D640" s="1">
        <v>0.14</v>
      </c>
      <c r="E640" s="1" t="s">
        <v>1410</v>
      </c>
      <c r="F640" s="1" t="str">
        <f t="shared" si="9"/>
        <v>Brian Barden</v>
      </c>
      <c r="G640" s="1" t="e">
        <v>#N/A</v>
      </c>
      <c r="I640" s="1" t="e">
        <v>#N/A</v>
      </c>
      <c r="J640" s="1">
        <v>187</v>
      </c>
      <c r="K640" s="1">
        <v>26</v>
      </c>
      <c r="L640" s="1">
        <v>5</v>
      </c>
      <c r="M640" s="1">
        <v>22</v>
      </c>
      <c r="N640" s="1">
        <v>3</v>
      </c>
      <c r="O640" s="3">
        <v>0.25668449197860965</v>
      </c>
      <c r="P640" s="1">
        <v>48</v>
      </c>
      <c r="Q640" s="1">
        <v>38</v>
      </c>
    </row>
    <row r="641" spans="1:17" ht="15">
      <c r="A641" s="1" t="s">
        <v>1735</v>
      </c>
      <c r="B641" s="1" t="s">
        <v>1103</v>
      </c>
      <c r="C641" s="1">
        <v>36</v>
      </c>
      <c r="D641" s="1">
        <v>0.47</v>
      </c>
      <c r="E641" s="1" t="s">
        <v>1736</v>
      </c>
      <c r="F641" s="1" t="str">
        <f t="shared" si="9"/>
        <v>Tony Batista</v>
      </c>
      <c r="G641" s="1" t="e">
        <v>#N/A</v>
      </c>
      <c r="I641" s="1" t="e">
        <v>#N/A</v>
      </c>
      <c r="J641" s="1">
        <v>187</v>
      </c>
      <c r="K641" s="1">
        <v>24</v>
      </c>
      <c r="L641" s="1">
        <v>5</v>
      </c>
      <c r="M641" s="1">
        <v>24</v>
      </c>
      <c r="N641" s="1">
        <v>2</v>
      </c>
      <c r="O641" s="3">
        <v>0.25133689839572193</v>
      </c>
      <c r="P641" s="1">
        <v>47</v>
      </c>
      <c r="Q641" s="1">
        <v>33</v>
      </c>
    </row>
    <row r="642" spans="1:17" ht="15">
      <c r="A642" s="1" t="s">
        <v>1737</v>
      </c>
      <c r="B642" s="1" t="s">
        <v>1106</v>
      </c>
      <c r="C642" s="1">
        <v>42</v>
      </c>
      <c r="D642" s="1">
        <v>0.54</v>
      </c>
      <c r="E642" s="1" t="s">
        <v>1738</v>
      </c>
      <c r="F642" s="1" t="str">
        <f t="shared" si="9"/>
        <v>Reggie Sanders</v>
      </c>
      <c r="G642" s="1" t="e">
        <v>#N/A</v>
      </c>
      <c r="I642" s="1" t="e">
        <v>#N/A</v>
      </c>
      <c r="J642" s="1">
        <v>187</v>
      </c>
      <c r="K642" s="1">
        <v>25</v>
      </c>
      <c r="L642" s="1">
        <v>5</v>
      </c>
      <c r="M642" s="1">
        <v>25</v>
      </c>
      <c r="N642" s="1">
        <v>3</v>
      </c>
      <c r="O642" s="3">
        <v>0.25133689839572193</v>
      </c>
      <c r="P642" s="1">
        <v>47</v>
      </c>
      <c r="Q642" s="1">
        <v>44</v>
      </c>
    </row>
    <row r="643" spans="1:17" ht="15">
      <c r="A643" s="1" t="s">
        <v>1739</v>
      </c>
      <c r="B643" s="1" t="s">
        <v>1119</v>
      </c>
      <c r="C643" s="1">
        <v>27</v>
      </c>
      <c r="D643" s="1">
        <v>0.1</v>
      </c>
      <c r="E643" s="1" t="s">
        <v>1740</v>
      </c>
      <c r="F643" s="1" t="str">
        <f t="shared" si="9"/>
        <v>Craig Stansberry</v>
      </c>
      <c r="G643" s="1" t="e">
        <v>#N/A</v>
      </c>
      <c r="I643" s="1" t="e">
        <v>#N/A</v>
      </c>
      <c r="J643" s="1">
        <v>186</v>
      </c>
      <c r="K643" s="1">
        <v>27</v>
      </c>
      <c r="L643" s="1">
        <v>5</v>
      </c>
      <c r="M643" s="1">
        <v>25</v>
      </c>
      <c r="N643" s="1">
        <v>3</v>
      </c>
      <c r="O643" s="3">
        <v>0.27956989247311825</v>
      </c>
      <c r="P643" s="1">
        <v>52</v>
      </c>
      <c r="Q643" s="1">
        <v>36</v>
      </c>
    </row>
    <row r="644" spans="1:17" ht="15">
      <c r="A644" s="1" t="s">
        <v>1741</v>
      </c>
      <c r="B644" s="1" t="s">
        <v>478</v>
      </c>
      <c r="C644" s="1">
        <v>26</v>
      </c>
      <c r="D644" s="1">
        <v>0.09</v>
      </c>
      <c r="E644" s="1" t="s">
        <v>1742</v>
      </c>
      <c r="F644" s="1" t="str">
        <f t="shared" si="9"/>
        <v>Drew Macias</v>
      </c>
      <c r="G644" s="1" t="e">
        <v>#N/A</v>
      </c>
      <c r="I644" s="1" t="e">
        <v>#N/A</v>
      </c>
      <c r="J644" s="1">
        <v>186</v>
      </c>
      <c r="K644" s="1">
        <v>26</v>
      </c>
      <c r="L644" s="1">
        <v>7</v>
      </c>
      <c r="M644" s="1">
        <v>27</v>
      </c>
      <c r="N644" s="1">
        <v>3</v>
      </c>
      <c r="O644" s="3">
        <v>0.26881720430107525</v>
      </c>
      <c r="P644" s="1">
        <v>50</v>
      </c>
      <c r="Q644" s="1">
        <v>37</v>
      </c>
    </row>
    <row r="645" spans="1:17" ht="15">
      <c r="A645" s="1" t="s">
        <v>1743</v>
      </c>
      <c r="B645" s="1" t="s">
        <v>60</v>
      </c>
      <c r="C645" s="1">
        <v>29</v>
      </c>
      <c r="D645" s="1">
        <v>0.31</v>
      </c>
      <c r="E645" s="1" t="s">
        <v>1744</v>
      </c>
      <c r="F645" s="1" t="str">
        <f aca="true" t="shared" si="10" ref="F645:F708">CONCATENATE(B645," ",A645)</f>
        <v>Jason Repko</v>
      </c>
      <c r="G645" s="1" t="e">
        <v>#N/A</v>
      </c>
      <c r="I645" s="1" t="e">
        <v>#N/A</v>
      </c>
      <c r="J645" s="1">
        <v>186</v>
      </c>
      <c r="K645" s="1">
        <v>25</v>
      </c>
      <c r="L645" s="1">
        <v>5</v>
      </c>
      <c r="M645" s="1">
        <v>22</v>
      </c>
      <c r="N645" s="1">
        <v>6</v>
      </c>
      <c r="O645" s="3">
        <v>0.25806451612903225</v>
      </c>
      <c r="P645" s="1">
        <v>48</v>
      </c>
      <c r="Q645" s="1">
        <v>39</v>
      </c>
    </row>
    <row r="646" spans="1:17" ht="15">
      <c r="A646" s="1" t="s">
        <v>27</v>
      </c>
      <c r="B646" s="1" t="s">
        <v>63</v>
      </c>
      <c r="C646" s="1">
        <v>28</v>
      </c>
      <c r="D646" s="1">
        <v>0.22</v>
      </c>
      <c r="E646" s="1" t="s">
        <v>1745</v>
      </c>
      <c r="F646" s="1" t="str">
        <f t="shared" si="10"/>
        <v>Garrett Jones</v>
      </c>
      <c r="G646" s="1" t="e">
        <v>#N/A</v>
      </c>
      <c r="I646" s="1" t="e">
        <v>#N/A</v>
      </c>
      <c r="J646" s="1">
        <v>186</v>
      </c>
      <c r="K646" s="1">
        <v>24</v>
      </c>
      <c r="L646" s="1">
        <v>5</v>
      </c>
      <c r="M646" s="1">
        <v>22</v>
      </c>
      <c r="N646" s="1">
        <v>3</v>
      </c>
      <c r="O646" s="3">
        <v>0.25806451612903225</v>
      </c>
      <c r="P646" s="1">
        <v>48</v>
      </c>
      <c r="Q646" s="1">
        <v>39</v>
      </c>
    </row>
    <row r="647" spans="1:17" ht="15">
      <c r="A647" s="1" t="s">
        <v>961</v>
      </c>
      <c r="B647" s="1" t="s">
        <v>1119</v>
      </c>
      <c r="C647" s="1">
        <v>33</v>
      </c>
      <c r="D647" s="1">
        <v>0.55</v>
      </c>
      <c r="E647" s="1" t="s">
        <v>1746</v>
      </c>
      <c r="F647" s="1" t="str">
        <f t="shared" si="10"/>
        <v>Craig Wilson</v>
      </c>
      <c r="G647" s="1" t="e">
        <v>#N/A</v>
      </c>
      <c r="I647" s="1" t="e">
        <v>#N/A</v>
      </c>
      <c r="J647" s="1">
        <v>186</v>
      </c>
      <c r="K647" s="1">
        <v>25</v>
      </c>
      <c r="L647" s="1">
        <v>6</v>
      </c>
      <c r="M647" s="1">
        <v>22</v>
      </c>
      <c r="N647" s="1">
        <v>2</v>
      </c>
      <c r="O647" s="3">
        <v>0.24193548387096775</v>
      </c>
      <c r="P647" s="1">
        <v>45</v>
      </c>
      <c r="Q647" s="1">
        <v>54</v>
      </c>
    </row>
    <row r="648" spans="1:17" ht="15">
      <c r="A648" s="1" t="s">
        <v>1747</v>
      </c>
      <c r="B648" s="1" t="s">
        <v>620</v>
      </c>
      <c r="C648" s="1">
        <v>30</v>
      </c>
      <c r="D648" s="1">
        <v>0.24</v>
      </c>
      <c r="E648" s="1" t="s">
        <v>1748</v>
      </c>
      <c r="F648" s="1" t="str">
        <f t="shared" si="10"/>
        <v>Chris Aguila</v>
      </c>
      <c r="G648" s="1" t="e">
        <v>#N/A</v>
      </c>
      <c r="I648" s="1" t="e">
        <v>#N/A</v>
      </c>
      <c r="J648" s="1">
        <v>186</v>
      </c>
      <c r="K648" s="1">
        <v>21</v>
      </c>
      <c r="L648" s="1">
        <v>4</v>
      </c>
      <c r="M648" s="1">
        <v>21</v>
      </c>
      <c r="N648" s="1">
        <v>3</v>
      </c>
      <c r="O648" s="3">
        <v>0.25268817204301075</v>
      </c>
      <c r="P648" s="1">
        <v>47</v>
      </c>
      <c r="Q648" s="1">
        <v>40</v>
      </c>
    </row>
    <row r="649" spans="1:17" ht="15">
      <c r="A649" s="1" t="s">
        <v>883</v>
      </c>
      <c r="B649" s="1" t="s">
        <v>396</v>
      </c>
      <c r="C649" s="1">
        <v>35</v>
      </c>
      <c r="D649" s="1">
        <v>0.2</v>
      </c>
      <c r="E649" s="1" t="s">
        <v>1749</v>
      </c>
      <c r="F649" s="1" t="str">
        <f t="shared" si="10"/>
        <v>Howie Clark</v>
      </c>
      <c r="G649" s="1" t="e">
        <v>#N/A</v>
      </c>
      <c r="I649" s="1" t="e">
        <v>#N/A</v>
      </c>
      <c r="J649" s="1">
        <v>186</v>
      </c>
      <c r="K649" s="1">
        <v>24</v>
      </c>
      <c r="L649" s="1">
        <v>4</v>
      </c>
      <c r="M649" s="1">
        <v>21</v>
      </c>
      <c r="N649" s="1">
        <v>3</v>
      </c>
      <c r="O649" s="3">
        <v>0.25268817204301075</v>
      </c>
      <c r="P649" s="1">
        <v>47</v>
      </c>
      <c r="Q649" s="1">
        <v>34</v>
      </c>
    </row>
    <row r="650" spans="1:17" ht="15">
      <c r="A650" s="1" t="s">
        <v>1750</v>
      </c>
      <c r="B650" s="1" t="s">
        <v>1751</v>
      </c>
      <c r="C650" s="1">
        <v>33</v>
      </c>
      <c r="D650" s="1">
        <v>0.25</v>
      </c>
      <c r="E650" s="1" t="s">
        <v>1752</v>
      </c>
      <c r="F650" s="1" t="str">
        <f t="shared" si="10"/>
        <v>Hiram Bocachica</v>
      </c>
      <c r="G650" s="1" t="e">
        <v>#N/A</v>
      </c>
      <c r="I650" s="1" t="e">
        <v>#N/A</v>
      </c>
      <c r="J650" s="1">
        <v>186</v>
      </c>
      <c r="K650" s="1">
        <v>26</v>
      </c>
      <c r="L650" s="1">
        <v>5</v>
      </c>
      <c r="M650" s="1">
        <v>21</v>
      </c>
      <c r="N650" s="1">
        <v>4</v>
      </c>
      <c r="O650" s="3">
        <v>0.24731182795698925</v>
      </c>
      <c r="P650" s="1">
        <v>46</v>
      </c>
      <c r="Q650" s="1">
        <v>38</v>
      </c>
    </row>
    <row r="651" spans="1:17" ht="15">
      <c r="A651" s="1" t="s">
        <v>1753</v>
      </c>
      <c r="B651" s="1" t="s">
        <v>961</v>
      </c>
      <c r="C651" s="1">
        <v>31</v>
      </c>
      <c r="D651" s="1">
        <v>0.21</v>
      </c>
      <c r="E651" s="1" t="s">
        <v>1754</v>
      </c>
      <c r="F651" s="1" t="str">
        <f t="shared" si="10"/>
        <v>Wilson Valdez</v>
      </c>
      <c r="G651" s="1" t="e">
        <v>#N/A</v>
      </c>
      <c r="I651" s="1" t="e">
        <v>#N/A</v>
      </c>
      <c r="J651" s="1">
        <v>186</v>
      </c>
      <c r="K651" s="1">
        <v>26</v>
      </c>
      <c r="L651" s="1">
        <v>4</v>
      </c>
      <c r="M651" s="1">
        <v>23</v>
      </c>
      <c r="N651" s="1">
        <v>3</v>
      </c>
      <c r="O651" s="3">
        <v>0.25268817204301075</v>
      </c>
      <c r="P651" s="1">
        <v>47</v>
      </c>
      <c r="Q651" s="1">
        <v>35</v>
      </c>
    </row>
    <row r="652" spans="1:17" ht="15">
      <c r="A652" s="1" t="s">
        <v>1755</v>
      </c>
      <c r="B652" s="1" t="s">
        <v>1756</v>
      </c>
      <c r="C652" s="1">
        <v>25</v>
      </c>
      <c r="D652" s="1">
        <v>0.06</v>
      </c>
      <c r="E652" s="1" t="s">
        <v>1757</v>
      </c>
      <c r="F652" s="1" t="str">
        <f t="shared" si="10"/>
        <v>Hernan Iribarren</v>
      </c>
      <c r="G652" s="1" t="e">
        <v>#N/A</v>
      </c>
      <c r="I652" s="1" t="e">
        <v>#N/A</v>
      </c>
      <c r="J652" s="1">
        <v>185</v>
      </c>
      <c r="K652" s="1">
        <v>25</v>
      </c>
      <c r="L652" s="1">
        <v>5</v>
      </c>
      <c r="M652" s="1">
        <v>24</v>
      </c>
      <c r="N652" s="1">
        <v>3</v>
      </c>
      <c r="O652" s="3">
        <v>0.2648648648648649</v>
      </c>
      <c r="P652" s="1">
        <v>49</v>
      </c>
      <c r="Q652" s="1">
        <v>35</v>
      </c>
    </row>
    <row r="653" spans="1:17" ht="15">
      <c r="A653" s="1" t="s">
        <v>1758</v>
      </c>
      <c r="B653" s="1" t="s">
        <v>1759</v>
      </c>
      <c r="C653" s="1">
        <v>27</v>
      </c>
      <c r="D653" s="1">
        <v>0.07</v>
      </c>
      <c r="E653" s="1" t="s">
        <v>1760</v>
      </c>
      <c r="F653" s="1" t="str">
        <f t="shared" si="10"/>
        <v>Colt Morton</v>
      </c>
      <c r="G653" s="1" t="e">
        <v>#N/A</v>
      </c>
      <c r="I653" s="1" t="e">
        <v>#N/A</v>
      </c>
      <c r="J653" s="1">
        <v>185</v>
      </c>
      <c r="K653" s="1">
        <v>26</v>
      </c>
      <c r="L653" s="1">
        <v>5</v>
      </c>
      <c r="M653" s="1">
        <v>24</v>
      </c>
      <c r="N653" s="1">
        <v>3</v>
      </c>
      <c r="O653" s="3">
        <v>0.2594594594594595</v>
      </c>
      <c r="P653" s="1">
        <v>48</v>
      </c>
      <c r="Q653" s="1">
        <v>37</v>
      </c>
    </row>
    <row r="654" spans="1:17" ht="15">
      <c r="A654" s="1" t="s">
        <v>1761</v>
      </c>
      <c r="B654" s="1" t="s">
        <v>211</v>
      </c>
      <c r="C654" s="1">
        <v>33</v>
      </c>
      <c r="D654" s="1">
        <v>0.05</v>
      </c>
      <c r="E654" s="1" t="s">
        <v>1762</v>
      </c>
      <c r="F654" s="1" t="str">
        <f t="shared" si="10"/>
        <v>Mike Cervenak</v>
      </c>
      <c r="G654" s="1" t="e">
        <v>#N/A</v>
      </c>
      <c r="I654" s="1" t="e">
        <v>#N/A</v>
      </c>
      <c r="J654" s="1">
        <v>185</v>
      </c>
      <c r="K654" s="1">
        <v>24</v>
      </c>
      <c r="L654" s="1">
        <v>5</v>
      </c>
      <c r="M654" s="1">
        <v>23</v>
      </c>
      <c r="N654" s="1">
        <v>3</v>
      </c>
      <c r="O654" s="3">
        <v>0.2594594594594595</v>
      </c>
      <c r="P654" s="1">
        <v>48</v>
      </c>
      <c r="Q654" s="1">
        <v>38</v>
      </c>
    </row>
    <row r="655" spans="1:17" ht="15">
      <c r="A655" s="1" t="s">
        <v>1763</v>
      </c>
      <c r="B655" s="1" t="s">
        <v>704</v>
      </c>
      <c r="C655" s="1">
        <v>30</v>
      </c>
      <c r="D655" s="1">
        <v>0.15</v>
      </c>
      <c r="E655" s="1" t="s">
        <v>1764</v>
      </c>
      <c r="F655" s="1" t="str">
        <f t="shared" si="10"/>
        <v>J.R. House</v>
      </c>
      <c r="G655" s="1" t="e">
        <v>#N/A</v>
      </c>
      <c r="I655" s="1" t="e">
        <v>#N/A</v>
      </c>
      <c r="J655" s="1">
        <v>185</v>
      </c>
      <c r="K655" s="1">
        <v>24</v>
      </c>
      <c r="L655" s="1">
        <v>6</v>
      </c>
      <c r="M655" s="1">
        <v>23</v>
      </c>
      <c r="N655" s="1">
        <v>3</v>
      </c>
      <c r="O655" s="3">
        <v>0.24864864864864866</v>
      </c>
      <c r="P655" s="1">
        <v>46</v>
      </c>
      <c r="Q655" s="1">
        <v>38</v>
      </c>
    </row>
    <row r="656" spans="1:17" ht="15">
      <c r="A656" s="1" t="s">
        <v>1399</v>
      </c>
      <c r="B656" s="1" t="s">
        <v>391</v>
      </c>
      <c r="C656" s="1">
        <v>28</v>
      </c>
      <c r="D656" s="1">
        <v>0.23</v>
      </c>
      <c r="E656" s="1" t="s">
        <v>1765</v>
      </c>
      <c r="F656" s="1" t="str">
        <f t="shared" si="10"/>
        <v>Ray Olmedo</v>
      </c>
      <c r="G656" s="1" t="e">
        <v>#N/A</v>
      </c>
      <c r="I656" s="1" t="e">
        <v>#N/A</v>
      </c>
      <c r="J656" s="1">
        <v>185</v>
      </c>
      <c r="K656" s="1">
        <v>24</v>
      </c>
      <c r="L656" s="1">
        <v>5</v>
      </c>
      <c r="M656" s="1">
        <v>21</v>
      </c>
      <c r="N656" s="1">
        <v>3</v>
      </c>
      <c r="O656" s="3">
        <v>0.25405405405405407</v>
      </c>
      <c r="P656" s="1">
        <v>47</v>
      </c>
      <c r="Q656" s="1">
        <v>33</v>
      </c>
    </row>
    <row r="657" spans="1:17" ht="15">
      <c r="A657" s="1" t="s">
        <v>1766</v>
      </c>
      <c r="B657" s="1" t="s">
        <v>462</v>
      </c>
      <c r="C657" s="1">
        <v>29</v>
      </c>
      <c r="D657" s="1">
        <v>0.14</v>
      </c>
      <c r="E657" s="1" t="s">
        <v>1767</v>
      </c>
      <c r="F657" s="1" t="str">
        <f t="shared" si="10"/>
        <v>Brad Eldred</v>
      </c>
      <c r="G657" s="1" t="e">
        <v>#N/A</v>
      </c>
      <c r="I657" s="1" t="e">
        <v>#N/A</v>
      </c>
      <c r="J657" s="1">
        <v>185</v>
      </c>
      <c r="K657" s="1">
        <v>23</v>
      </c>
      <c r="L657" s="1">
        <v>6</v>
      </c>
      <c r="M657" s="1">
        <v>22</v>
      </c>
      <c r="N657" s="1">
        <v>3</v>
      </c>
      <c r="O657" s="3">
        <v>0.24324324324324326</v>
      </c>
      <c r="P657" s="1">
        <v>45</v>
      </c>
      <c r="Q657" s="1">
        <v>40</v>
      </c>
    </row>
    <row r="658" spans="1:17" ht="15">
      <c r="A658" s="1" t="s">
        <v>1768</v>
      </c>
      <c r="B658" s="1" t="s">
        <v>211</v>
      </c>
      <c r="C658" s="1">
        <v>29</v>
      </c>
      <c r="D658" s="1">
        <v>0.24</v>
      </c>
      <c r="E658" s="1" t="s">
        <v>1769</v>
      </c>
      <c r="F658" s="1" t="str">
        <f t="shared" si="10"/>
        <v>Mike Rouse</v>
      </c>
      <c r="G658" s="1" t="e">
        <v>#N/A</v>
      </c>
      <c r="I658" s="1" t="e">
        <v>#N/A</v>
      </c>
      <c r="J658" s="1">
        <v>185</v>
      </c>
      <c r="K658" s="1">
        <v>24</v>
      </c>
      <c r="L658" s="1">
        <v>4</v>
      </c>
      <c r="M658" s="1">
        <v>21</v>
      </c>
      <c r="N658" s="1">
        <v>3</v>
      </c>
      <c r="O658" s="3">
        <v>0.23783783783783785</v>
      </c>
      <c r="P658" s="1">
        <v>44</v>
      </c>
      <c r="Q658" s="1">
        <v>39</v>
      </c>
    </row>
    <row r="659" spans="1:17" ht="15">
      <c r="A659" s="1" t="s">
        <v>1770</v>
      </c>
      <c r="B659" s="1" t="s">
        <v>211</v>
      </c>
      <c r="C659" s="1">
        <v>27</v>
      </c>
      <c r="D659" s="1">
        <v>0.19</v>
      </c>
      <c r="E659" s="1" t="s">
        <v>1771</v>
      </c>
      <c r="F659" s="1" t="str">
        <f t="shared" si="10"/>
        <v>Mike Morse</v>
      </c>
      <c r="G659" s="1" t="e">
        <v>#N/A</v>
      </c>
      <c r="I659" s="1" t="e">
        <v>#N/A</v>
      </c>
      <c r="J659" s="1">
        <v>184</v>
      </c>
      <c r="K659" s="1">
        <v>24</v>
      </c>
      <c r="L659" s="1">
        <v>5</v>
      </c>
      <c r="M659" s="1">
        <v>26</v>
      </c>
      <c r="N659" s="1">
        <v>3</v>
      </c>
      <c r="O659" s="3">
        <v>0.28804347826086957</v>
      </c>
      <c r="P659" s="1">
        <v>53</v>
      </c>
      <c r="Q659" s="1">
        <v>37</v>
      </c>
    </row>
    <row r="660" spans="1:17" ht="15">
      <c r="A660" s="1" t="s">
        <v>1772</v>
      </c>
      <c r="B660" s="1" t="s">
        <v>14</v>
      </c>
      <c r="C660" s="1">
        <v>29</v>
      </c>
      <c r="D660" s="1">
        <v>0.04</v>
      </c>
      <c r="E660" s="1" t="s">
        <v>1773</v>
      </c>
      <c r="F660" s="1" t="str">
        <f t="shared" si="10"/>
        <v>Mark Saccomanno</v>
      </c>
      <c r="G660" s="1" t="e">
        <v>#N/A</v>
      </c>
      <c r="I660" s="1" t="e">
        <v>#N/A</v>
      </c>
      <c r="J660" s="1">
        <v>184</v>
      </c>
      <c r="K660" s="1">
        <v>25</v>
      </c>
      <c r="L660" s="1">
        <v>6</v>
      </c>
      <c r="M660" s="1">
        <v>25</v>
      </c>
      <c r="N660" s="1">
        <v>3</v>
      </c>
      <c r="O660" s="3">
        <v>0.266304347826087</v>
      </c>
      <c r="P660" s="1">
        <v>49</v>
      </c>
      <c r="Q660" s="1">
        <v>36</v>
      </c>
    </row>
    <row r="661" spans="1:17" ht="15">
      <c r="A661" s="1" t="s">
        <v>1774</v>
      </c>
      <c r="B661" s="1" t="s">
        <v>482</v>
      </c>
      <c r="C661" s="1">
        <v>27</v>
      </c>
      <c r="D661" s="1">
        <v>0.16</v>
      </c>
      <c r="E661" s="1" t="s">
        <v>1775</v>
      </c>
      <c r="F661" s="1" t="str">
        <f t="shared" si="10"/>
        <v>Buck Coats</v>
      </c>
      <c r="G661" s="1" t="e">
        <v>#N/A</v>
      </c>
      <c r="I661" s="1" t="e">
        <v>#N/A</v>
      </c>
      <c r="J661" s="1">
        <v>184</v>
      </c>
      <c r="K661" s="1">
        <v>23</v>
      </c>
      <c r="L661" s="1">
        <v>5</v>
      </c>
      <c r="M661" s="1">
        <v>22</v>
      </c>
      <c r="N661" s="1">
        <v>3</v>
      </c>
      <c r="O661" s="3">
        <v>0.2608695652173913</v>
      </c>
      <c r="P661" s="1">
        <v>48</v>
      </c>
      <c r="Q661" s="1">
        <v>42</v>
      </c>
    </row>
    <row r="662" spans="1:17" ht="15">
      <c r="A662" s="1" t="s">
        <v>175</v>
      </c>
      <c r="B662" s="1" t="s">
        <v>925</v>
      </c>
      <c r="C662" s="1">
        <v>25</v>
      </c>
      <c r="D662" s="1">
        <v>0.14</v>
      </c>
      <c r="E662" s="1" t="s">
        <v>1776</v>
      </c>
      <c r="F662" s="1" t="str">
        <f t="shared" si="10"/>
        <v>Pedro Lopez</v>
      </c>
      <c r="G662" s="1" t="e">
        <v>#N/A</v>
      </c>
      <c r="I662" s="1" t="e">
        <v>#N/A</v>
      </c>
      <c r="J662" s="1">
        <v>184</v>
      </c>
      <c r="K662" s="1">
        <v>23</v>
      </c>
      <c r="L662" s="1">
        <v>5</v>
      </c>
      <c r="M662" s="1">
        <v>21</v>
      </c>
      <c r="N662" s="1">
        <v>3</v>
      </c>
      <c r="O662" s="3">
        <v>0.2608695652173913</v>
      </c>
      <c r="P662" s="1">
        <v>48</v>
      </c>
      <c r="Q662" s="1">
        <v>35</v>
      </c>
    </row>
    <row r="663" spans="1:17" ht="15">
      <c r="A663" s="1" t="s">
        <v>1777</v>
      </c>
      <c r="B663" s="1" t="s">
        <v>290</v>
      </c>
      <c r="C663" s="1">
        <v>31</v>
      </c>
      <c r="D663" s="1">
        <v>0.19</v>
      </c>
      <c r="E663" s="1" t="s">
        <v>1778</v>
      </c>
      <c r="F663" s="1" t="str">
        <f t="shared" si="10"/>
        <v>Josh Rabe</v>
      </c>
      <c r="G663" s="1" t="e">
        <v>#N/A</v>
      </c>
      <c r="I663" s="1" t="e">
        <v>#N/A</v>
      </c>
      <c r="J663" s="1">
        <v>184</v>
      </c>
      <c r="K663" s="1">
        <v>24</v>
      </c>
      <c r="L663" s="1">
        <v>6</v>
      </c>
      <c r="M663" s="1">
        <v>23</v>
      </c>
      <c r="N663" s="1">
        <v>3</v>
      </c>
      <c r="O663" s="3">
        <v>0.2608695652173913</v>
      </c>
      <c r="P663" s="1">
        <v>48</v>
      </c>
      <c r="Q663" s="1">
        <v>37</v>
      </c>
    </row>
    <row r="664" spans="1:17" ht="15">
      <c r="A664" s="1" t="s">
        <v>475</v>
      </c>
      <c r="B664" s="1" t="s">
        <v>1779</v>
      </c>
      <c r="C664" s="1">
        <v>27</v>
      </c>
      <c r="D664" s="1">
        <v>0.12</v>
      </c>
      <c r="E664" s="1" t="s">
        <v>1780</v>
      </c>
      <c r="F664" s="1" t="str">
        <f t="shared" si="10"/>
        <v>Gustavo Molina</v>
      </c>
      <c r="G664" s="1" t="e">
        <v>#N/A</v>
      </c>
      <c r="I664" s="1" t="e">
        <v>#N/A</v>
      </c>
      <c r="J664" s="1">
        <v>184</v>
      </c>
      <c r="K664" s="1">
        <v>23</v>
      </c>
      <c r="L664" s="1">
        <v>5</v>
      </c>
      <c r="M664" s="1">
        <v>22</v>
      </c>
      <c r="N664" s="1">
        <v>3</v>
      </c>
      <c r="O664" s="3">
        <v>0.2554347826086957</v>
      </c>
      <c r="P664" s="1">
        <v>47</v>
      </c>
      <c r="Q664" s="1">
        <v>36</v>
      </c>
    </row>
    <row r="665" spans="1:17" ht="15">
      <c r="A665" s="1" t="s">
        <v>1781</v>
      </c>
      <c r="B665" s="1" t="s">
        <v>620</v>
      </c>
      <c r="C665" s="1">
        <v>35</v>
      </c>
      <c r="D665" s="1">
        <v>0.17</v>
      </c>
      <c r="E665" s="1" t="s">
        <v>1782</v>
      </c>
      <c r="F665" s="1" t="str">
        <f t="shared" si="10"/>
        <v>Chris Heintz</v>
      </c>
      <c r="G665" s="1" t="e">
        <v>#N/A</v>
      </c>
      <c r="I665" s="1" t="e">
        <v>#N/A</v>
      </c>
      <c r="J665" s="1">
        <v>184</v>
      </c>
      <c r="K665" s="1">
        <v>21</v>
      </c>
      <c r="L665" s="1">
        <v>4</v>
      </c>
      <c r="M665" s="1">
        <v>23</v>
      </c>
      <c r="N665" s="1">
        <v>3</v>
      </c>
      <c r="O665" s="3">
        <v>0.2608695652173913</v>
      </c>
      <c r="P665" s="1">
        <v>48</v>
      </c>
      <c r="Q665" s="1">
        <v>37</v>
      </c>
    </row>
    <row r="666" spans="1:17" ht="15">
      <c r="A666" s="1" t="s">
        <v>1783</v>
      </c>
      <c r="B666" s="1" t="s">
        <v>299</v>
      </c>
      <c r="C666" s="1">
        <v>30</v>
      </c>
      <c r="D666" s="1">
        <v>0.37</v>
      </c>
      <c r="E666" s="1" t="s">
        <v>1784</v>
      </c>
      <c r="F666" s="1" t="str">
        <f t="shared" si="10"/>
        <v>Lance Niekro</v>
      </c>
      <c r="G666" s="1" t="e">
        <v>#N/A</v>
      </c>
      <c r="I666" s="1" t="e">
        <v>#N/A</v>
      </c>
      <c r="J666" s="1">
        <v>184</v>
      </c>
      <c r="K666" s="1">
        <v>24</v>
      </c>
      <c r="L666" s="1">
        <v>5</v>
      </c>
      <c r="M666" s="1">
        <v>24</v>
      </c>
      <c r="N666" s="1">
        <v>2</v>
      </c>
      <c r="O666" s="3">
        <v>0.2554347826086957</v>
      </c>
      <c r="P666" s="1">
        <v>47</v>
      </c>
      <c r="Q666" s="1">
        <v>35</v>
      </c>
    </row>
    <row r="667" spans="1:17" ht="15">
      <c r="A667" s="1" t="s">
        <v>1785</v>
      </c>
      <c r="B667" s="1" t="s">
        <v>620</v>
      </c>
      <c r="C667" s="1">
        <v>30</v>
      </c>
      <c r="D667" s="1">
        <v>0.17</v>
      </c>
      <c r="E667" s="1" t="s">
        <v>1786</v>
      </c>
      <c r="F667" s="1" t="str">
        <f t="shared" si="10"/>
        <v>Chris Roberson</v>
      </c>
      <c r="G667" s="1" t="e">
        <v>#N/A</v>
      </c>
      <c r="I667" s="1" t="e">
        <v>#N/A</v>
      </c>
      <c r="J667" s="1">
        <v>184</v>
      </c>
      <c r="K667" s="1">
        <v>28</v>
      </c>
      <c r="L667" s="1">
        <v>4</v>
      </c>
      <c r="M667" s="1">
        <v>21</v>
      </c>
      <c r="N667" s="1">
        <v>5</v>
      </c>
      <c r="O667" s="3">
        <v>0.2608695652173913</v>
      </c>
      <c r="P667" s="1">
        <v>48</v>
      </c>
      <c r="Q667" s="1">
        <v>35</v>
      </c>
    </row>
    <row r="668" spans="1:17" ht="15">
      <c r="A668" s="1" t="s">
        <v>1787</v>
      </c>
      <c r="B668" s="1" t="s">
        <v>1788</v>
      </c>
      <c r="C668" s="1">
        <v>29</v>
      </c>
      <c r="D668" s="1">
        <v>0.48</v>
      </c>
      <c r="E668" s="1" t="s">
        <v>1789</v>
      </c>
      <c r="F668" s="1" t="str">
        <f t="shared" si="10"/>
        <v>Russ Adams</v>
      </c>
      <c r="G668" s="1" t="e">
        <v>#N/A</v>
      </c>
      <c r="I668" s="1" t="e">
        <v>#N/A</v>
      </c>
      <c r="J668" s="1">
        <v>184</v>
      </c>
      <c r="K668" s="1">
        <v>26</v>
      </c>
      <c r="L668" s="1">
        <v>4</v>
      </c>
      <c r="M668" s="1">
        <v>24</v>
      </c>
      <c r="N668" s="1">
        <v>3</v>
      </c>
      <c r="O668" s="3">
        <v>0.24456521739130435</v>
      </c>
      <c r="P668" s="1">
        <v>45</v>
      </c>
      <c r="Q668" s="1">
        <v>35</v>
      </c>
    </row>
    <row r="669" spans="1:17" ht="15">
      <c r="A669" s="1" t="s">
        <v>1466</v>
      </c>
      <c r="B669" s="1" t="s">
        <v>1467</v>
      </c>
      <c r="C669" s="1">
        <v>43</v>
      </c>
      <c r="D669" s="1">
        <v>0.26</v>
      </c>
      <c r="E669" s="1" t="s">
        <v>1468</v>
      </c>
      <c r="F669" s="1" t="str">
        <f t="shared" si="10"/>
        <v>Sandy Alomar</v>
      </c>
      <c r="G669" s="1" t="e">
        <v>#N/A</v>
      </c>
      <c r="I669" s="1" t="e">
        <v>#N/A</v>
      </c>
      <c r="J669" s="1">
        <v>184</v>
      </c>
      <c r="K669" s="1">
        <v>21</v>
      </c>
      <c r="L669" s="1">
        <v>4</v>
      </c>
      <c r="M669" s="1">
        <v>23</v>
      </c>
      <c r="N669" s="1">
        <v>2</v>
      </c>
      <c r="O669" s="3">
        <v>0.25</v>
      </c>
      <c r="P669" s="1">
        <v>46</v>
      </c>
      <c r="Q669" s="1">
        <v>34</v>
      </c>
    </row>
    <row r="670" spans="1:17" ht="15">
      <c r="A670" s="1" t="s">
        <v>870</v>
      </c>
      <c r="B670" s="1" t="s">
        <v>1469</v>
      </c>
      <c r="C670" s="1">
        <v>26</v>
      </c>
      <c r="D670" s="1">
        <v>0.04</v>
      </c>
      <c r="E670" s="1" t="s">
        <v>1470</v>
      </c>
      <c r="F670" s="1" t="str">
        <f t="shared" si="10"/>
        <v>Robinzon Diaz</v>
      </c>
      <c r="G670" s="1" t="e">
        <v>#N/A</v>
      </c>
      <c r="I670" s="1" t="e">
        <v>#N/A</v>
      </c>
      <c r="J670" s="1">
        <v>183</v>
      </c>
      <c r="K670" s="1">
        <v>25</v>
      </c>
      <c r="L670" s="1">
        <v>5</v>
      </c>
      <c r="M670" s="1">
        <v>24</v>
      </c>
      <c r="N670" s="1">
        <v>4</v>
      </c>
      <c r="O670" s="3">
        <v>0.273224043715847</v>
      </c>
      <c r="P670" s="1">
        <v>50</v>
      </c>
      <c r="Q670" s="1">
        <v>34</v>
      </c>
    </row>
    <row r="671" spans="1:17" ht="15">
      <c r="A671" s="1" t="s">
        <v>1471</v>
      </c>
      <c r="B671" s="1" t="s">
        <v>462</v>
      </c>
      <c r="C671" s="1">
        <v>24</v>
      </c>
      <c r="D671" s="1">
        <v>0.04</v>
      </c>
      <c r="E671" s="1" t="s">
        <v>1472</v>
      </c>
      <c r="F671" s="1" t="str">
        <f t="shared" si="10"/>
        <v>Brad Harman</v>
      </c>
      <c r="G671" s="1" t="e">
        <v>#N/A</v>
      </c>
      <c r="I671" s="1" t="e">
        <v>#N/A</v>
      </c>
      <c r="J671" s="1">
        <v>183</v>
      </c>
      <c r="K671" s="1">
        <v>26</v>
      </c>
      <c r="L671" s="1">
        <v>5</v>
      </c>
      <c r="M671" s="1">
        <v>25</v>
      </c>
      <c r="N671" s="1">
        <v>3</v>
      </c>
      <c r="O671" s="3">
        <v>0.2677595628415301</v>
      </c>
      <c r="P671" s="1">
        <v>49</v>
      </c>
      <c r="Q671" s="1">
        <v>33</v>
      </c>
    </row>
    <row r="672" spans="1:17" ht="15">
      <c r="A672" s="1" t="s">
        <v>1473</v>
      </c>
      <c r="B672" s="1" t="s">
        <v>1474</v>
      </c>
      <c r="C672" s="1">
        <v>23</v>
      </c>
      <c r="D672" s="1">
        <v>0.04</v>
      </c>
      <c r="E672" s="1" t="s">
        <v>1475</v>
      </c>
      <c r="F672" s="1" t="str">
        <f t="shared" si="10"/>
        <v>Reid Brignac</v>
      </c>
      <c r="G672" s="1" t="e">
        <v>#N/A</v>
      </c>
      <c r="I672" s="1" t="e">
        <v>#N/A</v>
      </c>
      <c r="J672" s="1">
        <v>183</v>
      </c>
      <c r="K672" s="1">
        <v>26</v>
      </c>
      <c r="L672" s="1">
        <v>5</v>
      </c>
      <c r="M672" s="1">
        <v>24</v>
      </c>
      <c r="N672" s="1">
        <v>3</v>
      </c>
      <c r="O672" s="3">
        <v>0.2677595628415301</v>
      </c>
      <c r="P672" s="1">
        <v>49</v>
      </c>
      <c r="Q672" s="1">
        <v>36</v>
      </c>
    </row>
    <row r="673" spans="1:17" ht="15">
      <c r="A673" s="1" t="s">
        <v>1476</v>
      </c>
      <c r="B673" s="1" t="s">
        <v>766</v>
      </c>
      <c r="C673" s="1">
        <v>26</v>
      </c>
      <c r="D673" s="1">
        <v>0.04</v>
      </c>
      <c r="E673" s="1" t="s">
        <v>1477</v>
      </c>
      <c r="F673" s="1" t="str">
        <f t="shared" si="10"/>
        <v>John Jaso</v>
      </c>
      <c r="G673" s="1" t="e">
        <v>#N/A</v>
      </c>
      <c r="I673" s="1" t="e">
        <v>#N/A</v>
      </c>
      <c r="J673" s="1">
        <v>183</v>
      </c>
      <c r="K673" s="1">
        <v>26</v>
      </c>
      <c r="L673" s="1">
        <v>5</v>
      </c>
      <c r="M673" s="1">
        <v>23</v>
      </c>
      <c r="N673" s="1">
        <v>3</v>
      </c>
      <c r="O673" s="3">
        <v>0.2677595628415301</v>
      </c>
      <c r="P673" s="1">
        <v>49</v>
      </c>
      <c r="Q673" s="1">
        <v>34</v>
      </c>
    </row>
    <row r="674" spans="1:17" ht="15">
      <c r="A674" s="1" t="s">
        <v>1478</v>
      </c>
      <c r="B674" s="1" t="s">
        <v>1479</v>
      </c>
      <c r="C674" s="1">
        <v>28</v>
      </c>
      <c r="D674" s="1">
        <v>0.04</v>
      </c>
      <c r="E674" s="1" t="s">
        <v>1480</v>
      </c>
      <c r="F674" s="1" t="str">
        <f t="shared" si="10"/>
        <v>Omir Santos</v>
      </c>
      <c r="G674" s="1" t="e">
        <v>#N/A</v>
      </c>
      <c r="I674" s="1" t="e">
        <v>#N/A</v>
      </c>
      <c r="J674" s="1">
        <v>183</v>
      </c>
      <c r="K674" s="1">
        <v>24</v>
      </c>
      <c r="L674" s="1">
        <v>5</v>
      </c>
      <c r="M674" s="1">
        <v>23</v>
      </c>
      <c r="N674" s="1">
        <v>3</v>
      </c>
      <c r="O674" s="3">
        <v>0.26229508196721313</v>
      </c>
      <c r="P674" s="1">
        <v>48</v>
      </c>
      <c r="Q674" s="1">
        <v>35</v>
      </c>
    </row>
    <row r="675" spans="1:17" ht="15">
      <c r="A675" s="1" t="s">
        <v>1481</v>
      </c>
      <c r="B675" s="1" t="s">
        <v>1482</v>
      </c>
      <c r="C675" s="1">
        <v>30</v>
      </c>
      <c r="D675" s="1">
        <v>0.03</v>
      </c>
      <c r="E675" s="1" t="s">
        <v>1483</v>
      </c>
      <c r="F675" s="1" t="str">
        <f t="shared" si="10"/>
        <v>Gil Velazquez</v>
      </c>
      <c r="G675" s="1" t="e">
        <v>#N/A</v>
      </c>
      <c r="I675" s="1" t="e">
        <v>#N/A</v>
      </c>
      <c r="J675" s="1">
        <v>183</v>
      </c>
      <c r="K675" s="1">
        <v>24</v>
      </c>
      <c r="L675" s="1">
        <v>5</v>
      </c>
      <c r="M675" s="1">
        <v>24</v>
      </c>
      <c r="N675" s="1">
        <v>3</v>
      </c>
      <c r="O675" s="3">
        <v>0.26229508196721313</v>
      </c>
      <c r="P675" s="1">
        <v>48</v>
      </c>
      <c r="Q675" s="1">
        <v>34</v>
      </c>
    </row>
    <row r="676" spans="1:17" ht="15">
      <c r="A676" s="1" t="s">
        <v>1484</v>
      </c>
      <c r="B676" s="1" t="s">
        <v>205</v>
      </c>
      <c r="C676" s="1">
        <v>36</v>
      </c>
      <c r="D676" s="1">
        <v>0.5</v>
      </c>
      <c r="E676" s="1" t="s">
        <v>1485</v>
      </c>
      <c r="F676" s="1" t="str">
        <f t="shared" si="10"/>
        <v>Jeff Davanon</v>
      </c>
      <c r="G676" s="1" t="e">
        <v>#N/A</v>
      </c>
      <c r="I676" s="1" t="e">
        <v>#N/A</v>
      </c>
      <c r="J676" s="1">
        <v>183</v>
      </c>
      <c r="K676" s="1">
        <v>27</v>
      </c>
      <c r="L676" s="1">
        <v>4</v>
      </c>
      <c r="M676" s="1">
        <v>23</v>
      </c>
      <c r="N676" s="1">
        <v>5</v>
      </c>
      <c r="O676" s="3">
        <v>0.2568306010928962</v>
      </c>
      <c r="P676" s="1">
        <v>47</v>
      </c>
      <c r="Q676" s="1">
        <v>40</v>
      </c>
    </row>
    <row r="677" spans="1:17" ht="15">
      <c r="A677" s="1" t="s">
        <v>175</v>
      </c>
      <c r="B677" s="1" t="s">
        <v>1486</v>
      </c>
      <c r="C677" s="1">
        <v>39</v>
      </c>
      <c r="D677" s="1">
        <v>0.48</v>
      </c>
      <c r="E677" s="1" t="s">
        <v>1487</v>
      </c>
      <c r="F677" s="1" t="str">
        <f t="shared" si="10"/>
        <v>Javy Lopez</v>
      </c>
      <c r="G677" s="1" t="e">
        <v>#N/A</v>
      </c>
      <c r="I677" s="1" t="e">
        <v>#N/A</v>
      </c>
      <c r="J677" s="1">
        <v>183</v>
      </c>
      <c r="K677" s="1">
        <v>21</v>
      </c>
      <c r="L677" s="1">
        <v>5</v>
      </c>
      <c r="M677" s="1">
        <v>20</v>
      </c>
      <c r="N677" s="1">
        <v>2</v>
      </c>
      <c r="O677" s="3">
        <v>0.25136612021857924</v>
      </c>
      <c r="P677" s="1">
        <v>46</v>
      </c>
      <c r="Q677" s="1">
        <v>40</v>
      </c>
    </row>
    <row r="678" spans="1:17" ht="15">
      <c r="A678" s="1" t="s">
        <v>313</v>
      </c>
      <c r="B678" s="1" t="s">
        <v>1488</v>
      </c>
      <c r="C678" s="1">
        <v>30</v>
      </c>
      <c r="D678" s="1">
        <v>0.24</v>
      </c>
      <c r="E678" s="1" t="s">
        <v>1489</v>
      </c>
      <c r="F678" s="1" t="str">
        <f t="shared" si="10"/>
        <v>Tommy Murphy</v>
      </c>
      <c r="G678" s="1" t="e">
        <v>#N/A</v>
      </c>
      <c r="I678" s="1" t="e">
        <v>#N/A</v>
      </c>
      <c r="J678" s="1">
        <v>183</v>
      </c>
      <c r="K678" s="1">
        <v>24</v>
      </c>
      <c r="L678" s="1">
        <v>4</v>
      </c>
      <c r="M678" s="1">
        <v>21</v>
      </c>
      <c r="N678" s="1">
        <v>4</v>
      </c>
      <c r="O678" s="3">
        <v>0.25136612021857924</v>
      </c>
      <c r="P678" s="1">
        <v>46</v>
      </c>
      <c r="Q678" s="1">
        <v>40</v>
      </c>
    </row>
    <row r="679" spans="1:17" ht="15">
      <c r="A679" s="1" t="s">
        <v>1490</v>
      </c>
      <c r="B679" s="1" t="s">
        <v>428</v>
      </c>
      <c r="C679" s="1">
        <v>35</v>
      </c>
      <c r="D679" s="1">
        <v>0.47</v>
      </c>
      <c r="E679" s="1" t="s">
        <v>1491</v>
      </c>
      <c r="F679" s="1" t="str">
        <f t="shared" si="10"/>
        <v>Damon Hollins</v>
      </c>
      <c r="G679" s="1" t="e">
        <v>#N/A</v>
      </c>
      <c r="I679" s="1" t="e">
        <v>#N/A</v>
      </c>
      <c r="J679" s="1">
        <v>183</v>
      </c>
      <c r="K679" s="1">
        <v>22</v>
      </c>
      <c r="L679" s="1">
        <v>6</v>
      </c>
      <c r="M679" s="1">
        <v>20</v>
      </c>
      <c r="N679" s="1">
        <v>2</v>
      </c>
      <c r="O679" s="3">
        <v>0.24043715846994534</v>
      </c>
      <c r="P679" s="1">
        <v>44</v>
      </c>
      <c r="Q679" s="1">
        <v>36</v>
      </c>
    </row>
    <row r="680" spans="1:17" ht="15">
      <c r="A680" s="1" t="s">
        <v>1492</v>
      </c>
      <c r="B680" s="1" t="s">
        <v>1493</v>
      </c>
      <c r="C680" s="1">
        <v>42</v>
      </c>
      <c r="D680" s="1">
        <v>0.42</v>
      </c>
      <c r="E680" s="1" t="s">
        <v>1494</v>
      </c>
      <c r="F680" s="1" t="str">
        <f t="shared" si="10"/>
        <v>Vinny Castilla</v>
      </c>
      <c r="G680" s="1" t="e">
        <v>#N/A</v>
      </c>
      <c r="I680" s="1" t="e">
        <v>#N/A</v>
      </c>
      <c r="J680" s="1">
        <v>183</v>
      </c>
      <c r="K680" s="1">
        <v>21</v>
      </c>
      <c r="L680" s="1">
        <v>4</v>
      </c>
      <c r="M680" s="1">
        <v>20</v>
      </c>
      <c r="N680" s="1">
        <v>2</v>
      </c>
      <c r="O680" s="3">
        <v>0.24043715846994534</v>
      </c>
      <c r="P680" s="1">
        <v>44</v>
      </c>
      <c r="Q680" s="1">
        <v>36</v>
      </c>
    </row>
    <row r="681" spans="1:17" ht="15">
      <c r="A681" s="1" t="s">
        <v>1495</v>
      </c>
      <c r="B681" s="1" t="s">
        <v>363</v>
      </c>
      <c r="C681" s="1">
        <v>26</v>
      </c>
      <c r="D681" s="1">
        <v>0.06</v>
      </c>
      <c r="E681" s="1" t="s">
        <v>1496</v>
      </c>
      <c r="F681" s="1" t="str">
        <f t="shared" si="10"/>
        <v>Juan Miranda</v>
      </c>
      <c r="G681" s="1" t="e">
        <v>#N/A</v>
      </c>
      <c r="I681" s="1" t="e">
        <v>#N/A</v>
      </c>
      <c r="J681" s="1">
        <v>182</v>
      </c>
      <c r="K681" s="1">
        <v>26</v>
      </c>
      <c r="L681" s="1">
        <v>5</v>
      </c>
      <c r="M681" s="1">
        <v>24</v>
      </c>
      <c r="N681" s="1">
        <v>3</v>
      </c>
      <c r="O681" s="3">
        <v>0.2802197802197802</v>
      </c>
      <c r="P681" s="1">
        <v>51</v>
      </c>
      <c r="Q681" s="1">
        <v>36</v>
      </c>
    </row>
    <row r="682" spans="1:17" ht="15">
      <c r="A682" s="1" t="s">
        <v>602</v>
      </c>
      <c r="B682" s="1" t="s">
        <v>1497</v>
      </c>
      <c r="C682" s="1">
        <v>26</v>
      </c>
      <c r="D682" s="1">
        <v>0.03</v>
      </c>
      <c r="E682" s="1" t="s">
        <v>1498</v>
      </c>
      <c r="F682" s="1" t="str">
        <f t="shared" si="10"/>
        <v>Gaby Sanchez</v>
      </c>
      <c r="G682" s="1" t="e">
        <v>#N/A</v>
      </c>
      <c r="I682" s="1" t="e">
        <v>#N/A</v>
      </c>
      <c r="J682" s="1">
        <v>182</v>
      </c>
      <c r="K682" s="1">
        <v>25</v>
      </c>
      <c r="L682" s="1">
        <v>5</v>
      </c>
      <c r="M682" s="1">
        <v>24</v>
      </c>
      <c r="N682" s="1">
        <v>3</v>
      </c>
      <c r="O682" s="3">
        <v>0.27472527472527475</v>
      </c>
      <c r="P682" s="1">
        <v>50</v>
      </c>
      <c r="Q682" s="1">
        <v>35</v>
      </c>
    </row>
    <row r="683" spans="1:17" ht="15">
      <c r="A683" s="1" t="s">
        <v>1499</v>
      </c>
      <c r="B683" s="1" t="s">
        <v>8</v>
      </c>
      <c r="C683" s="1">
        <v>26</v>
      </c>
      <c r="D683" s="1">
        <v>0.08</v>
      </c>
      <c r="E683" s="1" t="s">
        <v>1500</v>
      </c>
      <c r="F683" s="1" t="str">
        <f t="shared" si="10"/>
        <v>Justin Maxwell</v>
      </c>
      <c r="G683" s="1" t="e">
        <v>#N/A</v>
      </c>
      <c r="I683" s="1" t="e">
        <v>#N/A</v>
      </c>
      <c r="J683" s="1">
        <v>182</v>
      </c>
      <c r="K683" s="1">
        <v>26</v>
      </c>
      <c r="L683" s="1">
        <v>6</v>
      </c>
      <c r="M683" s="1">
        <v>25</v>
      </c>
      <c r="N683" s="1">
        <v>3</v>
      </c>
      <c r="O683" s="3">
        <v>0.27472527472527475</v>
      </c>
      <c r="P683" s="1">
        <v>50</v>
      </c>
      <c r="Q683" s="1">
        <v>36</v>
      </c>
    </row>
    <row r="684" spans="1:17" ht="15">
      <c r="A684" s="1" t="s">
        <v>1501</v>
      </c>
      <c r="B684" s="1" t="s">
        <v>620</v>
      </c>
      <c r="C684" s="1">
        <v>26</v>
      </c>
      <c r="D684" s="1">
        <v>0.03</v>
      </c>
      <c r="E684" s="1" t="s">
        <v>1502</v>
      </c>
      <c r="F684" s="1" t="str">
        <f t="shared" si="10"/>
        <v>Chris Getz</v>
      </c>
      <c r="G684" s="1" t="e">
        <v>#N/A</v>
      </c>
      <c r="I684" s="1" t="e">
        <v>#N/A</v>
      </c>
      <c r="J684" s="1">
        <v>182</v>
      </c>
      <c r="K684" s="1">
        <v>26</v>
      </c>
      <c r="L684" s="1">
        <v>5</v>
      </c>
      <c r="M684" s="1">
        <v>24</v>
      </c>
      <c r="N684" s="1">
        <v>4</v>
      </c>
      <c r="O684" s="3">
        <v>0.27472527472527475</v>
      </c>
      <c r="P684" s="1">
        <v>50</v>
      </c>
      <c r="Q684" s="1">
        <v>34</v>
      </c>
    </row>
    <row r="685" spans="1:17" ht="15">
      <c r="A685" s="1" t="s">
        <v>184</v>
      </c>
      <c r="B685" s="1" t="s">
        <v>1503</v>
      </c>
      <c r="C685" s="1">
        <v>25</v>
      </c>
      <c r="D685" s="1">
        <v>0.16</v>
      </c>
      <c r="E685" s="1" t="s">
        <v>1504</v>
      </c>
      <c r="F685" s="1" t="str">
        <f t="shared" si="10"/>
        <v>Joel Guzman</v>
      </c>
      <c r="G685" s="1" t="e">
        <v>#N/A</v>
      </c>
      <c r="I685" s="1" t="e">
        <v>#N/A</v>
      </c>
      <c r="J685" s="1">
        <v>182</v>
      </c>
      <c r="K685" s="1">
        <v>25</v>
      </c>
      <c r="L685" s="1">
        <v>5</v>
      </c>
      <c r="M685" s="1">
        <v>24</v>
      </c>
      <c r="N685" s="1">
        <v>3</v>
      </c>
      <c r="O685" s="3">
        <v>0.2692307692307692</v>
      </c>
      <c r="P685" s="1">
        <v>49</v>
      </c>
      <c r="Q685" s="1">
        <v>35</v>
      </c>
    </row>
    <row r="686" spans="1:17" ht="15">
      <c r="A686" s="1" t="s">
        <v>1505</v>
      </c>
      <c r="B686" s="1" t="s">
        <v>1506</v>
      </c>
      <c r="C686" s="1">
        <v>26</v>
      </c>
      <c r="D686" s="1">
        <v>0.04</v>
      </c>
      <c r="E686" s="1" t="s">
        <v>1507</v>
      </c>
      <c r="F686" s="1" t="str">
        <f t="shared" si="10"/>
        <v>Eider Torres</v>
      </c>
      <c r="G686" s="1" t="e">
        <v>#N/A</v>
      </c>
      <c r="I686" s="1" t="e">
        <v>#N/A</v>
      </c>
      <c r="J686" s="1">
        <v>182</v>
      </c>
      <c r="K686" s="1">
        <v>26</v>
      </c>
      <c r="L686" s="1">
        <v>5</v>
      </c>
      <c r="M686" s="1">
        <v>23</v>
      </c>
      <c r="N686" s="1">
        <v>3</v>
      </c>
      <c r="O686" s="3">
        <v>0.2692307692307692</v>
      </c>
      <c r="P686" s="1">
        <v>49</v>
      </c>
      <c r="Q686" s="1">
        <v>34</v>
      </c>
    </row>
    <row r="687" spans="1:17" ht="15">
      <c r="A687" s="1" t="s">
        <v>1508</v>
      </c>
      <c r="B687" s="1" t="s">
        <v>208</v>
      </c>
      <c r="C687" s="1">
        <v>28</v>
      </c>
      <c r="D687" s="1">
        <v>0.03</v>
      </c>
      <c r="E687" s="1" t="s">
        <v>1509</v>
      </c>
      <c r="F687" s="1" t="str">
        <f t="shared" si="10"/>
        <v>Edwin Maysonet</v>
      </c>
      <c r="G687" s="1" t="e">
        <v>#N/A</v>
      </c>
      <c r="I687" s="1" t="e">
        <v>#N/A</v>
      </c>
      <c r="J687" s="1">
        <v>182</v>
      </c>
      <c r="K687" s="1">
        <v>24</v>
      </c>
      <c r="L687" s="1">
        <v>5</v>
      </c>
      <c r="M687" s="1">
        <v>23</v>
      </c>
      <c r="N687" s="1">
        <v>3</v>
      </c>
      <c r="O687" s="3">
        <v>0.26373626373626374</v>
      </c>
      <c r="P687" s="1">
        <v>48</v>
      </c>
      <c r="Q687" s="1">
        <v>35</v>
      </c>
    </row>
    <row r="688" spans="1:17" ht="15">
      <c r="A688" s="1" t="s">
        <v>570</v>
      </c>
      <c r="B688" s="1" t="s">
        <v>620</v>
      </c>
      <c r="C688" s="1">
        <v>27</v>
      </c>
      <c r="D688" s="1">
        <v>0.15</v>
      </c>
      <c r="E688" s="1" t="s">
        <v>1510</v>
      </c>
      <c r="F688" s="1" t="str">
        <f t="shared" si="10"/>
        <v>Chris Stewart</v>
      </c>
      <c r="G688" s="1" t="e">
        <v>#N/A</v>
      </c>
      <c r="I688" s="1" t="e">
        <v>#N/A</v>
      </c>
      <c r="J688" s="1">
        <v>182</v>
      </c>
      <c r="K688" s="1">
        <v>24</v>
      </c>
      <c r="L688" s="1">
        <v>5</v>
      </c>
      <c r="M688" s="1">
        <v>22</v>
      </c>
      <c r="N688" s="1">
        <v>3</v>
      </c>
      <c r="O688" s="3">
        <v>0.25824175824175827</v>
      </c>
      <c r="P688" s="1">
        <v>47</v>
      </c>
      <c r="Q688" s="1">
        <v>35</v>
      </c>
    </row>
    <row r="689" spans="1:17" ht="15">
      <c r="A689" s="1" t="s">
        <v>1511</v>
      </c>
      <c r="B689" s="1" t="s">
        <v>293</v>
      </c>
      <c r="C689" s="1">
        <v>30</v>
      </c>
      <c r="D689" s="1">
        <v>0.08</v>
      </c>
      <c r="E689" s="1" t="s">
        <v>1512</v>
      </c>
      <c r="F689" s="1" t="str">
        <f t="shared" si="10"/>
        <v>Joe Thurston</v>
      </c>
      <c r="G689" s="1" t="e">
        <v>#N/A</v>
      </c>
      <c r="I689" s="1" t="e">
        <v>#N/A</v>
      </c>
      <c r="J689" s="1">
        <v>182</v>
      </c>
      <c r="K689" s="1">
        <v>24</v>
      </c>
      <c r="L689" s="1">
        <v>5</v>
      </c>
      <c r="M689" s="1">
        <v>22</v>
      </c>
      <c r="N689" s="1">
        <v>3</v>
      </c>
      <c r="O689" s="3">
        <v>0.25274725274725274</v>
      </c>
      <c r="P689" s="1">
        <v>46</v>
      </c>
      <c r="Q689" s="1">
        <v>34</v>
      </c>
    </row>
    <row r="690" spans="1:17" ht="15">
      <c r="A690" s="1" t="s">
        <v>1513</v>
      </c>
      <c r="B690" s="1" t="s">
        <v>76</v>
      </c>
      <c r="C690" s="1">
        <v>30</v>
      </c>
      <c r="D690" s="1">
        <v>0.11</v>
      </c>
      <c r="E690" s="1" t="s">
        <v>1514</v>
      </c>
      <c r="F690" s="1" t="str">
        <f t="shared" si="10"/>
        <v>Michael Restovich</v>
      </c>
      <c r="G690" s="1" t="e">
        <v>#N/A</v>
      </c>
      <c r="I690" s="1" t="e">
        <v>#N/A</v>
      </c>
      <c r="J690" s="1">
        <v>182</v>
      </c>
      <c r="K690" s="1">
        <v>22</v>
      </c>
      <c r="L690" s="1">
        <v>5</v>
      </c>
      <c r="M690" s="1">
        <v>22</v>
      </c>
      <c r="N690" s="1">
        <v>3</v>
      </c>
      <c r="O690" s="3">
        <v>0.25274725274725274</v>
      </c>
      <c r="P690" s="1">
        <v>46</v>
      </c>
      <c r="Q690" s="1">
        <v>38</v>
      </c>
    </row>
    <row r="691" spans="1:17" ht="15">
      <c r="A691" s="1" t="s">
        <v>43</v>
      </c>
      <c r="B691" s="1" t="s">
        <v>334</v>
      </c>
      <c r="C691" s="1">
        <v>32</v>
      </c>
      <c r="D691" s="1">
        <v>0.19</v>
      </c>
      <c r="E691" s="1" t="s">
        <v>1515</v>
      </c>
      <c r="F691" s="1" t="str">
        <f t="shared" si="10"/>
        <v>Paul Phillips</v>
      </c>
      <c r="G691" s="1" t="e">
        <v>#N/A</v>
      </c>
      <c r="I691" s="1" t="e">
        <v>#N/A</v>
      </c>
      <c r="J691" s="1">
        <v>182</v>
      </c>
      <c r="K691" s="1">
        <v>24</v>
      </c>
      <c r="L691" s="1">
        <v>5</v>
      </c>
      <c r="M691" s="1">
        <v>22</v>
      </c>
      <c r="N691" s="1">
        <v>3</v>
      </c>
      <c r="O691" s="3">
        <v>0.25824175824175827</v>
      </c>
      <c r="P691" s="1">
        <v>47</v>
      </c>
      <c r="Q691" s="1">
        <v>33</v>
      </c>
    </row>
    <row r="692" spans="1:17" ht="15">
      <c r="A692" s="1" t="s">
        <v>540</v>
      </c>
      <c r="B692" s="1" t="s">
        <v>833</v>
      </c>
      <c r="C692" s="1">
        <v>39</v>
      </c>
      <c r="D692" s="1">
        <v>0.11</v>
      </c>
      <c r="E692" s="1" t="s">
        <v>1516</v>
      </c>
      <c r="F692" s="1" t="str">
        <f t="shared" si="10"/>
        <v>Alberto Castillo</v>
      </c>
      <c r="G692" s="1" t="e">
        <v>#N/A</v>
      </c>
      <c r="I692" s="1" t="e">
        <v>#N/A</v>
      </c>
      <c r="J692" s="1">
        <v>182</v>
      </c>
      <c r="K692" s="1">
        <v>25</v>
      </c>
      <c r="L692" s="1">
        <v>5</v>
      </c>
      <c r="M692" s="1">
        <v>22</v>
      </c>
      <c r="N692" s="1">
        <v>3</v>
      </c>
      <c r="O692" s="3">
        <v>0.24725274725274726</v>
      </c>
      <c r="P692" s="1">
        <v>45</v>
      </c>
      <c r="Q692" s="1">
        <v>38</v>
      </c>
    </row>
    <row r="693" spans="1:17" ht="15">
      <c r="A693" s="1" t="s">
        <v>1517</v>
      </c>
      <c r="B693" s="1" t="s">
        <v>587</v>
      </c>
      <c r="C693" s="1">
        <v>36</v>
      </c>
      <c r="D693" s="1">
        <v>0.37</v>
      </c>
      <c r="E693" s="1" t="s">
        <v>1518</v>
      </c>
      <c r="F693" s="1" t="str">
        <f t="shared" si="10"/>
        <v>Todd Hollandsworth</v>
      </c>
      <c r="G693" s="1" t="e">
        <v>#N/A</v>
      </c>
      <c r="I693" s="1" t="e">
        <v>#N/A</v>
      </c>
      <c r="J693" s="1">
        <v>182</v>
      </c>
      <c r="K693" s="1">
        <v>23</v>
      </c>
      <c r="L693" s="1">
        <v>5</v>
      </c>
      <c r="M693" s="1">
        <v>25</v>
      </c>
      <c r="N693" s="1">
        <v>2</v>
      </c>
      <c r="O693" s="3">
        <v>0.25274725274725274</v>
      </c>
      <c r="P693" s="1">
        <v>46</v>
      </c>
      <c r="Q693" s="1">
        <v>39</v>
      </c>
    </row>
    <row r="694" spans="1:17" ht="15">
      <c r="A694" s="1" t="s">
        <v>1519</v>
      </c>
      <c r="B694" s="1" t="s">
        <v>1520</v>
      </c>
      <c r="C694" s="1">
        <v>36</v>
      </c>
      <c r="D694" s="1">
        <v>0.09</v>
      </c>
      <c r="E694" s="1" t="s">
        <v>1521</v>
      </c>
      <c r="F694" s="1" t="str">
        <f t="shared" si="10"/>
        <v>Desi Relaford</v>
      </c>
      <c r="G694" s="1" t="e">
        <v>#N/A</v>
      </c>
      <c r="I694" s="1" t="e">
        <v>#N/A</v>
      </c>
      <c r="J694" s="1">
        <v>182</v>
      </c>
      <c r="K694" s="1">
        <v>23</v>
      </c>
      <c r="L694" s="1">
        <v>5</v>
      </c>
      <c r="M694" s="1">
        <v>21</v>
      </c>
      <c r="N694" s="1">
        <v>3</v>
      </c>
      <c r="O694" s="3">
        <v>0.24725274725274726</v>
      </c>
      <c r="P694" s="1">
        <v>45</v>
      </c>
      <c r="Q694" s="1">
        <v>36</v>
      </c>
    </row>
    <row r="695" spans="1:17" ht="15">
      <c r="A695" s="1" t="s">
        <v>66</v>
      </c>
      <c r="B695" s="1" t="s">
        <v>1522</v>
      </c>
      <c r="C695" s="1">
        <v>30</v>
      </c>
      <c r="D695" s="1">
        <v>0.28</v>
      </c>
      <c r="E695" s="1" t="s">
        <v>1523</v>
      </c>
      <c r="F695" s="1" t="str">
        <f t="shared" si="10"/>
        <v>Luis A. Gonzalez</v>
      </c>
      <c r="G695" s="1" t="e">
        <v>#N/A</v>
      </c>
      <c r="I695" s="1" t="e">
        <v>#N/A</v>
      </c>
      <c r="J695" s="1">
        <v>182</v>
      </c>
      <c r="K695" s="1">
        <v>20</v>
      </c>
      <c r="L695" s="1">
        <v>4</v>
      </c>
      <c r="M695" s="1">
        <v>22</v>
      </c>
      <c r="N695" s="1">
        <v>3</v>
      </c>
      <c r="O695" s="3">
        <v>0.25824175824175827</v>
      </c>
      <c r="P695" s="1">
        <v>47</v>
      </c>
      <c r="Q695" s="1">
        <v>35</v>
      </c>
    </row>
    <row r="696" spans="1:17" ht="15">
      <c r="A696" s="1" t="s">
        <v>1524</v>
      </c>
      <c r="B696" s="1" t="s">
        <v>1525</v>
      </c>
      <c r="C696" s="1">
        <v>36</v>
      </c>
      <c r="D696" s="1">
        <v>0.27</v>
      </c>
      <c r="E696" s="1" t="s">
        <v>1526</v>
      </c>
      <c r="F696" s="1" t="str">
        <f t="shared" si="10"/>
        <v>Ricky Ledee</v>
      </c>
      <c r="G696" s="1" t="e">
        <v>#N/A</v>
      </c>
      <c r="I696" s="1" t="e">
        <v>#N/A</v>
      </c>
      <c r="J696" s="1">
        <v>182</v>
      </c>
      <c r="K696" s="1">
        <v>24</v>
      </c>
      <c r="L696" s="1">
        <v>5</v>
      </c>
      <c r="M696" s="1">
        <v>23</v>
      </c>
      <c r="N696" s="1">
        <v>3</v>
      </c>
      <c r="O696" s="3">
        <v>0.24175824175824176</v>
      </c>
      <c r="P696" s="1">
        <v>44</v>
      </c>
      <c r="Q696" s="1">
        <v>37</v>
      </c>
    </row>
    <row r="697" spans="1:17" ht="15">
      <c r="A697" s="1" t="s">
        <v>1527</v>
      </c>
      <c r="B697" s="1" t="s">
        <v>290</v>
      </c>
      <c r="C697" s="1">
        <v>27</v>
      </c>
      <c r="D697" s="1">
        <v>0.04</v>
      </c>
      <c r="E697" s="1" t="s">
        <v>1528</v>
      </c>
      <c r="F697" s="1" t="str">
        <f t="shared" si="10"/>
        <v>Josh Whitesell</v>
      </c>
      <c r="G697" s="1" t="e">
        <v>#N/A</v>
      </c>
      <c r="I697" s="1" t="e">
        <v>#N/A</v>
      </c>
      <c r="J697" s="1">
        <v>181</v>
      </c>
      <c r="K697" s="1">
        <v>25</v>
      </c>
      <c r="L697" s="1">
        <v>6</v>
      </c>
      <c r="M697" s="1">
        <v>24</v>
      </c>
      <c r="N697" s="1">
        <v>3</v>
      </c>
      <c r="O697" s="3">
        <v>0.27071823204419887</v>
      </c>
      <c r="P697" s="1">
        <v>49</v>
      </c>
      <c r="Q697" s="1">
        <v>35</v>
      </c>
    </row>
    <row r="698" spans="1:17" ht="15">
      <c r="A698" s="1" t="s">
        <v>1529</v>
      </c>
      <c r="B698" s="1" t="s">
        <v>620</v>
      </c>
      <c r="C698" s="1">
        <v>28</v>
      </c>
      <c r="D698" s="1">
        <v>0.38</v>
      </c>
      <c r="E698" s="1" t="s">
        <v>1530</v>
      </c>
      <c r="F698" s="1" t="str">
        <f t="shared" si="10"/>
        <v>Chris Snelling</v>
      </c>
      <c r="G698" s="1" t="e">
        <v>#N/A</v>
      </c>
      <c r="I698" s="1" t="e">
        <v>#N/A</v>
      </c>
      <c r="J698" s="1">
        <v>181</v>
      </c>
      <c r="K698" s="1">
        <v>26</v>
      </c>
      <c r="L698" s="1">
        <v>5</v>
      </c>
      <c r="M698" s="1">
        <v>22</v>
      </c>
      <c r="N698" s="1">
        <v>3</v>
      </c>
      <c r="O698" s="3">
        <v>0.26519337016574585</v>
      </c>
      <c r="P698" s="1">
        <v>48</v>
      </c>
      <c r="Q698" s="1">
        <v>42</v>
      </c>
    </row>
    <row r="699" spans="1:17" ht="15">
      <c r="A699" s="1" t="s">
        <v>754</v>
      </c>
      <c r="B699" s="1" t="s">
        <v>462</v>
      </c>
      <c r="C699" s="1">
        <v>27</v>
      </c>
      <c r="D699" s="1">
        <v>0.03</v>
      </c>
      <c r="E699" s="1" t="s">
        <v>1531</v>
      </c>
      <c r="F699" s="1" t="str">
        <f t="shared" si="10"/>
        <v>Brad Nelson</v>
      </c>
      <c r="G699" s="1" t="e">
        <v>#N/A</v>
      </c>
      <c r="I699" s="1" t="e">
        <v>#N/A</v>
      </c>
      <c r="J699" s="1">
        <v>181</v>
      </c>
      <c r="K699" s="1">
        <v>25</v>
      </c>
      <c r="L699" s="1">
        <v>5</v>
      </c>
      <c r="M699" s="1">
        <v>23</v>
      </c>
      <c r="N699" s="1">
        <v>3</v>
      </c>
      <c r="O699" s="3">
        <v>0.27071823204419887</v>
      </c>
      <c r="P699" s="1">
        <v>49</v>
      </c>
      <c r="Q699" s="1">
        <v>33</v>
      </c>
    </row>
    <row r="700" spans="1:17" ht="15">
      <c r="A700" s="1" t="s">
        <v>730</v>
      </c>
      <c r="B700" s="1" t="s">
        <v>603</v>
      </c>
      <c r="C700" s="1">
        <v>27</v>
      </c>
      <c r="D700" s="1">
        <v>0.03</v>
      </c>
      <c r="E700" s="1" t="s">
        <v>1532</v>
      </c>
      <c r="F700" s="1" t="str">
        <f t="shared" si="10"/>
        <v>Freddy Sandoval</v>
      </c>
      <c r="G700" s="1" t="e">
        <v>#N/A</v>
      </c>
      <c r="I700" s="1" t="e">
        <v>#N/A</v>
      </c>
      <c r="J700" s="1">
        <v>181</v>
      </c>
      <c r="K700" s="1">
        <v>25</v>
      </c>
      <c r="L700" s="1">
        <v>5</v>
      </c>
      <c r="M700" s="1">
        <v>23</v>
      </c>
      <c r="N700" s="1">
        <v>3</v>
      </c>
      <c r="O700" s="3">
        <v>0.27071823204419887</v>
      </c>
      <c r="P700" s="1">
        <v>49</v>
      </c>
      <c r="Q700" s="1">
        <v>33</v>
      </c>
    </row>
    <row r="701" spans="1:17" ht="15">
      <c r="A701" s="1" t="s">
        <v>961</v>
      </c>
      <c r="B701" s="1" t="s">
        <v>17</v>
      </c>
      <c r="C701" s="1">
        <v>26</v>
      </c>
      <c r="D701" s="1">
        <v>0.03</v>
      </c>
      <c r="E701" s="1" t="s">
        <v>1533</v>
      </c>
      <c r="F701" s="1" t="str">
        <f t="shared" si="10"/>
        <v>Bobby Wilson</v>
      </c>
      <c r="G701" s="1" t="e">
        <v>#N/A</v>
      </c>
      <c r="I701" s="1" t="e">
        <v>#N/A</v>
      </c>
      <c r="J701" s="1">
        <v>181</v>
      </c>
      <c r="K701" s="1">
        <v>25</v>
      </c>
      <c r="L701" s="1">
        <v>5</v>
      </c>
      <c r="M701" s="1">
        <v>24</v>
      </c>
      <c r="N701" s="1">
        <v>3</v>
      </c>
      <c r="O701" s="3">
        <v>0.27071823204419887</v>
      </c>
      <c r="P701" s="1">
        <v>49</v>
      </c>
      <c r="Q701" s="1">
        <v>36</v>
      </c>
    </row>
    <row r="702" spans="1:17" ht="15">
      <c r="A702" s="1" t="s">
        <v>1534</v>
      </c>
      <c r="B702" s="1" t="s">
        <v>584</v>
      </c>
      <c r="C702" s="1">
        <v>24</v>
      </c>
      <c r="D702" s="1">
        <v>0.02</v>
      </c>
      <c r="E702" s="1" t="s">
        <v>1535</v>
      </c>
      <c r="F702" s="1" t="str">
        <f t="shared" si="10"/>
        <v>Greg Golson</v>
      </c>
      <c r="G702" s="1" t="e">
        <v>#N/A</v>
      </c>
      <c r="I702" s="1" t="e">
        <v>#N/A</v>
      </c>
      <c r="J702" s="1">
        <v>181</v>
      </c>
      <c r="K702" s="1">
        <v>27</v>
      </c>
      <c r="L702" s="1">
        <v>5</v>
      </c>
      <c r="M702" s="1">
        <v>24</v>
      </c>
      <c r="N702" s="1">
        <v>4</v>
      </c>
      <c r="O702" s="3">
        <v>0.27071823204419887</v>
      </c>
      <c r="P702" s="1">
        <v>49</v>
      </c>
      <c r="Q702" s="1">
        <v>36</v>
      </c>
    </row>
    <row r="703" spans="1:17" ht="15">
      <c r="A703" s="1" t="s">
        <v>1536</v>
      </c>
      <c r="B703" s="1" t="s">
        <v>1430</v>
      </c>
      <c r="C703" s="1">
        <v>27</v>
      </c>
      <c r="D703" s="1">
        <v>0.09</v>
      </c>
      <c r="E703" s="1" t="s">
        <v>1537</v>
      </c>
      <c r="F703" s="1" t="str">
        <f t="shared" si="10"/>
        <v>Danny Putnam</v>
      </c>
      <c r="G703" s="1" t="e">
        <v>#N/A</v>
      </c>
      <c r="I703" s="1" t="e">
        <v>#N/A</v>
      </c>
      <c r="J703" s="1">
        <v>181</v>
      </c>
      <c r="K703" s="1">
        <v>25</v>
      </c>
      <c r="L703" s="1">
        <v>6</v>
      </c>
      <c r="M703" s="1">
        <v>23</v>
      </c>
      <c r="N703" s="1">
        <v>3</v>
      </c>
      <c r="O703" s="3">
        <v>0.26519337016574585</v>
      </c>
      <c r="P703" s="1">
        <v>48</v>
      </c>
      <c r="Q703" s="1">
        <v>38</v>
      </c>
    </row>
    <row r="704" spans="1:17" ht="15">
      <c r="A704" s="1" t="s">
        <v>1538</v>
      </c>
      <c r="B704" s="1" t="s">
        <v>1539</v>
      </c>
      <c r="C704" s="1">
        <v>32</v>
      </c>
      <c r="D704" s="1">
        <v>0.39</v>
      </c>
      <c r="E704" s="1" t="s">
        <v>1540</v>
      </c>
      <c r="F704" s="1" t="str">
        <f t="shared" si="10"/>
        <v>D'Angelo Jimenez</v>
      </c>
      <c r="G704" s="1" t="e">
        <v>#N/A</v>
      </c>
      <c r="I704" s="1" t="e">
        <v>#N/A</v>
      </c>
      <c r="J704" s="1">
        <v>181</v>
      </c>
      <c r="K704" s="1">
        <v>24</v>
      </c>
      <c r="L704" s="1">
        <v>5</v>
      </c>
      <c r="M704" s="1">
        <v>22</v>
      </c>
      <c r="N704" s="1">
        <v>3</v>
      </c>
      <c r="O704" s="3">
        <v>0.24861878453038674</v>
      </c>
      <c r="P704" s="1">
        <v>45</v>
      </c>
      <c r="Q704" s="1">
        <v>36</v>
      </c>
    </row>
    <row r="705" spans="1:17" ht="15">
      <c r="A705" s="1" t="s">
        <v>1541</v>
      </c>
      <c r="B705" s="1" t="s">
        <v>1542</v>
      </c>
      <c r="C705" s="1">
        <v>27</v>
      </c>
      <c r="D705" s="1">
        <v>0.05</v>
      </c>
      <c r="E705" s="1" t="s">
        <v>1543</v>
      </c>
      <c r="F705" s="1" t="str">
        <f t="shared" si="10"/>
        <v>Donny Lucy</v>
      </c>
      <c r="G705" s="1" t="e">
        <v>#N/A</v>
      </c>
      <c r="I705" s="1" t="e">
        <v>#N/A</v>
      </c>
      <c r="J705" s="1">
        <v>181</v>
      </c>
      <c r="K705" s="1">
        <v>24</v>
      </c>
      <c r="L705" s="1">
        <v>5</v>
      </c>
      <c r="M705" s="1">
        <v>23</v>
      </c>
      <c r="N705" s="1">
        <v>3</v>
      </c>
      <c r="O705" s="3">
        <v>0.26519337016574585</v>
      </c>
      <c r="P705" s="1">
        <v>48</v>
      </c>
      <c r="Q705" s="1">
        <v>36</v>
      </c>
    </row>
    <row r="706" spans="1:17" ht="15">
      <c r="A706" s="1" t="s">
        <v>1544</v>
      </c>
      <c r="B706" s="1" t="s">
        <v>446</v>
      </c>
      <c r="C706" s="1">
        <v>28</v>
      </c>
      <c r="D706" s="1">
        <v>0.06</v>
      </c>
      <c r="E706" s="1" t="s">
        <v>1545</v>
      </c>
      <c r="F706" s="1" t="str">
        <f t="shared" si="10"/>
        <v>Kevin Mahar</v>
      </c>
      <c r="G706" s="1" t="e">
        <v>#N/A</v>
      </c>
      <c r="I706" s="1" t="e">
        <v>#N/A</v>
      </c>
      <c r="J706" s="1">
        <v>181</v>
      </c>
      <c r="K706" s="1">
        <v>25</v>
      </c>
      <c r="L706" s="1">
        <v>5</v>
      </c>
      <c r="M706" s="1">
        <v>23</v>
      </c>
      <c r="N706" s="1">
        <v>3</v>
      </c>
      <c r="O706" s="3">
        <v>0.26519337016574585</v>
      </c>
      <c r="P706" s="1">
        <v>48</v>
      </c>
      <c r="Q706" s="1">
        <v>37</v>
      </c>
    </row>
    <row r="707" spans="1:17" ht="15">
      <c r="A707" s="1" t="s">
        <v>1546</v>
      </c>
      <c r="B707" s="1" t="s">
        <v>270</v>
      </c>
      <c r="C707" s="1">
        <v>30</v>
      </c>
      <c r="D707" s="1">
        <v>0.05</v>
      </c>
      <c r="E707" s="1" t="s">
        <v>1547</v>
      </c>
      <c r="F707" s="1" t="str">
        <f t="shared" si="10"/>
        <v>Ryan Jorgensen</v>
      </c>
      <c r="G707" s="1" t="e">
        <v>#N/A</v>
      </c>
      <c r="I707" s="1" t="e">
        <v>#N/A</v>
      </c>
      <c r="J707" s="1">
        <v>181</v>
      </c>
      <c r="K707" s="1">
        <v>25</v>
      </c>
      <c r="L707" s="1">
        <v>6</v>
      </c>
      <c r="M707" s="1">
        <v>26</v>
      </c>
      <c r="N707" s="1">
        <v>3</v>
      </c>
      <c r="O707" s="3">
        <v>0.2596685082872928</v>
      </c>
      <c r="P707" s="1">
        <v>47</v>
      </c>
      <c r="Q707" s="1">
        <v>36</v>
      </c>
    </row>
    <row r="708" spans="1:17" ht="15">
      <c r="A708" s="1" t="s">
        <v>1548</v>
      </c>
      <c r="B708" s="1" t="s">
        <v>1549</v>
      </c>
      <c r="C708" s="1">
        <v>30</v>
      </c>
      <c r="D708" s="1">
        <v>0.13</v>
      </c>
      <c r="E708" s="1" t="s">
        <v>1550</v>
      </c>
      <c r="F708" s="1" t="str">
        <f t="shared" si="10"/>
        <v>Terry Tiffee</v>
      </c>
      <c r="G708" s="1" t="e">
        <v>#N/A</v>
      </c>
      <c r="I708" s="1" t="e">
        <v>#N/A</v>
      </c>
      <c r="J708" s="1">
        <v>181</v>
      </c>
      <c r="K708" s="1">
        <v>23</v>
      </c>
      <c r="L708" s="1">
        <v>6</v>
      </c>
      <c r="M708" s="1">
        <v>23</v>
      </c>
      <c r="N708" s="1">
        <v>3</v>
      </c>
      <c r="O708" s="3">
        <v>0.2596685082872928</v>
      </c>
      <c r="P708" s="1">
        <v>47</v>
      </c>
      <c r="Q708" s="1">
        <v>34</v>
      </c>
    </row>
    <row r="709" spans="1:17" ht="15">
      <c r="A709" s="1" t="s">
        <v>1551</v>
      </c>
      <c r="B709" s="1" t="s">
        <v>446</v>
      </c>
      <c r="C709" s="1">
        <v>30</v>
      </c>
      <c r="D709" s="1">
        <v>0.18</v>
      </c>
      <c r="E709" s="1" t="s">
        <v>1552</v>
      </c>
      <c r="F709" s="1" t="str">
        <f aca="true" t="shared" si="11" ref="F709:F772">CONCATENATE(B709," ",A709)</f>
        <v>Kevin Thompson</v>
      </c>
      <c r="G709" s="1" t="e">
        <v>#N/A</v>
      </c>
      <c r="I709" s="1" t="e">
        <v>#N/A</v>
      </c>
      <c r="J709" s="1">
        <v>181</v>
      </c>
      <c r="K709" s="1">
        <v>25</v>
      </c>
      <c r="L709" s="1">
        <v>5</v>
      </c>
      <c r="M709" s="1">
        <v>24</v>
      </c>
      <c r="N709" s="1">
        <v>3</v>
      </c>
      <c r="O709" s="3">
        <v>0.2541436464088398</v>
      </c>
      <c r="P709" s="1">
        <v>46</v>
      </c>
      <c r="Q709" s="1">
        <v>40</v>
      </c>
    </row>
    <row r="710" spans="1:17" ht="15">
      <c r="A710" s="1" t="s">
        <v>1553</v>
      </c>
      <c r="B710" s="1" t="s">
        <v>44</v>
      </c>
      <c r="C710" s="1">
        <v>28</v>
      </c>
      <c r="D710" s="1">
        <v>0.12</v>
      </c>
      <c r="E710" s="1" t="s">
        <v>1554</v>
      </c>
      <c r="F710" s="1" t="str">
        <f t="shared" si="11"/>
        <v>Brandon Watson</v>
      </c>
      <c r="G710" s="1" t="e">
        <v>#N/A</v>
      </c>
      <c r="I710" s="1" t="e">
        <v>#N/A</v>
      </c>
      <c r="J710" s="1">
        <v>181</v>
      </c>
      <c r="K710" s="1">
        <v>23</v>
      </c>
      <c r="L710" s="1">
        <v>5</v>
      </c>
      <c r="M710" s="1">
        <v>22</v>
      </c>
      <c r="N710" s="1">
        <v>4</v>
      </c>
      <c r="O710" s="3">
        <v>0.26519337016574585</v>
      </c>
      <c r="P710" s="1">
        <v>48</v>
      </c>
      <c r="Q710" s="1">
        <v>32</v>
      </c>
    </row>
    <row r="711" spans="1:17" ht="15">
      <c r="A711" s="1" t="s">
        <v>1555</v>
      </c>
      <c r="B711" s="1" t="s">
        <v>587</v>
      </c>
      <c r="C711" s="1">
        <v>36</v>
      </c>
      <c r="D711" s="1">
        <v>0.59</v>
      </c>
      <c r="E711" s="1" t="s">
        <v>1556</v>
      </c>
      <c r="F711" s="1" t="str">
        <f t="shared" si="11"/>
        <v>Todd Walker</v>
      </c>
      <c r="G711" s="1" t="e">
        <v>#N/A</v>
      </c>
      <c r="I711" s="1" t="e">
        <v>#N/A</v>
      </c>
      <c r="J711" s="1">
        <v>181</v>
      </c>
      <c r="K711" s="1">
        <v>23</v>
      </c>
      <c r="L711" s="1">
        <v>4</v>
      </c>
      <c r="M711" s="1">
        <v>21</v>
      </c>
      <c r="N711" s="1">
        <v>2</v>
      </c>
      <c r="O711" s="3">
        <v>0.26519337016574585</v>
      </c>
      <c r="P711" s="1">
        <v>48</v>
      </c>
      <c r="Q711" s="1">
        <v>24</v>
      </c>
    </row>
    <row r="712" spans="1:17" ht="15">
      <c r="A712" s="1" t="s">
        <v>1557</v>
      </c>
      <c r="B712" s="1" t="s">
        <v>270</v>
      </c>
      <c r="C712" s="1">
        <v>30</v>
      </c>
      <c r="D712" s="1">
        <v>0.07</v>
      </c>
      <c r="E712" s="1" t="s">
        <v>1558</v>
      </c>
      <c r="F712" s="1" t="str">
        <f t="shared" si="11"/>
        <v>Ryan Budde</v>
      </c>
      <c r="G712" s="1" t="e">
        <v>#N/A</v>
      </c>
      <c r="I712" s="1" t="e">
        <v>#N/A</v>
      </c>
      <c r="J712" s="1">
        <v>181</v>
      </c>
      <c r="K712" s="1">
        <v>23</v>
      </c>
      <c r="L712" s="1">
        <v>5</v>
      </c>
      <c r="M712" s="1">
        <v>23</v>
      </c>
      <c r="N712" s="1">
        <v>3</v>
      </c>
      <c r="O712" s="3">
        <v>0.2596685082872928</v>
      </c>
      <c r="P712" s="1">
        <v>47</v>
      </c>
      <c r="Q712" s="1">
        <v>36</v>
      </c>
    </row>
    <row r="713" spans="1:17" ht="15">
      <c r="A713" s="1" t="s">
        <v>1559</v>
      </c>
      <c r="B713" s="1" t="s">
        <v>1560</v>
      </c>
      <c r="C713" s="1">
        <v>33</v>
      </c>
      <c r="D713" s="1">
        <v>0.14</v>
      </c>
      <c r="E713" s="1" t="s">
        <v>1561</v>
      </c>
      <c r="F713" s="1" t="str">
        <f t="shared" si="11"/>
        <v>Dustan Mohr</v>
      </c>
      <c r="G713" s="1" t="e">
        <v>#N/A</v>
      </c>
      <c r="I713" s="1" t="e">
        <v>#N/A</v>
      </c>
      <c r="J713" s="1">
        <v>181</v>
      </c>
      <c r="K713" s="1">
        <v>24</v>
      </c>
      <c r="L713" s="1">
        <v>6</v>
      </c>
      <c r="M713" s="1">
        <v>22</v>
      </c>
      <c r="N713" s="1">
        <v>3</v>
      </c>
      <c r="O713" s="3">
        <v>0.24861878453038674</v>
      </c>
      <c r="P713" s="1">
        <v>45</v>
      </c>
      <c r="Q713" s="1">
        <v>43</v>
      </c>
    </row>
    <row r="714" spans="1:17" ht="15">
      <c r="A714" s="1" t="s">
        <v>237</v>
      </c>
      <c r="B714" s="1" t="s">
        <v>258</v>
      </c>
      <c r="C714" s="1">
        <v>40</v>
      </c>
      <c r="D714" s="1">
        <v>0.29</v>
      </c>
      <c r="E714" s="1" t="s">
        <v>1562</v>
      </c>
      <c r="F714" s="1" t="str">
        <f t="shared" si="11"/>
        <v>Jose Hernandez</v>
      </c>
      <c r="G714" s="1" t="e">
        <v>#N/A</v>
      </c>
      <c r="I714" s="1" t="e">
        <v>#N/A</v>
      </c>
      <c r="J714" s="1">
        <v>181</v>
      </c>
      <c r="K714" s="1">
        <v>21</v>
      </c>
      <c r="L714" s="1">
        <v>5</v>
      </c>
      <c r="M714" s="1">
        <v>22</v>
      </c>
      <c r="N714" s="1">
        <v>2</v>
      </c>
      <c r="O714" s="3">
        <v>0.2541436464088398</v>
      </c>
      <c r="P714" s="1">
        <v>46</v>
      </c>
      <c r="Q714" s="1">
        <v>40</v>
      </c>
    </row>
    <row r="715" spans="1:17" ht="15">
      <c r="A715" s="1" t="s">
        <v>1563</v>
      </c>
      <c r="B715" s="1" t="s">
        <v>446</v>
      </c>
      <c r="C715" s="1">
        <v>33</v>
      </c>
      <c r="D715" s="1">
        <v>0.13</v>
      </c>
      <c r="E715" s="1" t="s">
        <v>1564</v>
      </c>
      <c r="F715" s="1" t="str">
        <f t="shared" si="11"/>
        <v>Kevin Witt</v>
      </c>
      <c r="G715" s="1" t="e">
        <v>#N/A</v>
      </c>
      <c r="I715" s="1" t="e">
        <v>#N/A</v>
      </c>
      <c r="J715" s="1">
        <v>181</v>
      </c>
      <c r="K715" s="1">
        <v>23</v>
      </c>
      <c r="L715" s="1">
        <v>5</v>
      </c>
      <c r="M715" s="1">
        <v>22</v>
      </c>
      <c r="N715" s="1">
        <v>3</v>
      </c>
      <c r="O715" s="3">
        <v>0.24861878453038674</v>
      </c>
      <c r="P715" s="1">
        <v>45</v>
      </c>
      <c r="Q715" s="1">
        <v>39</v>
      </c>
    </row>
    <row r="716" spans="1:17" ht="15">
      <c r="A716" s="1" t="s">
        <v>1565</v>
      </c>
      <c r="B716" s="1" t="s">
        <v>1566</v>
      </c>
      <c r="C716" s="1">
        <v>40</v>
      </c>
      <c r="D716" s="1">
        <v>0.46</v>
      </c>
      <c r="E716" s="1" t="s">
        <v>1567</v>
      </c>
      <c r="F716" s="1" t="str">
        <f t="shared" si="11"/>
        <v>Jeromy Burnitz</v>
      </c>
      <c r="G716" s="1" t="e">
        <v>#N/A</v>
      </c>
      <c r="I716" s="1" t="e">
        <v>#N/A</v>
      </c>
      <c r="J716" s="1">
        <v>181</v>
      </c>
      <c r="K716" s="1">
        <v>22</v>
      </c>
      <c r="L716" s="1">
        <v>7</v>
      </c>
      <c r="M716" s="1">
        <v>24</v>
      </c>
      <c r="N716" s="1">
        <v>2</v>
      </c>
      <c r="O716" s="3">
        <v>0.23756906077348067</v>
      </c>
      <c r="P716" s="1">
        <v>43</v>
      </c>
      <c r="Q716" s="1">
        <v>40</v>
      </c>
    </row>
    <row r="717" spans="1:17" ht="15">
      <c r="A717" s="1" t="s">
        <v>1568</v>
      </c>
      <c r="B717" s="1" t="s">
        <v>766</v>
      </c>
      <c r="C717" s="1">
        <v>39</v>
      </c>
      <c r="D717" s="1">
        <v>0.42</v>
      </c>
      <c r="E717" s="1" t="s">
        <v>1569</v>
      </c>
      <c r="F717" s="1" t="str">
        <f t="shared" si="11"/>
        <v>John Mabry</v>
      </c>
      <c r="G717" s="1" t="e">
        <v>#N/A</v>
      </c>
      <c r="I717" s="1" t="e">
        <v>#N/A</v>
      </c>
      <c r="J717" s="1">
        <v>181</v>
      </c>
      <c r="K717" s="1">
        <v>20</v>
      </c>
      <c r="L717" s="1">
        <v>5</v>
      </c>
      <c r="M717" s="1">
        <v>22</v>
      </c>
      <c r="N717" s="1">
        <v>2</v>
      </c>
      <c r="O717" s="3">
        <v>0.2265193370165746</v>
      </c>
      <c r="P717" s="1">
        <v>41</v>
      </c>
      <c r="Q717" s="1">
        <v>43</v>
      </c>
    </row>
    <row r="718" spans="1:17" ht="15">
      <c r="A718" s="1" t="s">
        <v>1570</v>
      </c>
      <c r="B718" s="1" t="s">
        <v>1571</v>
      </c>
      <c r="C718" s="1">
        <v>23</v>
      </c>
      <c r="D718" s="1">
        <v>0.02</v>
      </c>
      <c r="E718" s="1" t="s">
        <v>1572</v>
      </c>
      <c r="F718" s="1" t="str">
        <f t="shared" si="11"/>
        <v>Lou Marson</v>
      </c>
      <c r="G718" s="1" t="e">
        <v>#N/A</v>
      </c>
      <c r="I718" s="1" t="e">
        <v>#N/A</v>
      </c>
      <c r="J718" s="1">
        <v>180</v>
      </c>
      <c r="K718" s="1">
        <v>27</v>
      </c>
      <c r="L718" s="1">
        <v>6</v>
      </c>
      <c r="M718" s="1">
        <v>26</v>
      </c>
      <c r="N718" s="1">
        <v>3</v>
      </c>
      <c r="O718" s="3">
        <v>0.2833333333333333</v>
      </c>
      <c r="P718" s="1">
        <v>51</v>
      </c>
      <c r="Q718" s="1">
        <v>34</v>
      </c>
    </row>
    <row r="719" spans="1:17" ht="15">
      <c r="A719" s="1" t="s">
        <v>187</v>
      </c>
      <c r="B719" s="1" t="s">
        <v>1573</v>
      </c>
      <c r="C719" s="1">
        <v>23</v>
      </c>
      <c r="D719" s="1">
        <v>0.02</v>
      </c>
      <c r="E719" s="1" t="s">
        <v>1902</v>
      </c>
      <c r="F719" s="1" t="str">
        <f t="shared" si="11"/>
        <v>Alcides Escobar</v>
      </c>
      <c r="G719" s="1" t="e">
        <v>#N/A</v>
      </c>
      <c r="I719" s="1" t="e">
        <v>#N/A</v>
      </c>
      <c r="J719" s="1">
        <v>180</v>
      </c>
      <c r="K719" s="1">
        <v>27</v>
      </c>
      <c r="L719" s="1">
        <v>6</v>
      </c>
      <c r="M719" s="1">
        <v>24</v>
      </c>
      <c r="N719" s="1">
        <v>3</v>
      </c>
      <c r="O719" s="3">
        <v>0.2833333333333333</v>
      </c>
      <c r="P719" s="1">
        <v>51</v>
      </c>
      <c r="Q719" s="1">
        <v>33</v>
      </c>
    </row>
    <row r="720" spans="1:17" ht="15">
      <c r="A720" s="1" t="s">
        <v>1903</v>
      </c>
      <c r="B720" s="1" t="s">
        <v>153</v>
      </c>
      <c r="C720" s="1">
        <v>22</v>
      </c>
      <c r="D720" s="1">
        <v>0.03</v>
      </c>
      <c r="E720" s="1" t="s">
        <v>1904</v>
      </c>
      <c r="F720" s="1" t="str">
        <f t="shared" si="11"/>
        <v>Conor Gillaspie</v>
      </c>
      <c r="G720" s="1" t="e">
        <v>#N/A</v>
      </c>
      <c r="I720" s="1" t="e">
        <v>#N/A</v>
      </c>
      <c r="J720" s="1">
        <v>180</v>
      </c>
      <c r="K720" s="1">
        <v>26</v>
      </c>
      <c r="L720" s="1">
        <v>6</v>
      </c>
      <c r="M720" s="1">
        <v>24</v>
      </c>
      <c r="N720" s="1">
        <v>3</v>
      </c>
      <c r="O720" s="3">
        <v>0.2777777777777778</v>
      </c>
      <c r="P720" s="1">
        <v>50</v>
      </c>
      <c r="Q720" s="1">
        <v>32</v>
      </c>
    </row>
    <row r="721" spans="1:17" ht="15">
      <c r="A721" s="1" t="s">
        <v>1905</v>
      </c>
      <c r="B721" s="1" t="s">
        <v>821</v>
      </c>
      <c r="C721" s="1">
        <v>23</v>
      </c>
      <c r="D721" s="1">
        <v>0.01</v>
      </c>
      <c r="E721" s="1" t="s">
        <v>1906</v>
      </c>
      <c r="F721" s="1" t="str">
        <f t="shared" si="11"/>
        <v>Angel Salome</v>
      </c>
      <c r="G721" s="1" t="e">
        <v>#N/A</v>
      </c>
      <c r="I721" s="1" t="e">
        <v>#N/A</v>
      </c>
      <c r="J721" s="1">
        <v>180</v>
      </c>
      <c r="K721" s="1">
        <v>25</v>
      </c>
      <c r="L721" s="1">
        <v>6</v>
      </c>
      <c r="M721" s="1">
        <v>24</v>
      </c>
      <c r="N721" s="1">
        <v>3</v>
      </c>
      <c r="O721" s="3">
        <v>0.2722222222222222</v>
      </c>
      <c r="P721" s="1">
        <v>49</v>
      </c>
      <c r="Q721" s="1">
        <v>34</v>
      </c>
    </row>
    <row r="722" spans="1:17" ht="15">
      <c r="A722" s="1" t="s">
        <v>1907</v>
      </c>
      <c r="B722" s="1" t="s">
        <v>1488</v>
      </c>
      <c r="C722" s="1">
        <v>29</v>
      </c>
      <c r="D722" s="1">
        <v>0.1</v>
      </c>
      <c r="E722" s="1" t="s">
        <v>1908</v>
      </c>
      <c r="F722" s="1" t="str">
        <f t="shared" si="11"/>
        <v>Tommy Watkins</v>
      </c>
      <c r="G722" s="1" t="e">
        <v>#N/A</v>
      </c>
      <c r="I722" s="1" t="e">
        <v>#N/A</v>
      </c>
      <c r="J722" s="1">
        <v>180</v>
      </c>
      <c r="K722" s="1">
        <v>24</v>
      </c>
      <c r="L722" s="1">
        <v>5</v>
      </c>
      <c r="M722" s="1">
        <v>21</v>
      </c>
      <c r="N722" s="1">
        <v>3</v>
      </c>
      <c r="O722" s="3">
        <v>0.2777777777777778</v>
      </c>
      <c r="P722" s="1">
        <v>50</v>
      </c>
      <c r="Q722" s="1">
        <v>34</v>
      </c>
    </row>
    <row r="723" spans="1:17" ht="15">
      <c r="A723" s="1" t="s">
        <v>1909</v>
      </c>
      <c r="B723" s="1" t="s">
        <v>1910</v>
      </c>
      <c r="C723" s="1">
        <v>30</v>
      </c>
      <c r="D723" s="1">
        <v>0.03</v>
      </c>
      <c r="E723" s="1" t="s">
        <v>1911</v>
      </c>
      <c r="F723" s="1" t="str">
        <f t="shared" si="11"/>
        <v>Charlton Jimerson</v>
      </c>
      <c r="G723" s="1" t="e">
        <v>#N/A</v>
      </c>
      <c r="I723" s="1" t="e">
        <v>#N/A</v>
      </c>
      <c r="J723" s="1">
        <v>180</v>
      </c>
      <c r="K723" s="1">
        <v>29</v>
      </c>
      <c r="L723" s="1">
        <v>6</v>
      </c>
      <c r="M723" s="1">
        <v>24</v>
      </c>
      <c r="N723" s="1">
        <v>5</v>
      </c>
      <c r="O723" s="3">
        <v>0.2722222222222222</v>
      </c>
      <c r="P723" s="1">
        <v>49</v>
      </c>
      <c r="Q723" s="1">
        <v>35</v>
      </c>
    </row>
    <row r="724" spans="1:17" ht="15">
      <c r="A724" s="1" t="s">
        <v>1912</v>
      </c>
      <c r="B724" s="1" t="s">
        <v>1913</v>
      </c>
      <c r="C724" s="1">
        <v>26</v>
      </c>
      <c r="D724" s="1">
        <v>0.02</v>
      </c>
      <c r="E724" s="1" t="s">
        <v>1914</v>
      </c>
      <c r="F724" s="1" t="str">
        <f t="shared" si="11"/>
        <v>George Kottaras</v>
      </c>
      <c r="G724" s="1" t="e">
        <v>#N/A</v>
      </c>
      <c r="I724" s="1" t="e">
        <v>#N/A</v>
      </c>
      <c r="J724" s="1">
        <v>180</v>
      </c>
      <c r="K724" s="1">
        <v>26</v>
      </c>
      <c r="L724" s="1">
        <v>5</v>
      </c>
      <c r="M724" s="1">
        <v>24</v>
      </c>
      <c r="N724" s="1">
        <v>3</v>
      </c>
      <c r="O724" s="3">
        <v>0.2722222222222222</v>
      </c>
      <c r="P724" s="1">
        <v>49</v>
      </c>
      <c r="Q724" s="1">
        <v>35</v>
      </c>
    </row>
    <row r="725" spans="1:17" ht="15">
      <c r="A725" s="1" t="s">
        <v>1915</v>
      </c>
      <c r="B725" s="1" t="s">
        <v>60</v>
      </c>
      <c r="C725" s="1">
        <v>27</v>
      </c>
      <c r="D725" s="1">
        <v>0.01</v>
      </c>
      <c r="E725" s="1" t="s">
        <v>1916</v>
      </c>
      <c r="F725" s="1" t="str">
        <f t="shared" si="11"/>
        <v>Jason Bourgeois</v>
      </c>
      <c r="G725" s="1" t="e">
        <v>#N/A</v>
      </c>
      <c r="I725" s="1" t="e">
        <v>#N/A</v>
      </c>
      <c r="J725" s="1">
        <v>180</v>
      </c>
      <c r="K725" s="1">
        <v>25</v>
      </c>
      <c r="L725" s="1">
        <v>5</v>
      </c>
      <c r="M725" s="1">
        <v>24</v>
      </c>
      <c r="N725" s="1">
        <v>3</v>
      </c>
      <c r="O725" s="3">
        <v>0.2722222222222222</v>
      </c>
      <c r="P725" s="1">
        <v>49</v>
      </c>
      <c r="Q725" s="1">
        <v>34</v>
      </c>
    </row>
    <row r="726" spans="1:17" ht="15">
      <c r="A726" s="1" t="s">
        <v>1917</v>
      </c>
      <c r="B726" s="1" t="s">
        <v>208</v>
      </c>
      <c r="C726" s="1">
        <v>27</v>
      </c>
      <c r="D726" s="1">
        <v>0.02</v>
      </c>
      <c r="E726" s="1" t="s">
        <v>1918</v>
      </c>
      <c r="F726" s="1" t="str">
        <f t="shared" si="11"/>
        <v>Edwin Bellorin</v>
      </c>
      <c r="G726" s="1" t="e">
        <v>#N/A</v>
      </c>
      <c r="I726" s="1" t="e">
        <v>#N/A</v>
      </c>
      <c r="J726" s="1">
        <v>180</v>
      </c>
      <c r="K726" s="1">
        <v>25</v>
      </c>
      <c r="L726" s="1">
        <v>5</v>
      </c>
      <c r="M726" s="1">
        <v>23</v>
      </c>
      <c r="N726" s="1">
        <v>3</v>
      </c>
      <c r="O726" s="3">
        <v>0.2722222222222222</v>
      </c>
      <c r="P726" s="1">
        <v>49</v>
      </c>
      <c r="Q726" s="1">
        <v>33</v>
      </c>
    </row>
    <row r="727" spans="1:17" ht="15">
      <c r="A727" s="1" t="s">
        <v>1919</v>
      </c>
      <c r="B727" s="1" t="s">
        <v>1920</v>
      </c>
      <c r="C727" s="1">
        <v>29</v>
      </c>
      <c r="D727" s="1">
        <v>0.06</v>
      </c>
      <c r="E727" s="1" t="s">
        <v>1921</v>
      </c>
      <c r="F727" s="1" t="str">
        <f t="shared" si="11"/>
        <v>T.J. Bohn</v>
      </c>
      <c r="G727" s="1" t="e">
        <v>#N/A</v>
      </c>
      <c r="I727" s="1" t="e">
        <v>#N/A</v>
      </c>
      <c r="J727" s="1">
        <v>180</v>
      </c>
      <c r="K727" s="1">
        <v>25</v>
      </c>
      <c r="L727" s="1">
        <v>6</v>
      </c>
      <c r="M727" s="1">
        <v>26</v>
      </c>
      <c r="N727" s="1">
        <v>3</v>
      </c>
      <c r="O727" s="3">
        <v>0.26666666666666666</v>
      </c>
      <c r="P727" s="1">
        <v>48</v>
      </c>
      <c r="Q727" s="1">
        <v>37</v>
      </c>
    </row>
    <row r="728" spans="1:17" ht="15">
      <c r="A728" s="1" t="s">
        <v>1922</v>
      </c>
      <c r="B728" s="1" t="s">
        <v>761</v>
      </c>
      <c r="C728" s="1">
        <v>23</v>
      </c>
      <c r="D728" s="1">
        <v>0.02</v>
      </c>
      <c r="E728" s="1" t="s">
        <v>1923</v>
      </c>
      <c r="F728" s="1" t="str">
        <f t="shared" si="11"/>
        <v>Francisco Cervelli</v>
      </c>
      <c r="G728" s="1" t="e">
        <v>#N/A</v>
      </c>
      <c r="I728" s="1" t="e">
        <v>#N/A</v>
      </c>
      <c r="J728" s="1">
        <v>180</v>
      </c>
      <c r="K728" s="1">
        <v>25</v>
      </c>
      <c r="L728" s="1">
        <v>5</v>
      </c>
      <c r="M728" s="1">
        <v>24</v>
      </c>
      <c r="N728" s="1">
        <v>3</v>
      </c>
      <c r="O728" s="3">
        <v>0.2722222222222222</v>
      </c>
      <c r="P728" s="1">
        <v>49</v>
      </c>
      <c r="Q728" s="1">
        <v>35</v>
      </c>
    </row>
    <row r="729" spans="1:17" ht="15">
      <c r="A729" s="1" t="s">
        <v>1924</v>
      </c>
      <c r="B729" s="1" t="s">
        <v>1925</v>
      </c>
      <c r="C729" s="1">
        <v>27</v>
      </c>
      <c r="D729" s="1">
        <v>0.05</v>
      </c>
      <c r="E729" s="1" t="s">
        <v>1926</v>
      </c>
      <c r="F729" s="1" t="str">
        <f t="shared" si="11"/>
        <v>Jake Fox</v>
      </c>
      <c r="G729" s="1" t="e">
        <v>#N/A</v>
      </c>
      <c r="I729" s="1" t="e">
        <v>#N/A</v>
      </c>
      <c r="J729" s="1">
        <v>180</v>
      </c>
      <c r="K729" s="1">
        <v>26</v>
      </c>
      <c r="L729" s="1">
        <v>5</v>
      </c>
      <c r="M729" s="1">
        <v>23</v>
      </c>
      <c r="N729" s="1">
        <v>3</v>
      </c>
      <c r="O729" s="3">
        <v>0.26666666666666666</v>
      </c>
      <c r="P729" s="1">
        <v>48</v>
      </c>
      <c r="Q729" s="1">
        <v>34</v>
      </c>
    </row>
    <row r="730" spans="1:17" ht="15">
      <c r="A730" s="1" t="s">
        <v>1927</v>
      </c>
      <c r="B730" s="1" t="s">
        <v>1057</v>
      </c>
      <c r="C730" s="1">
        <v>31</v>
      </c>
      <c r="D730" s="1">
        <v>0.13</v>
      </c>
      <c r="E730" s="1" t="s">
        <v>1928</v>
      </c>
      <c r="F730" s="1" t="str">
        <f t="shared" si="11"/>
        <v>Pete LaForest</v>
      </c>
      <c r="G730" s="1" t="e">
        <v>#N/A</v>
      </c>
      <c r="I730" s="1" t="e">
        <v>#N/A</v>
      </c>
      <c r="J730" s="1">
        <v>180</v>
      </c>
      <c r="K730" s="1">
        <v>27</v>
      </c>
      <c r="L730" s="1">
        <v>5</v>
      </c>
      <c r="M730" s="1">
        <v>23</v>
      </c>
      <c r="N730" s="1">
        <v>3</v>
      </c>
      <c r="O730" s="3">
        <v>0.26666666666666666</v>
      </c>
      <c r="P730" s="1">
        <v>48</v>
      </c>
      <c r="Q730" s="1">
        <v>38</v>
      </c>
    </row>
    <row r="731" spans="1:17" ht="15">
      <c r="A731" s="1" t="s">
        <v>412</v>
      </c>
      <c r="B731" s="1" t="s">
        <v>221</v>
      </c>
      <c r="C731" s="1">
        <v>28</v>
      </c>
      <c r="D731" s="1">
        <v>0.01</v>
      </c>
      <c r="E731" s="1" t="s">
        <v>1929</v>
      </c>
      <c r="F731" s="1" t="str">
        <f t="shared" si="11"/>
        <v>A.J. Ellis</v>
      </c>
      <c r="G731" s="1" t="e">
        <v>#N/A</v>
      </c>
      <c r="I731" s="1" t="e">
        <v>#N/A</v>
      </c>
      <c r="J731" s="1">
        <v>180</v>
      </c>
      <c r="K731" s="1">
        <v>25</v>
      </c>
      <c r="L731" s="1">
        <v>5</v>
      </c>
      <c r="M731" s="1">
        <v>23</v>
      </c>
      <c r="N731" s="1">
        <v>3</v>
      </c>
      <c r="O731" s="3">
        <v>0.26666666666666666</v>
      </c>
      <c r="P731" s="1">
        <v>48</v>
      </c>
      <c r="Q731" s="1">
        <v>35</v>
      </c>
    </row>
    <row r="732" spans="1:17" ht="15">
      <c r="A732" s="1" t="s">
        <v>1930</v>
      </c>
      <c r="B732" s="1" t="s">
        <v>812</v>
      </c>
      <c r="C732" s="1">
        <v>29</v>
      </c>
      <c r="D732" s="1">
        <v>0.02</v>
      </c>
      <c r="E732" s="1" t="s">
        <v>1931</v>
      </c>
      <c r="F732" s="1" t="str">
        <f t="shared" si="11"/>
        <v>Doug Bernier</v>
      </c>
      <c r="G732" s="1" t="e">
        <v>#N/A</v>
      </c>
      <c r="I732" s="1" t="e">
        <v>#N/A</v>
      </c>
      <c r="J732" s="1">
        <v>180</v>
      </c>
      <c r="K732" s="1">
        <v>24</v>
      </c>
      <c r="L732" s="1">
        <v>5</v>
      </c>
      <c r="M732" s="1">
        <v>23</v>
      </c>
      <c r="N732" s="1">
        <v>3</v>
      </c>
      <c r="O732" s="3">
        <v>0.2611111111111111</v>
      </c>
      <c r="P732" s="1">
        <v>47</v>
      </c>
      <c r="Q732" s="1">
        <v>35</v>
      </c>
    </row>
    <row r="733" spans="1:17" ht="15">
      <c r="A733" s="1" t="s">
        <v>613</v>
      </c>
      <c r="B733" s="1" t="s">
        <v>1932</v>
      </c>
      <c r="C733" s="1">
        <v>31</v>
      </c>
      <c r="D733" s="1">
        <v>0.22</v>
      </c>
      <c r="E733" s="1" t="s">
        <v>1933</v>
      </c>
      <c r="F733" s="1" t="str">
        <f t="shared" si="11"/>
        <v>Alexis Gomez</v>
      </c>
      <c r="G733" s="1" t="e">
        <v>#N/A</v>
      </c>
      <c r="I733" s="1" t="e">
        <v>#N/A</v>
      </c>
      <c r="J733" s="1">
        <v>180</v>
      </c>
      <c r="K733" s="1">
        <v>25</v>
      </c>
      <c r="L733" s="1">
        <v>5</v>
      </c>
      <c r="M733" s="1">
        <v>20</v>
      </c>
      <c r="N733" s="1">
        <v>4</v>
      </c>
      <c r="O733" s="3">
        <v>0.26666666666666666</v>
      </c>
      <c r="P733" s="1">
        <v>48</v>
      </c>
      <c r="Q733" s="1">
        <v>35</v>
      </c>
    </row>
    <row r="734" spans="1:17" ht="15">
      <c r="A734" s="1" t="s">
        <v>1934</v>
      </c>
      <c r="B734" s="1" t="s">
        <v>1493</v>
      </c>
      <c r="C734" s="1">
        <v>29</v>
      </c>
      <c r="D734" s="1">
        <v>0.07</v>
      </c>
      <c r="E734" s="1" t="s">
        <v>1935</v>
      </c>
      <c r="F734" s="1" t="str">
        <f t="shared" si="11"/>
        <v>Vinny Rottino</v>
      </c>
      <c r="G734" s="1" t="e">
        <v>#N/A</v>
      </c>
      <c r="I734" s="1" t="e">
        <v>#N/A</v>
      </c>
      <c r="J734" s="1">
        <v>180</v>
      </c>
      <c r="K734" s="1">
        <v>23</v>
      </c>
      <c r="L734" s="1">
        <v>5</v>
      </c>
      <c r="M734" s="1">
        <v>24</v>
      </c>
      <c r="N734" s="1">
        <v>3</v>
      </c>
      <c r="O734" s="3">
        <v>0.2611111111111111</v>
      </c>
      <c r="P734" s="1">
        <v>47</v>
      </c>
      <c r="Q734" s="1">
        <v>33</v>
      </c>
    </row>
    <row r="735" spans="1:17" ht="15">
      <c r="A735" s="1" t="s">
        <v>470</v>
      </c>
      <c r="B735" s="1" t="s">
        <v>1936</v>
      </c>
      <c r="C735" s="1">
        <v>29</v>
      </c>
      <c r="D735" s="1">
        <v>0.1</v>
      </c>
      <c r="E735" s="1" t="s">
        <v>1937</v>
      </c>
      <c r="F735" s="1" t="str">
        <f t="shared" si="11"/>
        <v>Don Kelly</v>
      </c>
      <c r="G735" s="1" t="e">
        <v>#N/A</v>
      </c>
      <c r="I735" s="1" t="e">
        <v>#N/A</v>
      </c>
      <c r="J735" s="1">
        <v>180</v>
      </c>
      <c r="K735" s="1">
        <v>24</v>
      </c>
      <c r="L735" s="1">
        <v>5</v>
      </c>
      <c r="M735" s="1">
        <v>21</v>
      </c>
      <c r="N735" s="1">
        <v>3</v>
      </c>
      <c r="O735" s="3">
        <v>0.25555555555555554</v>
      </c>
      <c r="P735" s="1">
        <v>46</v>
      </c>
      <c r="Q735" s="1">
        <v>33</v>
      </c>
    </row>
    <row r="736" spans="1:17" ht="15">
      <c r="A736" s="1" t="s">
        <v>771</v>
      </c>
      <c r="B736" s="1" t="s">
        <v>587</v>
      </c>
      <c r="C736" s="1">
        <v>38</v>
      </c>
      <c r="D736" s="1">
        <v>0.3</v>
      </c>
      <c r="E736" s="1" t="s">
        <v>1938</v>
      </c>
      <c r="F736" s="1" t="str">
        <f t="shared" si="11"/>
        <v>Todd Greene</v>
      </c>
      <c r="G736" s="1" t="e">
        <v>#N/A</v>
      </c>
      <c r="I736" s="1" t="e">
        <v>#N/A</v>
      </c>
      <c r="J736" s="1">
        <v>180</v>
      </c>
      <c r="K736" s="1">
        <v>22</v>
      </c>
      <c r="L736" s="1">
        <v>4</v>
      </c>
      <c r="M736" s="1">
        <v>22</v>
      </c>
      <c r="N736" s="1">
        <v>2</v>
      </c>
      <c r="O736" s="3">
        <v>0.26666666666666666</v>
      </c>
      <c r="P736" s="1">
        <v>48</v>
      </c>
      <c r="Q736" s="1">
        <v>41</v>
      </c>
    </row>
    <row r="737" spans="1:17" ht="15">
      <c r="A737" s="1" t="s">
        <v>1482</v>
      </c>
      <c r="B737" s="1" t="s">
        <v>1939</v>
      </c>
      <c r="C737" s="1">
        <v>34</v>
      </c>
      <c r="D737" s="1">
        <v>0.05</v>
      </c>
      <c r="E737" s="1" t="s">
        <v>1940</v>
      </c>
      <c r="F737" s="1" t="str">
        <f t="shared" si="11"/>
        <v>Geronimo Gil</v>
      </c>
      <c r="G737" s="1" t="e">
        <v>#N/A</v>
      </c>
      <c r="I737" s="1" t="e">
        <v>#N/A</v>
      </c>
      <c r="J737" s="1">
        <v>180</v>
      </c>
      <c r="K737" s="1">
        <v>24</v>
      </c>
      <c r="L737" s="1">
        <v>5</v>
      </c>
      <c r="M737" s="1">
        <v>22</v>
      </c>
      <c r="N737" s="1">
        <v>3</v>
      </c>
      <c r="O737" s="3">
        <v>0.25555555555555554</v>
      </c>
      <c r="P737" s="1">
        <v>46</v>
      </c>
      <c r="Q737" s="1">
        <v>36</v>
      </c>
    </row>
    <row r="738" spans="1:17" ht="15">
      <c r="A738" s="1" t="s">
        <v>961</v>
      </c>
      <c r="B738" s="1" t="s">
        <v>1941</v>
      </c>
      <c r="C738" s="1">
        <v>36</v>
      </c>
      <c r="D738" s="1">
        <v>0.3</v>
      </c>
      <c r="E738" s="1" t="s">
        <v>1942</v>
      </c>
      <c r="F738" s="1" t="str">
        <f t="shared" si="11"/>
        <v>Vance Wilson</v>
      </c>
      <c r="G738" s="1" t="e">
        <v>#N/A</v>
      </c>
      <c r="I738" s="1" t="e">
        <v>#N/A</v>
      </c>
      <c r="J738" s="1">
        <v>180</v>
      </c>
      <c r="K738" s="1">
        <v>23</v>
      </c>
      <c r="L738" s="1">
        <v>5</v>
      </c>
      <c r="M738" s="1">
        <v>22</v>
      </c>
      <c r="N738" s="1">
        <v>2</v>
      </c>
      <c r="O738" s="3">
        <v>0.2611111111111111</v>
      </c>
      <c r="P738" s="1">
        <v>47</v>
      </c>
      <c r="Q738" s="1">
        <v>37</v>
      </c>
    </row>
    <row r="739" spans="1:17" ht="15">
      <c r="A739" s="1" t="s">
        <v>1111</v>
      </c>
      <c r="B739" s="1" t="s">
        <v>284</v>
      </c>
      <c r="C739" s="1">
        <v>34</v>
      </c>
      <c r="D739" s="1">
        <v>0.19</v>
      </c>
      <c r="E739" s="1" t="s">
        <v>1943</v>
      </c>
      <c r="F739" s="1" t="str">
        <f t="shared" si="11"/>
        <v>Miguel Ojeda</v>
      </c>
      <c r="G739" s="1" t="e">
        <v>#N/A</v>
      </c>
      <c r="I739" s="1" t="e">
        <v>#N/A</v>
      </c>
      <c r="J739" s="1">
        <v>180</v>
      </c>
      <c r="K739" s="1">
        <v>21</v>
      </c>
      <c r="L739" s="1">
        <v>5</v>
      </c>
      <c r="M739" s="1">
        <v>24</v>
      </c>
      <c r="N739" s="1">
        <v>2</v>
      </c>
      <c r="O739" s="3">
        <v>0.25555555555555554</v>
      </c>
      <c r="P739" s="1">
        <v>46</v>
      </c>
      <c r="Q739" s="1">
        <v>36</v>
      </c>
    </row>
    <row r="740" spans="1:17" ht="15">
      <c r="A740" s="1" t="s">
        <v>52</v>
      </c>
      <c r="B740" s="1" t="s">
        <v>270</v>
      </c>
      <c r="C740" s="1">
        <v>29</v>
      </c>
      <c r="D740" s="1">
        <v>0.08</v>
      </c>
      <c r="E740" s="1" t="s">
        <v>1944</v>
      </c>
      <c r="F740" s="1" t="str">
        <f t="shared" si="11"/>
        <v>Ryan Roberts</v>
      </c>
      <c r="G740" s="1" t="e">
        <v>#N/A</v>
      </c>
      <c r="I740" s="1" t="e">
        <v>#N/A</v>
      </c>
      <c r="J740" s="1">
        <v>180</v>
      </c>
      <c r="K740" s="1">
        <v>24</v>
      </c>
      <c r="L740" s="1">
        <v>5</v>
      </c>
      <c r="M740" s="1">
        <v>22</v>
      </c>
      <c r="N740" s="1">
        <v>3</v>
      </c>
      <c r="O740" s="3">
        <v>0.25</v>
      </c>
      <c r="P740" s="1">
        <v>45</v>
      </c>
      <c r="Q740" s="1">
        <v>39</v>
      </c>
    </row>
    <row r="741" spans="1:17" ht="15">
      <c r="A741" s="1" t="s">
        <v>1945</v>
      </c>
      <c r="B741" s="1" t="s">
        <v>1946</v>
      </c>
      <c r="C741" s="1">
        <v>41</v>
      </c>
      <c r="D741" s="1">
        <v>0.54</v>
      </c>
      <c r="E741" s="1" t="s">
        <v>1947</v>
      </c>
      <c r="F741" s="1" t="str">
        <f t="shared" si="11"/>
        <v>Bernie Williams</v>
      </c>
      <c r="G741" s="1" t="e">
        <v>#N/A</v>
      </c>
      <c r="I741" s="1" t="e">
        <v>#N/A</v>
      </c>
      <c r="J741" s="1">
        <v>180</v>
      </c>
      <c r="K741" s="1">
        <v>25</v>
      </c>
      <c r="L741" s="1">
        <v>5</v>
      </c>
      <c r="M741" s="1">
        <v>24</v>
      </c>
      <c r="N741" s="1">
        <v>2</v>
      </c>
      <c r="O741" s="3">
        <v>0.2611111111111111</v>
      </c>
      <c r="P741" s="1">
        <v>47</v>
      </c>
      <c r="Q741" s="1">
        <v>30</v>
      </c>
    </row>
    <row r="742" spans="1:17" ht="15">
      <c r="A742" s="1" t="s">
        <v>443</v>
      </c>
      <c r="B742" s="1" t="s">
        <v>1948</v>
      </c>
      <c r="C742" s="1">
        <v>36</v>
      </c>
      <c r="D742" s="1">
        <v>0.14</v>
      </c>
      <c r="E742" s="1" t="s">
        <v>1949</v>
      </c>
      <c r="F742" s="1" t="str">
        <f t="shared" si="11"/>
        <v>Kerry Robinson</v>
      </c>
      <c r="G742" s="1" t="e">
        <v>#N/A</v>
      </c>
      <c r="I742" s="1" t="e">
        <v>#N/A</v>
      </c>
      <c r="J742" s="1">
        <v>180</v>
      </c>
      <c r="K742" s="1">
        <v>24</v>
      </c>
      <c r="L742" s="1">
        <v>4</v>
      </c>
      <c r="M742" s="1">
        <v>22</v>
      </c>
      <c r="N742" s="1">
        <v>3</v>
      </c>
      <c r="O742" s="3">
        <v>0.2611111111111111</v>
      </c>
      <c r="P742" s="1">
        <v>47</v>
      </c>
      <c r="Q742" s="1">
        <v>33</v>
      </c>
    </row>
    <row r="743" spans="1:17" ht="15">
      <c r="A743" s="1" t="s">
        <v>890</v>
      </c>
      <c r="B743" s="1" t="s">
        <v>1946</v>
      </c>
      <c r="C743" s="1">
        <v>30</v>
      </c>
      <c r="D743" s="1">
        <v>0.23</v>
      </c>
      <c r="E743" s="1" t="s">
        <v>1950</v>
      </c>
      <c r="F743" s="1" t="str">
        <f t="shared" si="11"/>
        <v>Bernie Castro</v>
      </c>
      <c r="G743" s="1" t="e">
        <v>#N/A</v>
      </c>
      <c r="I743" s="1" t="e">
        <v>#N/A</v>
      </c>
      <c r="J743" s="1">
        <v>180</v>
      </c>
      <c r="K743" s="1">
        <v>25</v>
      </c>
      <c r="L743" s="1">
        <v>4</v>
      </c>
      <c r="M743" s="1">
        <v>22</v>
      </c>
      <c r="N743" s="1">
        <v>5</v>
      </c>
      <c r="O743" s="3">
        <v>0.25555555555555554</v>
      </c>
      <c r="P743" s="1">
        <v>46</v>
      </c>
      <c r="Q743" s="1">
        <v>33</v>
      </c>
    </row>
    <row r="744" spans="1:17" ht="15">
      <c r="A744" s="1" t="s">
        <v>1951</v>
      </c>
      <c r="B744" s="1" t="s">
        <v>293</v>
      </c>
      <c r="C744" s="1">
        <v>40</v>
      </c>
      <c r="D744" s="1">
        <v>0.36</v>
      </c>
      <c r="E744" s="1" t="s">
        <v>1952</v>
      </c>
      <c r="F744" s="1" t="str">
        <f t="shared" si="11"/>
        <v>Joe Randa</v>
      </c>
      <c r="G744" s="1" t="e">
        <v>#N/A</v>
      </c>
      <c r="I744" s="1" t="e">
        <v>#N/A</v>
      </c>
      <c r="J744" s="1">
        <v>180</v>
      </c>
      <c r="K744" s="1">
        <v>22</v>
      </c>
      <c r="L744" s="1">
        <v>4</v>
      </c>
      <c r="M744" s="1">
        <v>23</v>
      </c>
      <c r="N744" s="1">
        <v>2</v>
      </c>
      <c r="O744" s="3">
        <v>0.25555555555555554</v>
      </c>
      <c r="P744" s="1">
        <v>46</v>
      </c>
      <c r="Q744" s="1">
        <v>31</v>
      </c>
    </row>
    <row r="745" spans="1:17" ht="15">
      <c r="A745" s="1" t="s">
        <v>1052</v>
      </c>
      <c r="B745" s="1" t="s">
        <v>11</v>
      </c>
      <c r="C745" s="1">
        <v>31</v>
      </c>
      <c r="D745" s="1">
        <v>0.25</v>
      </c>
      <c r="E745" s="1" t="s">
        <v>1953</v>
      </c>
      <c r="F745" s="1" t="str">
        <f t="shared" si="11"/>
        <v>Nick Green</v>
      </c>
      <c r="G745" s="1" t="e">
        <v>#N/A</v>
      </c>
      <c r="I745" s="1" t="e">
        <v>#N/A</v>
      </c>
      <c r="J745" s="1">
        <v>180</v>
      </c>
      <c r="K745" s="1">
        <v>23</v>
      </c>
      <c r="L745" s="1">
        <v>5</v>
      </c>
      <c r="M745" s="1">
        <v>19</v>
      </c>
      <c r="N745" s="1">
        <v>3</v>
      </c>
      <c r="O745" s="3">
        <v>0.2388888888888889</v>
      </c>
      <c r="P745" s="1">
        <v>43</v>
      </c>
      <c r="Q745" s="1">
        <v>43</v>
      </c>
    </row>
    <row r="746" spans="1:17" ht="15">
      <c r="A746" s="1" t="s">
        <v>568</v>
      </c>
      <c r="B746" s="1" t="s">
        <v>791</v>
      </c>
      <c r="C746" s="1">
        <v>29</v>
      </c>
      <c r="D746" s="1">
        <v>0.16</v>
      </c>
      <c r="E746" s="1" t="s">
        <v>1954</v>
      </c>
      <c r="F746" s="1" t="str">
        <f t="shared" si="11"/>
        <v>Eric Reed</v>
      </c>
      <c r="G746" s="1" t="e">
        <v>#N/A</v>
      </c>
      <c r="I746" s="1" t="e">
        <v>#N/A</v>
      </c>
      <c r="J746" s="1">
        <v>180</v>
      </c>
      <c r="K746" s="1">
        <v>25</v>
      </c>
      <c r="L746" s="1">
        <v>5</v>
      </c>
      <c r="M746" s="1">
        <v>20</v>
      </c>
      <c r="N746" s="1">
        <v>4</v>
      </c>
      <c r="O746" s="3">
        <v>0.2388888888888889</v>
      </c>
      <c r="P746" s="1">
        <v>43</v>
      </c>
      <c r="Q746" s="1">
        <v>37</v>
      </c>
    </row>
    <row r="747" spans="1:17" ht="15">
      <c r="A747" s="1" t="s">
        <v>1955</v>
      </c>
      <c r="B747" s="1" t="s">
        <v>1956</v>
      </c>
      <c r="C747" s="1">
        <v>24</v>
      </c>
      <c r="D747" s="1">
        <v>0.01</v>
      </c>
      <c r="E747" s="1" t="s">
        <v>1957</v>
      </c>
      <c r="F747" s="1" t="str">
        <f t="shared" si="11"/>
        <v>Mat Gamel</v>
      </c>
      <c r="G747" s="1" t="e">
        <v>#N/A</v>
      </c>
      <c r="I747" s="1" t="e">
        <v>#N/A</v>
      </c>
      <c r="J747" s="1">
        <v>179</v>
      </c>
      <c r="K747" s="1">
        <v>25</v>
      </c>
      <c r="L747" s="1">
        <v>5</v>
      </c>
      <c r="M747" s="1">
        <v>24</v>
      </c>
      <c r="N747" s="1">
        <v>3</v>
      </c>
      <c r="O747" s="3">
        <v>0.27932960893854747</v>
      </c>
      <c r="P747" s="1">
        <v>50</v>
      </c>
      <c r="Q747" s="1">
        <v>34</v>
      </c>
    </row>
    <row r="748" spans="1:17" ht="15">
      <c r="A748" s="1" t="s">
        <v>184</v>
      </c>
      <c r="B748" s="1" t="s">
        <v>603</v>
      </c>
      <c r="C748" s="1">
        <v>28</v>
      </c>
      <c r="D748" s="1">
        <v>0.04</v>
      </c>
      <c r="E748" s="1" t="s">
        <v>1629</v>
      </c>
      <c r="F748" s="1" t="str">
        <f t="shared" si="11"/>
        <v>Freddy Guzman</v>
      </c>
      <c r="G748" s="1" t="e">
        <v>#N/A</v>
      </c>
      <c r="I748" s="1" t="e">
        <v>#N/A</v>
      </c>
      <c r="J748" s="1">
        <v>179</v>
      </c>
      <c r="K748" s="1">
        <v>26</v>
      </c>
      <c r="L748" s="1">
        <v>6</v>
      </c>
      <c r="M748" s="1">
        <v>23</v>
      </c>
      <c r="N748" s="1">
        <v>3</v>
      </c>
      <c r="O748" s="3">
        <v>0.2681564245810056</v>
      </c>
      <c r="P748" s="1">
        <v>48</v>
      </c>
      <c r="Q748" s="1">
        <v>34</v>
      </c>
    </row>
    <row r="749" spans="1:17" ht="15">
      <c r="A749" s="1" t="s">
        <v>1630</v>
      </c>
      <c r="B749" s="1" t="s">
        <v>60</v>
      </c>
      <c r="C749" s="1">
        <v>26</v>
      </c>
      <c r="D749" s="1">
        <v>0.02</v>
      </c>
      <c r="E749" s="1" t="s">
        <v>1631</v>
      </c>
      <c r="F749" s="1" t="str">
        <f t="shared" si="11"/>
        <v>Jason Pridie</v>
      </c>
      <c r="G749" s="1" t="e">
        <v>#N/A</v>
      </c>
      <c r="I749" s="1" t="e">
        <v>#N/A</v>
      </c>
      <c r="J749" s="1">
        <v>179</v>
      </c>
      <c r="K749" s="1">
        <v>27</v>
      </c>
      <c r="L749" s="1">
        <v>5</v>
      </c>
      <c r="M749" s="1">
        <v>24</v>
      </c>
      <c r="N749" s="1">
        <v>3</v>
      </c>
      <c r="O749" s="3">
        <v>0.2681564245810056</v>
      </c>
      <c r="P749" s="1">
        <v>48</v>
      </c>
      <c r="Q749" s="1">
        <v>34</v>
      </c>
    </row>
    <row r="750" spans="1:17" ht="15">
      <c r="A750" s="1" t="s">
        <v>1632</v>
      </c>
      <c r="B750" s="1" t="s">
        <v>1633</v>
      </c>
      <c r="C750" s="1">
        <v>26</v>
      </c>
      <c r="D750" s="1">
        <v>0.01</v>
      </c>
      <c r="E750" s="1" t="s">
        <v>1634</v>
      </c>
      <c r="F750" s="1" t="str">
        <f t="shared" si="11"/>
        <v>Clay Timpner</v>
      </c>
      <c r="G750" s="1" t="e">
        <v>#N/A</v>
      </c>
      <c r="I750" s="1" t="e">
        <v>#N/A</v>
      </c>
      <c r="J750" s="1">
        <v>179</v>
      </c>
      <c r="K750" s="1">
        <v>25</v>
      </c>
      <c r="L750" s="1">
        <v>5</v>
      </c>
      <c r="M750" s="1">
        <v>24</v>
      </c>
      <c r="N750" s="1">
        <v>3</v>
      </c>
      <c r="O750" s="3">
        <v>0.2681564245810056</v>
      </c>
      <c r="P750" s="1">
        <v>48</v>
      </c>
      <c r="Q750" s="1">
        <v>35</v>
      </c>
    </row>
    <row r="751" spans="1:17" ht="15">
      <c r="A751" s="1" t="s">
        <v>1635</v>
      </c>
      <c r="B751" s="1" t="s">
        <v>954</v>
      </c>
      <c r="C751" s="1">
        <v>28</v>
      </c>
      <c r="D751" s="1">
        <v>0.05</v>
      </c>
      <c r="E751" s="1" t="s">
        <v>1636</v>
      </c>
      <c r="F751" s="1" t="str">
        <f t="shared" si="11"/>
        <v>Fernando Cortez</v>
      </c>
      <c r="G751" s="1" t="e">
        <v>#N/A</v>
      </c>
      <c r="I751" s="1" t="e">
        <v>#N/A</v>
      </c>
      <c r="J751" s="1">
        <v>179</v>
      </c>
      <c r="K751" s="1">
        <v>26</v>
      </c>
      <c r="L751" s="1">
        <v>5</v>
      </c>
      <c r="M751" s="1">
        <v>23</v>
      </c>
      <c r="N751" s="1">
        <v>3</v>
      </c>
      <c r="O751" s="3">
        <v>0.2681564245810056</v>
      </c>
      <c r="P751" s="1">
        <v>48</v>
      </c>
      <c r="Q751" s="1">
        <v>32</v>
      </c>
    </row>
    <row r="752" spans="1:17" ht="15">
      <c r="A752" s="1" t="s">
        <v>1637</v>
      </c>
      <c r="B752" s="1" t="s">
        <v>1385</v>
      </c>
      <c r="C752" s="1">
        <v>31</v>
      </c>
      <c r="D752" s="1">
        <v>0.04</v>
      </c>
      <c r="E752" s="1" t="s">
        <v>1638</v>
      </c>
      <c r="F752" s="1" t="str">
        <f t="shared" si="11"/>
        <v>Tomas de la Rosa</v>
      </c>
      <c r="G752" s="1" t="e">
        <v>#N/A</v>
      </c>
      <c r="I752" s="1" t="e">
        <v>#N/A</v>
      </c>
      <c r="J752" s="1">
        <v>179</v>
      </c>
      <c r="K752" s="1">
        <v>24</v>
      </c>
      <c r="L752" s="1">
        <v>5</v>
      </c>
      <c r="M752" s="1">
        <v>23</v>
      </c>
      <c r="N752" s="1">
        <v>3</v>
      </c>
      <c r="O752" s="3">
        <v>0.2681564245810056</v>
      </c>
      <c r="P752" s="1">
        <v>48</v>
      </c>
      <c r="Q752" s="1">
        <v>34</v>
      </c>
    </row>
    <row r="753" spans="1:17" ht="15">
      <c r="A753" s="1" t="s">
        <v>1639</v>
      </c>
      <c r="B753" s="1" t="s">
        <v>478</v>
      </c>
      <c r="C753" s="1">
        <v>28</v>
      </c>
      <c r="D753" s="1">
        <v>0.04</v>
      </c>
      <c r="E753" s="1" t="s">
        <v>1640</v>
      </c>
      <c r="F753" s="1" t="str">
        <f t="shared" si="11"/>
        <v>Drew Meyer</v>
      </c>
      <c r="G753" s="1" t="e">
        <v>#N/A</v>
      </c>
      <c r="I753" s="1" t="e">
        <v>#N/A</v>
      </c>
      <c r="J753" s="1">
        <v>179</v>
      </c>
      <c r="K753" s="1">
        <v>24</v>
      </c>
      <c r="L753" s="1">
        <v>5</v>
      </c>
      <c r="M753" s="1">
        <v>23</v>
      </c>
      <c r="N753" s="1">
        <v>3</v>
      </c>
      <c r="O753" s="3">
        <v>0.2681564245810056</v>
      </c>
      <c r="P753" s="1">
        <v>48</v>
      </c>
      <c r="Q753" s="1">
        <v>37</v>
      </c>
    </row>
    <row r="754" spans="1:17" ht="15">
      <c r="A754" s="1" t="s">
        <v>1128</v>
      </c>
      <c r="B754" s="1" t="s">
        <v>1641</v>
      </c>
      <c r="C754" s="1">
        <v>31</v>
      </c>
      <c r="D754" s="1">
        <v>0.04</v>
      </c>
      <c r="E754" s="1" t="s">
        <v>1642</v>
      </c>
      <c r="F754" s="1" t="str">
        <f t="shared" si="11"/>
        <v>Darnell McDonald</v>
      </c>
      <c r="G754" s="1" t="e">
        <v>#N/A</v>
      </c>
      <c r="I754" s="1" t="e">
        <v>#N/A</v>
      </c>
      <c r="J754" s="1">
        <v>179</v>
      </c>
      <c r="K754" s="1">
        <v>24</v>
      </c>
      <c r="L754" s="1">
        <v>5</v>
      </c>
      <c r="M754" s="1">
        <v>23</v>
      </c>
      <c r="N754" s="1">
        <v>3</v>
      </c>
      <c r="O754" s="3">
        <v>0.26256983240223464</v>
      </c>
      <c r="P754" s="1">
        <v>47</v>
      </c>
      <c r="Q754" s="1">
        <v>35</v>
      </c>
    </row>
    <row r="755" spans="1:17" ht="15">
      <c r="A755" s="1" t="s">
        <v>1643</v>
      </c>
      <c r="B755" s="1" t="s">
        <v>446</v>
      </c>
      <c r="C755" s="1">
        <v>34</v>
      </c>
      <c r="D755" s="1">
        <v>0.04</v>
      </c>
      <c r="E755" s="1" t="s">
        <v>1644</v>
      </c>
      <c r="F755" s="1" t="str">
        <f t="shared" si="11"/>
        <v>Kevin Barker</v>
      </c>
      <c r="G755" s="1" t="e">
        <v>#N/A</v>
      </c>
      <c r="I755" s="1" t="e">
        <v>#N/A</v>
      </c>
      <c r="J755" s="1">
        <v>179</v>
      </c>
      <c r="K755" s="1">
        <v>25</v>
      </c>
      <c r="L755" s="1">
        <v>5</v>
      </c>
      <c r="M755" s="1">
        <v>23</v>
      </c>
      <c r="N755" s="1">
        <v>3</v>
      </c>
      <c r="O755" s="3">
        <v>0.26256983240223464</v>
      </c>
      <c r="P755" s="1">
        <v>47</v>
      </c>
      <c r="Q755" s="1">
        <v>38</v>
      </c>
    </row>
    <row r="756" spans="1:17" ht="15">
      <c r="A756" s="1" t="s">
        <v>1645</v>
      </c>
      <c r="B756" s="1" t="s">
        <v>8</v>
      </c>
      <c r="C756" s="1">
        <v>29</v>
      </c>
      <c r="D756" s="1">
        <v>0.02</v>
      </c>
      <c r="E756" s="1" t="s">
        <v>1646</v>
      </c>
      <c r="F756" s="1" t="str">
        <f t="shared" si="11"/>
        <v>Justin Knoedler</v>
      </c>
      <c r="G756" s="1" t="e">
        <v>#N/A</v>
      </c>
      <c r="I756" s="1" t="e">
        <v>#N/A</v>
      </c>
      <c r="J756" s="1">
        <v>179</v>
      </c>
      <c r="K756" s="1">
        <v>24</v>
      </c>
      <c r="L756" s="1">
        <v>5</v>
      </c>
      <c r="M756" s="1">
        <v>23</v>
      </c>
      <c r="N756" s="1">
        <v>3</v>
      </c>
      <c r="O756" s="3">
        <v>0.26256983240223464</v>
      </c>
      <c r="P756" s="1">
        <v>47</v>
      </c>
      <c r="Q756" s="1">
        <v>34</v>
      </c>
    </row>
    <row r="757" spans="1:17" ht="15">
      <c r="A757" s="1" t="s">
        <v>494</v>
      </c>
      <c r="B757" s="1" t="s">
        <v>1647</v>
      </c>
      <c r="C757" s="1">
        <v>31</v>
      </c>
      <c r="D757" s="1">
        <v>0.01</v>
      </c>
      <c r="E757" s="1" t="s">
        <v>1648</v>
      </c>
      <c r="F757" s="1" t="str">
        <f t="shared" si="11"/>
        <v>Dee Brown</v>
      </c>
      <c r="G757" s="1" t="e">
        <v>#N/A</v>
      </c>
      <c r="I757" s="1" t="e">
        <v>#N/A</v>
      </c>
      <c r="J757" s="1">
        <v>179</v>
      </c>
      <c r="K757" s="1">
        <v>24</v>
      </c>
      <c r="L757" s="1">
        <v>5</v>
      </c>
      <c r="M757" s="1">
        <v>23</v>
      </c>
      <c r="N757" s="1">
        <v>3</v>
      </c>
      <c r="O757" s="3">
        <v>0.26256983240223464</v>
      </c>
      <c r="P757" s="1">
        <v>47</v>
      </c>
      <c r="Q757" s="1">
        <v>35</v>
      </c>
    </row>
    <row r="758" spans="1:17" ht="15">
      <c r="A758" s="1" t="s">
        <v>883</v>
      </c>
      <c r="B758" s="1" t="s">
        <v>812</v>
      </c>
      <c r="C758" s="1">
        <v>33</v>
      </c>
      <c r="D758" s="1">
        <v>0.01</v>
      </c>
      <c r="E758" s="1" t="s">
        <v>1649</v>
      </c>
      <c r="F758" s="1" t="str">
        <f t="shared" si="11"/>
        <v>Doug Clark</v>
      </c>
      <c r="G758" s="1" t="e">
        <v>#N/A</v>
      </c>
      <c r="I758" s="1" t="e">
        <v>#N/A</v>
      </c>
      <c r="J758" s="1">
        <v>179</v>
      </c>
      <c r="K758" s="1">
        <v>24</v>
      </c>
      <c r="L758" s="1">
        <v>5</v>
      </c>
      <c r="M758" s="1">
        <v>23</v>
      </c>
      <c r="N758" s="1">
        <v>3</v>
      </c>
      <c r="O758" s="3">
        <v>0.26256983240223464</v>
      </c>
      <c r="P758" s="1">
        <v>47</v>
      </c>
      <c r="Q758" s="1">
        <v>35</v>
      </c>
    </row>
    <row r="759" spans="1:17" ht="15">
      <c r="A759" s="1" t="s">
        <v>1650</v>
      </c>
      <c r="B759" s="1" t="s">
        <v>541</v>
      </c>
      <c r="C759" s="1">
        <v>34</v>
      </c>
      <c r="D759" s="1">
        <v>0</v>
      </c>
      <c r="E759" s="1" t="s">
        <v>1651</v>
      </c>
      <c r="F759" s="1" t="str">
        <f t="shared" si="11"/>
        <v>Luis Ordaz</v>
      </c>
      <c r="G759" s="1" t="e">
        <v>#N/A</v>
      </c>
      <c r="I759" s="1" t="e">
        <v>#N/A</v>
      </c>
      <c r="J759" s="1">
        <v>179</v>
      </c>
      <c r="K759" s="1">
        <v>24</v>
      </c>
      <c r="L759" s="1">
        <v>5</v>
      </c>
      <c r="M759" s="1">
        <v>23</v>
      </c>
      <c r="N759" s="1">
        <v>3</v>
      </c>
      <c r="O759" s="3">
        <v>0.26256983240223464</v>
      </c>
      <c r="P759" s="1">
        <v>47</v>
      </c>
      <c r="Q759" s="1">
        <v>34</v>
      </c>
    </row>
    <row r="760" spans="1:17" ht="15">
      <c r="A760" s="1" t="s">
        <v>1652</v>
      </c>
      <c r="B760" s="1" t="s">
        <v>1287</v>
      </c>
      <c r="C760" s="1">
        <v>34</v>
      </c>
      <c r="D760" s="1">
        <v>0</v>
      </c>
      <c r="E760" s="1" t="s">
        <v>1653</v>
      </c>
      <c r="F760" s="1" t="str">
        <f t="shared" si="11"/>
        <v>Donnie Sadler</v>
      </c>
      <c r="G760" s="1" t="e">
        <v>#N/A</v>
      </c>
      <c r="I760" s="1" t="e">
        <v>#N/A</v>
      </c>
      <c r="J760" s="1">
        <v>179</v>
      </c>
      <c r="K760" s="1">
        <v>24</v>
      </c>
      <c r="L760" s="1">
        <v>5</v>
      </c>
      <c r="M760" s="1">
        <v>23</v>
      </c>
      <c r="N760" s="1">
        <v>3</v>
      </c>
      <c r="O760" s="3">
        <v>0.26256983240223464</v>
      </c>
      <c r="P760" s="1">
        <v>47</v>
      </c>
      <c r="Q760" s="1">
        <v>34</v>
      </c>
    </row>
    <row r="761" spans="1:17" ht="15">
      <c r="A761" s="1" t="s">
        <v>754</v>
      </c>
      <c r="B761" s="1" t="s">
        <v>766</v>
      </c>
      <c r="C761" s="1">
        <v>30</v>
      </c>
      <c r="D761" s="1">
        <v>0.01</v>
      </c>
      <c r="E761" s="1" t="s">
        <v>1654</v>
      </c>
      <c r="F761" s="1" t="str">
        <f t="shared" si="11"/>
        <v>John Nelson</v>
      </c>
      <c r="G761" s="1" t="e">
        <v>#N/A</v>
      </c>
      <c r="I761" s="1" t="e">
        <v>#N/A</v>
      </c>
      <c r="J761" s="1">
        <v>179</v>
      </c>
      <c r="K761" s="1">
        <v>25</v>
      </c>
      <c r="L761" s="1">
        <v>5</v>
      </c>
      <c r="M761" s="1">
        <v>23</v>
      </c>
      <c r="N761" s="1">
        <v>3</v>
      </c>
      <c r="O761" s="3">
        <v>0.26256983240223464</v>
      </c>
      <c r="P761" s="1">
        <v>47</v>
      </c>
      <c r="Q761" s="1">
        <v>36</v>
      </c>
    </row>
    <row r="762" spans="1:17" ht="15">
      <c r="A762" s="1" t="s">
        <v>1655</v>
      </c>
      <c r="B762" s="1" t="s">
        <v>82</v>
      </c>
      <c r="C762" s="1">
        <v>29</v>
      </c>
      <c r="D762" s="1">
        <v>0.05</v>
      </c>
      <c r="E762" s="1" t="s">
        <v>1656</v>
      </c>
      <c r="F762" s="1" t="str">
        <f t="shared" si="11"/>
        <v>Adam Stern</v>
      </c>
      <c r="G762" s="1" t="e">
        <v>#N/A</v>
      </c>
      <c r="I762" s="1" t="e">
        <v>#N/A</v>
      </c>
      <c r="J762" s="1">
        <v>179</v>
      </c>
      <c r="K762" s="1">
        <v>25</v>
      </c>
      <c r="L762" s="1">
        <v>5</v>
      </c>
      <c r="M762" s="1">
        <v>24</v>
      </c>
      <c r="N762" s="1">
        <v>3</v>
      </c>
      <c r="O762" s="3">
        <v>0.26256983240223464</v>
      </c>
      <c r="P762" s="1">
        <v>47</v>
      </c>
      <c r="Q762" s="1">
        <v>34</v>
      </c>
    </row>
    <row r="763" spans="1:17" ht="15">
      <c r="A763" s="1" t="s">
        <v>1657</v>
      </c>
      <c r="B763" s="1" t="s">
        <v>1658</v>
      </c>
      <c r="C763" s="1">
        <v>34</v>
      </c>
      <c r="D763" s="1">
        <v>0.05</v>
      </c>
      <c r="E763" s="1" t="s">
        <v>1659</v>
      </c>
      <c r="F763" s="1" t="str">
        <f t="shared" si="11"/>
        <v>Randall Simon</v>
      </c>
      <c r="G763" s="1" t="e">
        <v>#N/A</v>
      </c>
      <c r="I763" s="1" t="e">
        <v>#N/A</v>
      </c>
      <c r="J763" s="1">
        <v>179</v>
      </c>
      <c r="K763" s="1">
        <v>23</v>
      </c>
      <c r="L763" s="1">
        <v>5</v>
      </c>
      <c r="M763" s="1">
        <v>23</v>
      </c>
      <c r="N763" s="1">
        <v>3</v>
      </c>
      <c r="O763" s="3">
        <v>0.26256983240223464</v>
      </c>
      <c r="P763" s="1">
        <v>47</v>
      </c>
      <c r="Q763" s="1">
        <v>36</v>
      </c>
    </row>
    <row r="764" spans="1:17" ht="15">
      <c r="A764" s="1" t="s">
        <v>1660</v>
      </c>
      <c r="B764" s="1" t="s">
        <v>766</v>
      </c>
      <c r="C764" s="1">
        <v>31</v>
      </c>
      <c r="D764" s="1">
        <v>0.04</v>
      </c>
      <c r="E764" s="1" t="s">
        <v>1661</v>
      </c>
      <c r="F764" s="1" t="str">
        <f t="shared" si="11"/>
        <v>John Gall</v>
      </c>
      <c r="G764" s="1" t="e">
        <v>#N/A</v>
      </c>
      <c r="I764" s="1" t="e">
        <v>#N/A</v>
      </c>
      <c r="J764" s="1">
        <v>179</v>
      </c>
      <c r="K764" s="1">
        <v>24</v>
      </c>
      <c r="L764" s="1">
        <v>5</v>
      </c>
      <c r="M764" s="1">
        <v>23</v>
      </c>
      <c r="N764" s="1">
        <v>3</v>
      </c>
      <c r="O764" s="3">
        <v>0.26256983240223464</v>
      </c>
      <c r="P764" s="1">
        <v>47</v>
      </c>
      <c r="Q764" s="1">
        <v>36</v>
      </c>
    </row>
    <row r="765" spans="1:17" ht="15">
      <c r="A765" s="1" t="s">
        <v>469</v>
      </c>
      <c r="B765" s="1" t="s">
        <v>762</v>
      </c>
      <c r="C765" s="1">
        <v>28</v>
      </c>
      <c r="D765" s="1">
        <v>0.3</v>
      </c>
      <c r="E765" s="1" t="s">
        <v>1662</v>
      </c>
      <c r="F765" s="1" t="str">
        <f t="shared" si="11"/>
        <v>Ben Johnson</v>
      </c>
      <c r="G765" s="1" t="e">
        <v>#N/A</v>
      </c>
      <c r="I765" s="1" t="e">
        <v>#N/A</v>
      </c>
      <c r="J765" s="1">
        <v>179</v>
      </c>
      <c r="K765" s="1">
        <v>25</v>
      </c>
      <c r="L765" s="1">
        <v>5</v>
      </c>
      <c r="M765" s="1">
        <v>21</v>
      </c>
      <c r="N765" s="1">
        <v>3</v>
      </c>
      <c r="O765" s="3">
        <v>0.26256983240223464</v>
      </c>
      <c r="P765" s="1">
        <v>47</v>
      </c>
      <c r="Q765" s="1">
        <v>42</v>
      </c>
    </row>
    <row r="766" spans="1:17" ht="15">
      <c r="A766" s="1" t="s">
        <v>870</v>
      </c>
      <c r="B766" s="1" t="s">
        <v>1663</v>
      </c>
      <c r="C766" s="1">
        <v>37</v>
      </c>
      <c r="D766" s="1">
        <v>0.01</v>
      </c>
      <c r="E766" s="1" t="s">
        <v>1664</v>
      </c>
      <c r="F766" s="1" t="str">
        <f t="shared" si="11"/>
        <v>Einar Diaz</v>
      </c>
      <c r="G766" s="1" t="e">
        <v>#N/A</v>
      </c>
      <c r="I766" s="1" t="e">
        <v>#N/A</v>
      </c>
      <c r="J766" s="1">
        <v>179</v>
      </c>
      <c r="K766" s="1">
        <v>24</v>
      </c>
      <c r="L766" s="1">
        <v>5</v>
      </c>
      <c r="M766" s="1">
        <v>23</v>
      </c>
      <c r="N766" s="1">
        <v>3</v>
      </c>
      <c r="O766" s="3">
        <v>0.26256983240223464</v>
      </c>
      <c r="P766" s="1">
        <v>47</v>
      </c>
      <c r="Q766" s="1">
        <v>35</v>
      </c>
    </row>
    <row r="767" spans="1:17" ht="15">
      <c r="A767" s="1" t="s">
        <v>1665</v>
      </c>
      <c r="B767" s="1" t="s">
        <v>211</v>
      </c>
      <c r="C767" s="1">
        <v>33</v>
      </c>
      <c r="D767" s="1">
        <v>0.02</v>
      </c>
      <c r="E767" s="1" t="s">
        <v>1666</v>
      </c>
      <c r="F767" s="1" t="str">
        <f t="shared" si="11"/>
        <v>Mike Rose</v>
      </c>
      <c r="G767" s="1" t="e">
        <v>#N/A</v>
      </c>
      <c r="I767" s="1" t="e">
        <v>#N/A</v>
      </c>
      <c r="J767" s="1">
        <v>179</v>
      </c>
      <c r="K767" s="1">
        <v>24</v>
      </c>
      <c r="L767" s="1">
        <v>5</v>
      </c>
      <c r="M767" s="1">
        <v>23</v>
      </c>
      <c r="N767" s="1">
        <v>3</v>
      </c>
      <c r="O767" s="3">
        <v>0.26256983240223464</v>
      </c>
      <c r="P767" s="1">
        <v>47</v>
      </c>
      <c r="Q767" s="1">
        <v>36</v>
      </c>
    </row>
    <row r="768" spans="1:17" ht="15">
      <c r="A768" s="1" t="s">
        <v>1667</v>
      </c>
      <c r="B768" s="1" t="s">
        <v>276</v>
      </c>
      <c r="C768" s="1">
        <v>30</v>
      </c>
      <c r="D768" s="1">
        <v>0.13</v>
      </c>
      <c r="E768" s="1" t="s">
        <v>1668</v>
      </c>
      <c r="F768" s="1" t="str">
        <f t="shared" si="11"/>
        <v>Carlos Maldonado</v>
      </c>
      <c r="G768" s="1" t="e">
        <v>#N/A</v>
      </c>
      <c r="I768" s="1" t="e">
        <v>#N/A</v>
      </c>
      <c r="J768" s="1">
        <v>179</v>
      </c>
      <c r="K768" s="1">
        <v>23</v>
      </c>
      <c r="L768" s="1">
        <v>6</v>
      </c>
      <c r="M768" s="1">
        <v>23</v>
      </c>
      <c r="N768" s="1">
        <v>3</v>
      </c>
      <c r="O768" s="3">
        <v>0.2569832402234637</v>
      </c>
      <c r="P768" s="1">
        <v>46</v>
      </c>
      <c r="Q768" s="1">
        <v>40</v>
      </c>
    </row>
    <row r="769" spans="1:17" ht="15">
      <c r="A769" s="1" t="s">
        <v>1669</v>
      </c>
      <c r="B769" s="1" t="s">
        <v>1271</v>
      </c>
      <c r="C769" s="1">
        <v>33</v>
      </c>
      <c r="D769" s="1">
        <v>0.07</v>
      </c>
      <c r="E769" s="1" t="s">
        <v>1670</v>
      </c>
      <c r="F769" s="1" t="str">
        <f t="shared" si="11"/>
        <v>Henry Mateo</v>
      </c>
      <c r="G769" s="1" t="e">
        <v>#N/A</v>
      </c>
      <c r="I769" s="1" t="e">
        <v>#N/A</v>
      </c>
      <c r="J769" s="1">
        <v>179</v>
      </c>
      <c r="K769" s="1">
        <v>25</v>
      </c>
      <c r="L769" s="1">
        <v>5</v>
      </c>
      <c r="M769" s="1">
        <v>23</v>
      </c>
      <c r="N769" s="1">
        <v>3</v>
      </c>
      <c r="O769" s="3">
        <v>0.2569832402234637</v>
      </c>
      <c r="P769" s="1">
        <v>46</v>
      </c>
      <c r="Q769" s="1">
        <v>34</v>
      </c>
    </row>
    <row r="770" spans="1:17" ht="15">
      <c r="A770" s="1" t="s">
        <v>1671</v>
      </c>
      <c r="B770" s="1" t="s">
        <v>734</v>
      </c>
      <c r="C770" s="1">
        <v>38</v>
      </c>
      <c r="D770" s="1">
        <v>0.04</v>
      </c>
      <c r="E770" s="1" t="s">
        <v>1672</v>
      </c>
      <c r="F770" s="1" t="str">
        <f t="shared" si="11"/>
        <v>Chad Mottola</v>
      </c>
      <c r="G770" s="1" t="e">
        <v>#N/A</v>
      </c>
      <c r="I770" s="1" t="e">
        <v>#N/A</v>
      </c>
      <c r="J770" s="1">
        <v>179</v>
      </c>
      <c r="K770" s="1">
        <v>24</v>
      </c>
      <c r="L770" s="1">
        <v>5</v>
      </c>
      <c r="M770" s="1">
        <v>22</v>
      </c>
      <c r="N770" s="1">
        <v>3</v>
      </c>
      <c r="O770" s="3">
        <v>0.2569832402234637</v>
      </c>
      <c r="P770" s="1">
        <v>46</v>
      </c>
      <c r="Q770" s="1">
        <v>35</v>
      </c>
    </row>
    <row r="771" spans="1:17" ht="15">
      <c r="A771" s="1" t="s">
        <v>1673</v>
      </c>
      <c r="B771" s="1" t="s">
        <v>1674</v>
      </c>
      <c r="C771" s="1">
        <v>40</v>
      </c>
      <c r="D771" s="1">
        <v>0.03</v>
      </c>
      <c r="E771" s="1" t="s">
        <v>1675</v>
      </c>
      <c r="F771" s="1" t="str">
        <f t="shared" si="11"/>
        <v>Tim Laker</v>
      </c>
      <c r="G771" s="1" t="e">
        <v>#N/A</v>
      </c>
      <c r="I771" s="1" t="e">
        <v>#N/A</v>
      </c>
      <c r="J771" s="1">
        <v>179</v>
      </c>
      <c r="K771" s="1">
        <v>23</v>
      </c>
      <c r="L771" s="1">
        <v>5</v>
      </c>
      <c r="M771" s="1">
        <v>23</v>
      </c>
      <c r="N771" s="1">
        <v>3</v>
      </c>
      <c r="O771" s="3">
        <v>0.2569832402234637</v>
      </c>
      <c r="P771" s="1">
        <v>46</v>
      </c>
      <c r="Q771" s="1">
        <v>36</v>
      </c>
    </row>
    <row r="772" spans="1:17" ht="15">
      <c r="A772" s="1" t="s">
        <v>1676</v>
      </c>
      <c r="B772" s="1" t="s">
        <v>541</v>
      </c>
      <c r="C772" s="1">
        <v>35</v>
      </c>
      <c r="D772" s="1">
        <v>0.04</v>
      </c>
      <c r="E772" s="1" t="s">
        <v>1677</v>
      </c>
      <c r="F772" s="1" t="str">
        <f t="shared" si="11"/>
        <v>Luis Figueroa</v>
      </c>
      <c r="G772" s="1" t="e">
        <v>#N/A</v>
      </c>
      <c r="I772" s="1" t="e">
        <v>#N/A</v>
      </c>
      <c r="J772" s="1">
        <v>179</v>
      </c>
      <c r="K772" s="1">
        <v>24</v>
      </c>
      <c r="L772" s="1">
        <v>5</v>
      </c>
      <c r="M772" s="1">
        <v>22</v>
      </c>
      <c r="N772" s="1">
        <v>3</v>
      </c>
      <c r="O772" s="3">
        <v>0.2569832402234637</v>
      </c>
      <c r="P772" s="1">
        <v>46</v>
      </c>
      <c r="Q772" s="1">
        <v>34</v>
      </c>
    </row>
    <row r="773" spans="1:17" ht="15">
      <c r="A773" s="1" t="s">
        <v>733</v>
      </c>
      <c r="B773" s="1" t="s">
        <v>854</v>
      </c>
      <c r="C773" s="1">
        <v>36</v>
      </c>
      <c r="D773" s="1">
        <v>0.02</v>
      </c>
      <c r="E773" s="1" t="s">
        <v>1678</v>
      </c>
      <c r="F773" s="1" t="str">
        <f aca="true" t="shared" si="12" ref="F773:F836">CONCATENATE(B773," ",A773)</f>
        <v>Andy Tracy</v>
      </c>
      <c r="G773" s="1" t="e">
        <v>#N/A</v>
      </c>
      <c r="I773" s="1" t="e">
        <v>#N/A</v>
      </c>
      <c r="J773" s="1">
        <v>179</v>
      </c>
      <c r="K773" s="1">
        <v>24</v>
      </c>
      <c r="L773" s="1">
        <v>5</v>
      </c>
      <c r="M773" s="1">
        <v>24</v>
      </c>
      <c r="N773" s="1">
        <v>3</v>
      </c>
      <c r="O773" s="3">
        <v>0.2569832402234637</v>
      </c>
      <c r="P773" s="1">
        <v>46</v>
      </c>
      <c r="Q773" s="1">
        <v>35</v>
      </c>
    </row>
    <row r="774" spans="1:17" ht="15">
      <c r="A774" s="1" t="s">
        <v>1679</v>
      </c>
      <c r="B774" s="1" t="s">
        <v>232</v>
      </c>
      <c r="C774" s="1">
        <v>30</v>
      </c>
      <c r="D774" s="1">
        <v>0.14</v>
      </c>
      <c r="E774" s="1" t="s">
        <v>1680</v>
      </c>
      <c r="F774" s="1" t="str">
        <f t="shared" si="12"/>
        <v>Jorge Piedra</v>
      </c>
      <c r="G774" s="1" t="e">
        <v>#N/A</v>
      </c>
      <c r="I774" s="1" t="e">
        <v>#N/A</v>
      </c>
      <c r="J774" s="1">
        <v>179</v>
      </c>
      <c r="K774" s="1">
        <v>23</v>
      </c>
      <c r="L774" s="1">
        <v>6</v>
      </c>
      <c r="M774" s="1">
        <v>24</v>
      </c>
      <c r="N774" s="1">
        <v>3</v>
      </c>
      <c r="O774" s="3">
        <v>0.25139664804469275</v>
      </c>
      <c r="P774" s="1">
        <v>45</v>
      </c>
      <c r="Q774" s="1">
        <v>39</v>
      </c>
    </row>
    <row r="775" spans="1:17" ht="15">
      <c r="A775" s="1" t="s">
        <v>1681</v>
      </c>
      <c r="B775" s="1" t="s">
        <v>293</v>
      </c>
      <c r="C775" s="1">
        <v>37</v>
      </c>
      <c r="D775" s="1">
        <v>0.01</v>
      </c>
      <c r="E775" s="1" t="s">
        <v>1682</v>
      </c>
      <c r="F775" s="1" t="str">
        <f t="shared" si="12"/>
        <v>Joe McEwing</v>
      </c>
      <c r="G775" s="1" t="e">
        <v>#N/A</v>
      </c>
      <c r="I775" s="1" t="e">
        <v>#N/A</v>
      </c>
      <c r="J775" s="1">
        <v>179</v>
      </c>
      <c r="K775" s="1">
        <v>24</v>
      </c>
      <c r="L775" s="1">
        <v>5</v>
      </c>
      <c r="M775" s="1">
        <v>23</v>
      </c>
      <c r="N775" s="1">
        <v>3</v>
      </c>
      <c r="O775" s="3">
        <v>0.2569832402234637</v>
      </c>
      <c r="P775" s="1">
        <v>46</v>
      </c>
      <c r="Q775" s="1">
        <v>35</v>
      </c>
    </row>
    <row r="776" spans="1:17" ht="15">
      <c r="A776" s="1" t="s">
        <v>1683</v>
      </c>
      <c r="B776" s="1" t="s">
        <v>211</v>
      </c>
      <c r="C776" s="1">
        <v>33</v>
      </c>
      <c r="D776" s="1">
        <v>0.04</v>
      </c>
      <c r="E776" s="1" t="s">
        <v>1684</v>
      </c>
      <c r="F776" s="1" t="str">
        <f t="shared" si="12"/>
        <v>Mike Edwards</v>
      </c>
      <c r="G776" s="1" t="e">
        <v>#N/A</v>
      </c>
      <c r="I776" s="1" t="e">
        <v>#N/A</v>
      </c>
      <c r="J776" s="1">
        <v>179</v>
      </c>
      <c r="K776" s="1">
        <v>24</v>
      </c>
      <c r="L776" s="1">
        <v>5</v>
      </c>
      <c r="M776" s="1">
        <v>22</v>
      </c>
      <c r="N776" s="1">
        <v>3</v>
      </c>
      <c r="O776" s="3">
        <v>0.2569832402234637</v>
      </c>
      <c r="P776" s="1">
        <v>46</v>
      </c>
      <c r="Q776" s="1">
        <v>35</v>
      </c>
    </row>
    <row r="777" spans="1:17" ht="15">
      <c r="A777" s="1" t="s">
        <v>1685</v>
      </c>
      <c r="B777" s="1" t="s">
        <v>82</v>
      </c>
      <c r="C777" s="1">
        <v>38</v>
      </c>
      <c r="D777" s="1">
        <v>0.01</v>
      </c>
      <c r="E777" s="1" t="s">
        <v>1686</v>
      </c>
      <c r="F777" s="1" t="str">
        <f t="shared" si="12"/>
        <v>Adam Hyzdu</v>
      </c>
      <c r="G777" s="1" t="e">
        <v>#N/A</v>
      </c>
      <c r="I777" s="1" t="e">
        <v>#N/A</v>
      </c>
      <c r="J777" s="1">
        <v>179</v>
      </c>
      <c r="K777" s="1">
        <v>24</v>
      </c>
      <c r="L777" s="1">
        <v>5</v>
      </c>
      <c r="M777" s="1">
        <v>23</v>
      </c>
      <c r="N777" s="1">
        <v>3</v>
      </c>
      <c r="O777" s="3">
        <v>0.2569832402234637</v>
      </c>
      <c r="P777" s="1">
        <v>46</v>
      </c>
      <c r="Q777" s="1">
        <v>36</v>
      </c>
    </row>
    <row r="778" spans="1:17" ht="15">
      <c r="A778" s="1" t="s">
        <v>1687</v>
      </c>
      <c r="B778" s="1" t="s">
        <v>264</v>
      </c>
      <c r="C778" s="1">
        <v>32</v>
      </c>
      <c r="D778" s="1">
        <v>0.05</v>
      </c>
      <c r="E778" s="1" t="s">
        <v>1688</v>
      </c>
      <c r="F778" s="1" t="str">
        <f t="shared" si="12"/>
        <v>Matt Cepicky</v>
      </c>
      <c r="G778" s="1" t="e">
        <v>#N/A</v>
      </c>
      <c r="I778" s="1" t="e">
        <v>#N/A</v>
      </c>
      <c r="J778" s="1">
        <v>179</v>
      </c>
      <c r="K778" s="1">
        <v>23</v>
      </c>
      <c r="L778" s="1">
        <v>5</v>
      </c>
      <c r="M778" s="1">
        <v>22</v>
      </c>
      <c r="N778" s="1">
        <v>3</v>
      </c>
      <c r="O778" s="3">
        <v>0.2569832402234637</v>
      </c>
      <c r="P778" s="1">
        <v>46</v>
      </c>
      <c r="Q778" s="1">
        <v>35</v>
      </c>
    </row>
    <row r="779" spans="1:17" ht="15">
      <c r="A779" s="1" t="s">
        <v>1689</v>
      </c>
      <c r="B779" s="1" t="s">
        <v>264</v>
      </c>
      <c r="C779" s="1">
        <v>38</v>
      </c>
      <c r="D779" s="1">
        <v>0.07</v>
      </c>
      <c r="E779" s="1" t="s">
        <v>1690</v>
      </c>
      <c r="F779" s="1" t="str">
        <f t="shared" si="12"/>
        <v>Matt Lawton</v>
      </c>
      <c r="G779" s="1" t="e">
        <v>#N/A</v>
      </c>
      <c r="I779" s="1" t="e">
        <v>#N/A</v>
      </c>
      <c r="J779" s="1">
        <v>179</v>
      </c>
      <c r="K779" s="1">
        <v>24</v>
      </c>
      <c r="L779" s="1">
        <v>5</v>
      </c>
      <c r="M779" s="1">
        <v>22</v>
      </c>
      <c r="N779" s="1">
        <v>3</v>
      </c>
      <c r="O779" s="3">
        <v>0.2569832402234637</v>
      </c>
      <c r="P779" s="1">
        <v>46</v>
      </c>
      <c r="Q779" s="1">
        <v>34</v>
      </c>
    </row>
    <row r="780" spans="1:17" ht="15">
      <c r="A780" s="1" t="s">
        <v>1691</v>
      </c>
      <c r="B780" s="1" t="s">
        <v>315</v>
      </c>
      <c r="C780" s="1">
        <v>38</v>
      </c>
      <c r="D780" s="1">
        <v>0.01</v>
      </c>
      <c r="E780" s="1" t="s">
        <v>1692</v>
      </c>
      <c r="F780" s="1" t="str">
        <f t="shared" si="12"/>
        <v>Ken Huckaby</v>
      </c>
      <c r="G780" s="1" t="e">
        <v>#N/A</v>
      </c>
      <c r="I780" s="1" t="e">
        <v>#N/A</v>
      </c>
      <c r="J780" s="1">
        <v>179</v>
      </c>
      <c r="K780" s="1">
        <v>24</v>
      </c>
      <c r="L780" s="1">
        <v>5</v>
      </c>
      <c r="M780" s="1">
        <v>23</v>
      </c>
      <c r="N780" s="1">
        <v>3</v>
      </c>
      <c r="O780" s="3">
        <v>0.2569832402234637</v>
      </c>
      <c r="P780" s="1">
        <v>46</v>
      </c>
      <c r="Q780" s="1">
        <v>35</v>
      </c>
    </row>
    <row r="781" spans="1:17" ht="15">
      <c r="A781" s="1" t="s">
        <v>1693</v>
      </c>
      <c r="B781" s="1" t="s">
        <v>620</v>
      </c>
      <c r="C781" s="1">
        <v>30</v>
      </c>
      <c r="D781" s="1">
        <v>0.07</v>
      </c>
      <c r="E781" s="1" t="s">
        <v>1694</v>
      </c>
      <c r="F781" s="1" t="str">
        <f t="shared" si="12"/>
        <v>Chris Barnwell</v>
      </c>
      <c r="G781" s="1" t="e">
        <v>#N/A</v>
      </c>
      <c r="I781" s="1" t="e">
        <v>#N/A</v>
      </c>
      <c r="J781" s="1">
        <v>179</v>
      </c>
      <c r="K781" s="1">
        <v>24</v>
      </c>
      <c r="L781" s="1">
        <v>5</v>
      </c>
      <c r="M781" s="1">
        <v>22</v>
      </c>
      <c r="N781" s="1">
        <v>3</v>
      </c>
      <c r="O781" s="3">
        <v>0.25139664804469275</v>
      </c>
      <c r="P781" s="1">
        <v>45</v>
      </c>
      <c r="Q781" s="1">
        <v>35</v>
      </c>
    </row>
    <row r="782" spans="1:17" ht="15">
      <c r="A782" s="1" t="s">
        <v>1695</v>
      </c>
      <c r="B782" s="1" t="s">
        <v>264</v>
      </c>
      <c r="C782" s="1">
        <v>34</v>
      </c>
      <c r="D782" s="1">
        <v>0.21</v>
      </c>
      <c r="E782" s="1" t="s">
        <v>1696</v>
      </c>
      <c r="F782" s="1" t="str">
        <f t="shared" si="12"/>
        <v>Matt LeCroy</v>
      </c>
      <c r="G782" s="1" t="e">
        <v>#N/A</v>
      </c>
      <c r="I782" s="1" t="e">
        <v>#N/A</v>
      </c>
      <c r="J782" s="1">
        <v>179</v>
      </c>
      <c r="K782" s="1">
        <v>22</v>
      </c>
      <c r="L782" s="1">
        <v>5</v>
      </c>
      <c r="M782" s="1">
        <v>22</v>
      </c>
      <c r="N782" s="1">
        <v>2</v>
      </c>
      <c r="O782" s="3">
        <v>0.25139664804469275</v>
      </c>
      <c r="P782" s="1">
        <v>45</v>
      </c>
      <c r="Q782" s="1">
        <v>37</v>
      </c>
    </row>
    <row r="783" spans="1:17" ht="15">
      <c r="A783" s="1" t="s">
        <v>783</v>
      </c>
      <c r="B783" s="1" t="s">
        <v>1697</v>
      </c>
      <c r="C783" s="1">
        <v>33</v>
      </c>
      <c r="D783" s="1">
        <v>0.19</v>
      </c>
      <c r="E783" s="1" t="s">
        <v>1698</v>
      </c>
      <c r="F783" s="1" t="str">
        <f t="shared" si="12"/>
        <v>Bubba Crosby</v>
      </c>
      <c r="G783" s="1" t="e">
        <v>#N/A</v>
      </c>
      <c r="I783" s="1" t="e">
        <v>#N/A</v>
      </c>
      <c r="J783" s="1">
        <v>179</v>
      </c>
      <c r="K783" s="1">
        <v>23</v>
      </c>
      <c r="L783" s="1">
        <v>5</v>
      </c>
      <c r="M783" s="1">
        <v>21</v>
      </c>
      <c r="N783" s="1">
        <v>4</v>
      </c>
      <c r="O783" s="3">
        <v>0.25139664804469275</v>
      </c>
      <c r="P783" s="1">
        <v>45</v>
      </c>
      <c r="Q783" s="1">
        <v>37</v>
      </c>
    </row>
    <row r="784" spans="1:17" ht="15">
      <c r="A784" s="1" t="s">
        <v>1699</v>
      </c>
      <c r="B784" s="1" t="s">
        <v>541</v>
      </c>
      <c r="C784" s="1">
        <v>31</v>
      </c>
      <c r="D784" s="1">
        <v>0.27</v>
      </c>
      <c r="E784" s="1" t="s">
        <v>1700</v>
      </c>
      <c r="F784" s="1" t="str">
        <f t="shared" si="12"/>
        <v>Luis Matos</v>
      </c>
      <c r="G784" s="1" t="e">
        <v>#N/A</v>
      </c>
      <c r="I784" s="1" t="e">
        <v>#N/A</v>
      </c>
      <c r="J784" s="1">
        <v>179</v>
      </c>
      <c r="K784" s="1">
        <v>23</v>
      </c>
      <c r="L784" s="1">
        <v>5</v>
      </c>
      <c r="M784" s="1">
        <v>19</v>
      </c>
      <c r="N784" s="1">
        <v>5</v>
      </c>
      <c r="O784" s="3">
        <v>0.24581005586592178</v>
      </c>
      <c r="P784" s="1">
        <v>44</v>
      </c>
      <c r="Q784" s="1">
        <v>34</v>
      </c>
    </row>
    <row r="785" spans="1:17" ht="15">
      <c r="A785" s="1" t="s">
        <v>66</v>
      </c>
      <c r="B785" s="1" t="s">
        <v>267</v>
      </c>
      <c r="C785" s="1">
        <v>36</v>
      </c>
      <c r="D785" s="1">
        <v>0.09</v>
      </c>
      <c r="E785" s="1" t="s">
        <v>1701</v>
      </c>
      <c r="F785" s="1" t="str">
        <f t="shared" si="12"/>
        <v>Alex Gonzalez</v>
      </c>
      <c r="G785" s="1" t="e">
        <v>#N/A</v>
      </c>
      <c r="I785" s="1" t="e">
        <v>#N/A</v>
      </c>
      <c r="J785" s="1">
        <v>179</v>
      </c>
      <c r="K785" s="1">
        <v>24</v>
      </c>
      <c r="L785" s="1">
        <v>5</v>
      </c>
      <c r="M785" s="1">
        <v>21</v>
      </c>
      <c r="N785" s="1">
        <v>3</v>
      </c>
      <c r="O785" s="3">
        <v>0.24581005586592178</v>
      </c>
      <c r="P785" s="1">
        <v>44</v>
      </c>
      <c r="Q785" s="1">
        <v>37</v>
      </c>
    </row>
    <row r="786" spans="1:17" ht="15">
      <c r="A786" s="1" t="s">
        <v>1702</v>
      </c>
      <c r="B786" s="1" t="s">
        <v>898</v>
      </c>
      <c r="C786" s="1">
        <v>30</v>
      </c>
      <c r="D786" s="1">
        <v>0.25</v>
      </c>
      <c r="E786" s="1" t="s">
        <v>1703</v>
      </c>
      <c r="F786" s="1" t="str">
        <f t="shared" si="12"/>
        <v>Humberto Cota</v>
      </c>
      <c r="G786" s="1" t="e">
        <v>#N/A</v>
      </c>
      <c r="I786" s="1" t="e">
        <v>#N/A</v>
      </c>
      <c r="J786" s="1">
        <v>179</v>
      </c>
      <c r="K786" s="1">
        <v>21</v>
      </c>
      <c r="L786" s="1">
        <v>4</v>
      </c>
      <c r="M786" s="1">
        <v>21</v>
      </c>
      <c r="N786" s="1">
        <v>2</v>
      </c>
      <c r="O786" s="3">
        <v>0.25139664804469275</v>
      </c>
      <c r="P786" s="1">
        <v>45</v>
      </c>
      <c r="Q786" s="1">
        <v>37</v>
      </c>
    </row>
    <row r="787" spans="1:17" ht="15">
      <c r="A787" s="1" t="s">
        <v>572</v>
      </c>
      <c r="B787" s="1" t="s">
        <v>1704</v>
      </c>
      <c r="C787" s="1">
        <v>26</v>
      </c>
      <c r="D787" s="1">
        <v>0.21</v>
      </c>
      <c r="E787" s="1" t="s">
        <v>1705</v>
      </c>
      <c r="F787" s="1" t="str">
        <f t="shared" si="12"/>
        <v>Rene Rivera</v>
      </c>
      <c r="G787" s="1" t="e">
        <v>#N/A</v>
      </c>
      <c r="I787" s="1" t="e">
        <v>#N/A</v>
      </c>
      <c r="J787" s="1">
        <v>179</v>
      </c>
      <c r="K787" s="1">
        <v>23</v>
      </c>
      <c r="L787" s="1">
        <v>5</v>
      </c>
      <c r="M787" s="1">
        <v>20</v>
      </c>
      <c r="N787" s="1">
        <v>3</v>
      </c>
      <c r="O787" s="3">
        <v>0.24581005586592178</v>
      </c>
      <c r="P787" s="1">
        <v>44</v>
      </c>
      <c r="Q787" s="1">
        <v>38</v>
      </c>
    </row>
    <row r="788" spans="1:17" ht="15">
      <c r="A788" s="1" t="s">
        <v>1706</v>
      </c>
      <c r="B788" s="1" t="s">
        <v>307</v>
      </c>
      <c r="C788" s="1">
        <v>42</v>
      </c>
      <c r="D788" s="1">
        <v>0.2</v>
      </c>
      <c r="E788" s="1" t="s">
        <v>1707</v>
      </c>
      <c r="F788" s="1" t="str">
        <f t="shared" si="12"/>
        <v>Brian Jordan</v>
      </c>
      <c r="G788" s="1" t="e">
        <v>#N/A</v>
      </c>
      <c r="I788" s="1" t="e">
        <v>#N/A</v>
      </c>
      <c r="J788" s="1">
        <v>179</v>
      </c>
      <c r="K788" s="1">
        <v>23</v>
      </c>
      <c r="L788" s="1">
        <v>5</v>
      </c>
      <c r="M788" s="1">
        <v>22</v>
      </c>
      <c r="N788" s="1">
        <v>2</v>
      </c>
      <c r="O788" s="3">
        <v>0.24581005586592178</v>
      </c>
      <c r="P788" s="1">
        <v>44</v>
      </c>
      <c r="Q788" s="1">
        <v>38</v>
      </c>
    </row>
    <row r="789" spans="1:17" ht="15">
      <c r="A789" s="1" t="s">
        <v>1708</v>
      </c>
      <c r="B789" s="1" t="s">
        <v>258</v>
      </c>
      <c r="C789" s="1">
        <v>41</v>
      </c>
      <c r="D789" s="1">
        <v>0.29</v>
      </c>
      <c r="E789" s="1" t="s">
        <v>1709</v>
      </c>
      <c r="F789" s="1" t="str">
        <f t="shared" si="12"/>
        <v>Jose Vizcaino</v>
      </c>
      <c r="G789" s="1" t="e">
        <v>#N/A</v>
      </c>
      <c r="I789" s="1" t="e">
        <v>#N/A</v>
      </c>
      <c r="J789" s="1">
        <v>179</v>
      </c>
      <c r="K789" s="1">
        <v>23</v>
      </c>
      <c r="L789" s="1">
        <v>4</v>
      </c>
      <c r="M789" s="1">
        <v>19</v>
      </c>
      <c r="N789" s="1">
        <v>2</v>
      </c>
      <c r="O789" s="3">
        <v>0.24581005586592178</v>
      </c>
      <c r="P789" s="1">
        <v>44</v>
      </c>
      <c r="Q789" s="1">
        <v>31</v>
      </c>
    </row>
    <row r="790" spans="1:17" ht="15">
      <c r="A790" s="1" t="s">
        <v>1710</v>
      </c>
      <c r="B790" s="1" t="s">
        <v>211</v>
      </c>
      <c r="C790" s="1">
        <v>39</v>
      </c>
      <c r="D790" s="1">
        <v>0.31</v>
      </c>
      <c r="E790" s="1" t="s">
        <v>1711</v>
      </c>
      <c r="F790" s="1" t="str">
        <f t="shared" si="12"/>
        <v>Mike Matheny</v>
      </c>
      <c r="G790" s="1" t="e">
        <v>#N/A</v>
      </c>
      <c r="I790" s="1" t="e">
        <v>#N/A</v>
      </c>
      <c r="J790" s="1">
        <v>179</v>
      </c>
      <c r="K790" s="1">
        <v>20</v>
      </c>
      <c r="L790" s="1">
        <v>5</v>
      </c>
      <c r="M790" s="1">
        <v>22</v>
      </c>
      <c r="N790" s="1">
        <v>2</v>
      </c>
      <c r="O790" s="3">
        <v>0.24581005586592178</v>
      </c>
      <c r="P790" s="1">
        <v>44</v>
      </c>
      <c r="Q790" s="1">
        <v>35</v>
      </c>
    </row>
    <row r="791" spans="1:17" ht="15">
      <c r="A791" s="1" t="s">
        <v>1164</v>
      </c>
      <c r="B791" s="1" t="s">
        <v>1712</v>
      </c>
      <c r="C791" s="1">
        <v>29</v>
      </c>
      <c r="D791" s="1">
        <v>0.21</v>
      </c>
      <c r="E791" s="1" t="s">
        <v>1713</v>
      </c>
      <c r="F791" s="1" t="str">
        <f t="shared" si="12"/>
        <v>Antonio Perez</v>
      </c>
      <c r="G791" s="1" t="e">
        <v>#N/A</v>
      </c>
      <c r="I791" s="1" t="e">
        <v>#N/A</v>
      </c>
      <c r="J791" s="1">
        <v>179</v>
      </c>
      <c r="K791" s="1">
        <v>23</v>
      </c>
      <c r="L791" s="1">
        <v>5</v>
      </c>
      <c r="M791" s="1">
        <v>21</v>
      </c>
      <c r="N791" s="1">
        <v>2</v>
      </c>
      <c r="O791" s="3">
        <v>0.22905027932960895</v>
      </c>
      <c r="P791" s="1">
        <v>41</v>
      </c>
      <c r="Q791" s="1">
        <v>45</v>
      </c>
    </row>
    <row r="792" spans="1:17" ht="15">
      <c r="A792" s="1" t="s">
        <v>1620</v>
      </c>
      <c r="B792" s="1" t="s">
        <v>1714</v>
      </c>
      <c r="C792" s="1">
        <v>36</v>
      </c>
      <c r="D792" s="1">
        <v>0.19</v>
      </c>
      <c r="E792" s="1" t="s">
        <v>1715</v>
      </c>
      <c r="F792" s="1" t="str">
        <f t="shared" si="12"/>
        <v>Edgardo Alfonzo</v>
      </c>
      <c r="G792" s="1" t="e">
        <v>#N/A</v>
      </c>
      <c r="I792" s="1" t="e">
        <v>#N/A</v>
      </c>
      <c r="J792" s="1">
        <v>179</v>
      </c>
      <c r="K792" s="1">
        <v>21</v>
      </c>
      <c r="L792" s="1">
        <v>4</v>
      </c>
      <c r="M792" s="1">
        <v>20</v>
      </c>
      <c r="N792" s="1">
        <v>2</v>
      </c>
      <c r="O792" s="3">
        <v>0.2346368715083799</v>
      </c>
      <c r="P792" s="1">
        <v>42</v>
      </c>
      <c r="Q792" s="1">
        <v>30</v>
      </c>
    </row>
    <row r="793" spans="1:17" ht="15">
      <c r="A793" s="1" t="s">
        <v>1064</v>
      </c>
      <c r="B793" s="1" t="s">
        <v>258</v>
      </c>
      <c r="C793" s="1">
        <v>26</v>
      </c>
      <c r="D793" s="1">
        <v>0.01</v>
      </c>
      <c r="E793" s="1" t="s">
        <v>1716</v>
      </c>
      <c r="F793" s="1" t="str">
        <f t="shared" si="12"/>
        <v>Jose Morales</v>
      </c>
      <c r="G793" s="1" t="e">
        <v>#N/A</v>
      </c>
      <c r="I793" s="1" t="e">
        <v>#N/A</v>
      </c>
      <c r="J793" s="1">
        <v>178</v>
      </c>
      <c r="K793" s="1">
        <v>25</v>
      </c>
      <c r="L793" s="1">
        <v>5</v>
      </c>
      <c r="M793" s="1">
        <v>24</v>
      </c>
      <c r="N793" s="1">
        <v>3</v>
      </c>
      <c r="O793" s="3">
        <v>0.2808988764044944</v>
      </c>
      <c r="P793" s="1">
        <v>50</v>
      </c>
      <c r="Q793" s="1">
        <v>33</v>
      </c>
    </row>
    <row r="794" spans="1:17" ht="15">
      <c r="A794" s="1" t="s">
        <v>187</v>
      </c>
      <c r="B794" s="1" t="s">
        <v>267</v>
      </c>
      <c r="C794" s="1">
        <v>31</v>
      </c>
      <c r="D794" s="1">
        <v>0.2</v>
      </c>
      <c r="E794" s="1" t="s">
        <v>1717</v>
      </c>
      <c r="F794" s="1" t="str">
        <f t="shared" si="12"/>
        <v>Alex Escobar</v>
      </c>
      <c r="G794" s="1" t="e">
        <v>#N/A</v>
      </c>
      <c r="I794" s="1" t="e">
        <v>#N/A</v>
      </c>
      <c r="J794" s="1">
        <v>178</v>
      </c>
      <c r="K794" s="1">
        <v>25</v>
      </c>
      <c r="L794" s="1">
        <v>6</v>
      </c>
      <c r="M794" s="1">
        <v>26</v>
      </c>
      <c r="N794" s="1">
        <v>3</v>
      </c>
      <c r="O794" s="3">
        <v>0.2808988764044944</v>
      </c>
      <c r="P794" s="1">
        <v>50</v>
      </c>
      <c r="Q794" s="1">
        <v>35</v>
      </c>
    </row>
    <row r="795" spans="1:17" ht="15">
      <c r="A795" s="1" t="s">
        <v>1478</v>
      </c>
      <c r="B795" s="1" t="s">
        <v>734</v>
      </c>
      <c r="C795" s="1">
        <v>28</v>
      </c>
      <c r="D795" s="1">
        <v>0.02</v>
      </c>
      <c r="E795" s="1" t="s">
        <v>1718</v>
      </c>
      <c r="F795" s="1" t="str">
        <f t="shared" si="12"/>
        <v>Chad Santos</v>
      </c>
      <c r="G795" s="1" t="e">
        <v>#N/A</v>
      </c>
      <c r="I795" s="1" t="e">
        <v>#N/A</v>
      </c>
      <c r="J795" s="1">
        <v>178</v>
      </c>
      <c r="K795" s="1">
        <v>25</v>
      </c>
      <c r="L795" s="1">
        <v>6</v>
      </c>
      <c r="M795" s="1">
        <v>24</v>
      </c>
      <c r="N795" s="1">
        <v>3</v>
      </c>
      <c r="O795" s="3">
        <v>0.2696629213483146</v>
      </c>
      <c r="P795" s="1">
        <v>48</v>
      </c>
      <c r="Q795" s="1">
        <v>34</v>
      </c>
    </row>
    <row r="796" spans="1:17" ht="15">
      <c r="A796" s="1" t="s">
        <v>1140</v>
      </c>
      <c r="B796" s="1" t="s">
        <v>1719</v>
      </c>
      <c r="C796" s="1">
        <v>24</v>
      </c>
      <c r="D796" s="1">
        <v>0</v>
      </c>
      <c r="E796" s="1" t="s">
        <v>1720</v>
      </c>
      <c r="F796" s="1" t="str">
        <f t="shared" si="12"/>
        <v>Jai Miller</v>
      </c>
      <c r="G796" s="1" t="e">
        <v>#N/A</v>
      </c>
      <c r="I796" s="1" t="e">
        <v>#N/A</v>
      </c>
      <c r="J796" s="1">
        <v>178</v>
      </c>
      <c r="K796" s="1">
        <v>25</v>
      </c>
      <c r="L796" s="1">
        <v>5</v>
      </c>
      <c r="M796" s="1">
        <v>24</v>
      </c>
      <c r="N796" s="1">
        <v>3</v>
      </c>
      <c r="O796" s="3">
        <v>0.2752808988764045</v>
      </c>
      <c r="P796" s="1">
        <v>49</v>
      </c>
      <c r="Q796" s="1">
        <v>34</v>
      </c>
    </row>
    <row r="797" spans="1:17" ht="15">
      <c r="A797" s="1" t="s">
        <v>348</v>
      </c>
      <c r="B797" s="1" t="s">
        <v>1721</v>
      </c>
      <c r="C797" s="1">
        <v>25</v>
      </c>
      <c r="D797" s="1">
        <v>0.01</v>
      </c>
      <c r="E797" s="1" t="s">
        <v>1722</v>
      </c>
      <c r="F797" s="1" t="str">
        <f t="shared" si="12"/>
        <v>Oswaldo Navarro</v>
      </c>
      <c r="G797" s="1" t="e">
        <v>#N/A</v>
      </c>
      <c r="I797" s="1" t="e">
        <v>#N/A</v>
      </c>
      <c r="J797" s="1">
        <v>178</v>
      </c>
      <c r="K797" s="1">
        <v>25</v>
      </c>
      <c r="L797" s="1">
        <v>5</v>
      </c>
      <c r="M797" s="1">
        <v>24</v>
      </c>
      <c r="N797" s="1">
        <v>3</v>
      </c>
      <c r="O797" s="3">
        <v>0.2752808988764045</v>
      </c>
      <c r="P797" s="1">
        <v>49</v>
      </c>
      <c r="Q797" s="1">
        <v>33</v>
      </c>
    </row>
    <row r="798" spans="1:17" ht="15">
      <c r="A798" s="1" t="s">
        <v>1020</v>
      </c>
      <c r="B798" s="1" t="s">
        <v>1549</v>
      </c>
      <c r="C798" s="1">
        <v>27</v>
      </c>
      <c r="D798" s="1">
        <v>0.04</v>
      </c>
      <c r="E798" s="1" t="s">
        <v>1723</v>
      </c>
      <c r="F798" s="1" t="str">
        <f t="shared" si="12"/>
        <v>Terry Evans</v>
      </c>
      <c r="G798" s="1" t="e">
        <v>#N/A</v>
      </c>
      <c r="I798" s="1" t="e">
        <v>#N/A</v>
      </c>
      <c r="J798" s="1">
        <v>178</v>
      </c>
      <c r="K798" s="1">
        <v>26</v>
      </c>
      <c r="L798" s="1">
        <v>6</v>
      </c>
      <c r="M798" s="1">
        <v>24</v>
      </c>
      <c r="N798" s="1">
        <v>3</v>
      </c>
      <c r="O798" s="3">
        <v>0.2640449438202247</v>
      </c>
      <c r="P798" s="1">
        <v>47</v>
      </c>
      <c r="Q798" s="1">
        <v>35</v>
      </c>
    </row>
    <row r="799" spans="1:17" ht="15">
      <c r="A799" s="1" t="s">
        <v>1724</v>
      </c>
      <c r="B799" s="1" t="s">
        <v>1119</v>
      </c>
      <c r="C799" s="1">
        <v>29</v>
      </c>
      <c r="D799" s="1">
        <v>0.02</v>
      </c>
      <c r="E799" s="1" t="s">
        <v>1725</v>
      </c>
      <c r="F799" s="1" t="str">
        <f t="shared" si="12"/>
        <v>Craig Brazell</v>
      </c>
      <c r="G799" s="1" t="e">
        <v>#N/A</v>
      </c>
      <c r="I799" s="1" t="e">
        <v>#N/A</v>
      </c>
      <c r="J799" s="1">
        <v>178</v>
      </c>
      <c r="K799" s="1">
        <v>25</v>
      </c>
      <c r="L799" s="1">
        <v>5</v>
      </c>
      <c r="M799" s="1">
        <v>23</v>
      </c>
      <c r="N799" s="1">
        <v>3</v>
      </c>
      <c r="O799" s="3">
        <v>0.2696629213483146</v>
      </c>
      <c r="P799" s="1">
        <v>48</v>
      </c>
      <c r="Q799" s="1">
        <v>34</v>
      </c>
    </row>
    <row r="800" spans="1:17" ht="15">
      <c r="A800" s="1" t="s">
        <v>494</v>
      </c>
      <c r="B800" s="1" t="s">
        <v>311</v>
      </c>
      <c r="C800" s="1">
        <v>30</v>
      </c>
      <c r="D800" s="1">
        <v>0.03</v>
      </c>
      <c r="E800" s="1" t="s">
        <v>1726</v>
      </c>
      <c r="F800" s="1" t="str">
        <f t="shared" si="12"/>
        <v>Jeremy Brown</v>
      </c>
      <c r="G800" s="1" t="e">
        <v>#N/A</v>
      </c>
      <c r="I800" s="1" t="e">
        <v>#N/A</v>
      </c>
      <c r="J800" s="1">
        <v>178</v>
      </c>
      <c r="K800" s="1">
        <v>24</v>
      </c>
      <c r="L800" s="1">
        <v>5</v>
      </c>
      <c r="M800" s="1">
        <v>23</v>
      </c>
      <c r="N800" s="1">
        <v>3</v>
      </c>
      <c r="O800" s="3">
        <v>0.2696629213483146</v>
      </c>
      <c r="P800" s="1">
        <v>48</v>
      </c>
      <c r="Q800" s="1">
        <v>34</v>
      </c>
    </row>
    <row r="801" spans="1:17" ht="15">
      <c r="A801" s="1" t="s">
        <v>1727</v>
      </c>
      <c r="B801" s="1" t="s">
        <v>264</v>
      </c>
      <c r="C801" s="1">
        <v>30</v>
      </c>
      <c r="D801" s="1">
        <v>0</v>
      </c>
      <c r="E801" s="1" t="s">
        <v>1728</v>
      </c>
      <c r="F801" s="1" t="str">
        <f t="shared" si="12"/>
        <v>Matt Tupman</v>
      </c>
      <c r="G801" s="1" t="e">
        <v>#N/A</v>
      </c>
      <c r="I801" s="1" t="e">
        <v>#N/A</v>
      </c>
      <c r="J801" s="1">
        <v>178</v>
      </c>
      <c r="K801" s="1">
        <v>24</v>
      </c>
      <c r="L801" s="1">
        <v>5</v>
      </c>
      <c r="M801" s="1">
        <v>23</v>
      </c>
      <c r="N801" s="1">
        <v>3</v>
      </c>
      <c r="O801" s="3">
        <v>0.2696629213483146</v>
      </c>
      <c r="P801" s="1">
        <v>48</v>
      </c>
      <c r="Q801" s="1">
        <v>34</v>
      </c>
    </row>
    <row r="802" spans="1:17" ht="15">
      <c r="A802" s="1" t="s">
        <v>1729</v>
      </c>
      <c r="B802" s="1" t="s">
        <v>606</v>
      </c>
      <c r="C802" s="1">
        <v>27</v>
      </c>
      <c r="D802" s="1">
        <v>0.05</v>
      </c>
      <c r="E802" s="1" t="s">
        <v>1730</v>
      </c>
      <c r="F802" s="1" t="str">
        <f t="shared" si="12"/>
        <v>Melvin Dorta</v>
      </c>
      <c r="G802" s="1" t="e">
        <v>#N/A</v>
      </c>
      <c r="I802" s="1" t="e">
        <v>#N/A</v>
      </c>
      <c r="J802" s="1">
        <v>178</v>
      </c>
      <c r="K802" s="1">
        <v>25</v>
      </c>
      <c r="L802" s="1">
        <v>5</v>
      </c>
      <c r="M802" s="1">
        <v>23</v>
      </c>
      <c r="N802" s="1">
        <v>3</v>
      </c>
      <c r="O802" s="3">
        <v>0.2696629213483146</v>
      </c>
      <c r="P802" s="1">
        <v>48</v>
      </c>
      <c r="Q802" s="1">
        <v>33</v>
      </c>
    </row>
    <row r="803" spans="1:17" ht="15">
      <c r="A803" s="1" t="s">
        <v>1731</v>
      </c>
      <c r="B803" s="1" t="s">
        <v>1407</v>
      </c>
      <c r="C803" s="1">
        <v>27</v>
      </c>
      <c r="D803" s="1">
        <v>0</v>
      </c>
      <c r="E803" s="1" t="s">
        <v>1732</v>
      </c>
      <c r="F803" s="1" t="str">
        <f t="shared" si="12"/>
        <v>Hector Gimenez</v>
      </c>
      <c r="G803" s="1" t="e">
        <v>#N/A</v>
      </c>
      <c r="I803" s="1" t="e">
        <v>#N/A</v>
      </c>
      <c r="J803" s="1">
        <v>178</v>
      </c>
      <c r="K803" s="1">
        <v>25</v>
      </c>
      <c r="L803" s="1">
        <v>5</v>
      </c>
      <c r="M803" s="1">
        <v>24</v>
      </c>
      <c r="N803" s="1">
        <v>3</v>
      </c>
      <c r="O803" s="3">
        <v>0.2696629213483146</v>
      </c>
      <c r="P803" s="1">
        <v>48</v>
      </c>
      <c r="Q803" s="1">
        <v>34</v>
      </c>
    </row>
    <row r="804" spans="1:17" ht="15">
      <c r="A804" s="1" t="s">
        <v>753</v>
      </c>
      <c r="B804" s="1" t="s">
        <v>1733</v>
      </c>
      <c r="C804" s="1">
        <v>28</v>
      </c>
      <c r="D804" s="1">
        <v>0</v>
      </c>
      <c r="E804" s="1" t="s">
        <v>1734</v>
      </c>
      <c r="F804" s="1" t="str">
        <f t="shared" si="12"/>
        <v>Enrique Cruz</v>
      </c>
      <c r="G804" s="1" t="e">
        <v>#N/A</v>
      </c>
      <c r="I804" s="1" t="e">
        <v>#N/A</v>
      </c>
      <c r="J804" s="1">
        <v>178</v>
      </c>
      <c r="K804" s="1">
        <v>25</v>
      </c>
      <c r="L804" s="1">
        <v>5</v>
      </c>
      <c r="M804" s="1">
        <v>23</v>
      </c>
      <c r="N804" s="1">
        <v>3</v>
      </c>
      <c r="O804" s="3">
        <v>0.2696629213483146</v>
      </c>
      <c r="P804" s="1">
        <v>48</v>
      </c>
      <c r="Q804" s="1">
        <v>34</v>
      </c>
    </row>
    <row r="805" spans="1:17" ht="15">
      <c r="A805" s="1" t="s">
        <v>2097</v>
      </c>
      <c r="B805" s="1" t="s">
        <v>2098</v>
      </c>
      <c r="C805" s="1">
        <v>28</v>
      </c>
      <c r="D805" s="1">
        <v>0.01</v>
      </c>
      <c r="E805" s="1" t="s">
        <v>2099</v>
      </c>
      <c r="F805" s="1" t="str">
        <f t="shared" si="12"/>
        <v>Alvin Colina</v>
      </c>
      <c r="G805" s="1" t="e">
        <v>#N/A</v>
      </c>
      <c r="I805" s="1" t="e">
        <v>#N/A</v>
      </c>
      <c r="J805" s="1">
        <v>178</v>
      </c>
      <c r="K805" s="1">
        <v>24</v>
      </c>
      <c r="L805" s="1">
        <v>5</v>
      </c>
      <c r="M805" s="1">
        <v>24</v>
      </c>
      <c r="N805" s="1">
        <v>3</v>
      </c>
      <c r="O805" s="3">
        <v>0.2696629213483146</v>
      </c>
      <c r="P805" s="1">
        <v>48</v>
      </c>
      <c r="Q805" s="1">
        <v>34</v>
      </c>
    </row>
    <row r="806" spans="1:17" ht="15">
      <c r="A806" s="1" t="s">
        <v>2100</v>
      </c>
      <c r="B806" s="1" t="s">
        <v>854</v>
      </c>
      <c r="C806" s="1">
        <v>31</v>
      </c>
      <c r="D806" s="1">
        <v>0.03</v>
      </c>
      <c r="E806" s="1" t="s">
        <v>2101</v>
      </c>
      <c r="F806" s="1" t="str">
        <f t="shared" si="12"/>
        <v>Andy Cannizaro</v>
      </c>
      <c r="G806" s="1" t="e">
        <v>#N/A</v>
      </c>
      <c r="I806" s="1" t="e">
        <v>#N/A</v>
      </c>
      <c r="J806" s="1">
        <v>178</v>
      </c>
      <c r="K806" s="1">
        <v>26</v>
      </c>
      <c r="L806" s="1">
        <v>6</v>
      </c>
      <c r="M806" s="1">
        <v>23</v>
      </c>
      <c r="N806" s="1">
        <v>3</v>
      </c>
      <c r="O806" s="3">
        <v>0.2640449438202247</v>
      </c>
      <c r="P806" s="1">
        <v>47</v>
      </c>
      <c r="Q806" s="1">
        <v>34</v>
      </c>
    </row>
    <row r="807" spans="1:17" ht="15">
      <c r="A807" s="1" t="s">
        <v>2102</v>
      </c>
      <c r="B807" s="1" t="s">
        <v>432</v>
      </c>
      <c r="C807" s="1">
        <v>30</v>
      </c>
      <c r="D807" s="1">
        <v>0.07</v>
      </c>
      <c r="E807" s="1" t="s">
        <v>2103</v>
      </c>
      <c r="F807" s="1" t="str">
        <f t="shared" si="12"/>
        <v>J.J. Furmaniak</v>
      </c>
      <c r="G807" s="1" t="e">
        <v>#N/A</v>
      </c>
      <c r="I807" s="1" t="e">
        <v>#N/A</v>
      </c>
      <c r="J807" s="1">
        <v>178</v>
      </c>
      <c r="K807" s="1">
        <v>26</v>
      </c>
      <c r="L807" s="1">
        <v>5</v>
      </c>
      <c r="M807" s="1">
        <v>23</v>
      </c>
      <c r="N807" s="1">
        <v>3</v>
      </c>
      <c r="O807" s="3">
        <v>0.2640449438202247</v>
      </c>
      <c r="P807" s="1">
        <v>47</v>
      </c>
      <c r="Q807" s="1">
        <v>37</v>
      </c>
    </row>
    <row r="808" spans="1:17" ht="15">
      <c r="A808" s="1" t="s">
        <v>2104</v>
      </c>
      <c r="B808" s="1" t="s">
        <v>2105</v>
      </c>
      <c r="C808" s="1">
        <v>31</v>
      </c>
      <c r="D808" s="1">
        <v>0.07</v>
      </c>
      <c r="E808" s="1" t="s">
        <v>2106</v>
      </c>
      <c r="F808" s="1" t="str">
        <f t="shared" si="12"/>
        <v>Jon Knott</v>
      </c>
      <c r="G808" s="1" t="e">
        <v>#N/A</v>
      </c>
      <c r="I808" s="1" t="e">
        <v>#N/A</v>
      </c>
      <c r="J808" s="1">
        <v>178</v>
      </c>
      <c r="K808" s="1">
        <v>25</v>
      </c>
      <c r="L808" s="1">
        <v>6</v>
      </c>
      <c r="M808" s="1">
        <v>24</v>
      </c>
      <c r="N808" s="1">
        <v>3</v>
      </c>
      <c r="O808" s="3">
        <v>0.2640449438202247</v>
      </c>
      <c r="P808" s="1">
        <v>47</v>
      </c>
      <c r="Q808" s="1">
        <v>35</v>
      </c>
    </row>
    <row r="809" spans="1:17" ht="15">
      <c r="A809" s="1" t="s">
        <v>2107</v>
      </c>
      <c r="B809" s="1" t="s">
        <v>446</v>
      </c>
      <c r="C809" s="1">
        <v>31</v>
      </c>
      <c r="D809" s="1">
        <v>0.03</v>
      </c>
      <c r="E809" s="1" t="s">
        <v>2108</v>
      </c>
      <c r="F809" s="1" t="str">
        <f t="shared" si="12"/>
        <v>Kevin Reese</v>
      </c>
      <c r="G809" s="1" t="e">
        <v>#N/A</v>
      </c>
      <c r="I809" s="1" t="e">
        <v>#N/A</v>
      </c>
      <c r="J809" s="1">
        <v>178</v>
      </c>
      <c r="K809" s="1">
        <v>25</v>
      </c>
      <c r="L809" s="1">
        <v>5</v>
      </c>
      <c r="M809" s="1">
        <v>23</v>
      </c>
      <c r="N809" s="1">
        <v>3</v>
      </c>
      <c r="O809" s="3">
        <v>0.2696629213483146</v>
      </c>
      <c r="P809" s="1">
        <v>48</v>
      </c>
      <c r="Q809" s="1">
        <v>34</v>
      </c>
    </row>
    <row r="810" spans="1:17" ht="15">
      <c r="A810" s="1" t="s">
        <v>2109</v>
      </c>
      <c r="B810" s="1" t="s">
        <v>2110</v>
      </c>
      <c r="C810" s="1">
        <v>28</v>
      </c>
      <c r="D810" s="1">
        <v>0.03</v>
      </c>
      <c r="E810" s="1" t="s">
        <v>2111</v>
      </c>
      <c r="F810" s="1" t="str">
        <f t="shared" si="12"/>
        <v>Sam Fuld</v>
      </c>
      <c r="G810" s="1" t="e">
        <v>#N/A</v>
      </c>
      <c r="I810" s="1" t="e">
        <v>#N/A</v>
      </c>
      <c r="J810" s="1">
        <v>178</v>
      </c>
      <c r="K810" s="1">
        <v>26</v>
      </c>
      <c r="L810" s="1">
        <v>5</v>
      </c>
      <c r="M810" s="1">
        <v>23</v>
      </c>
      <c r="N810" s="1">
        <v>3</v>
      </c>
      <c r="O810" s="3">
        <v>0.2640449438202247</v>
      </c>
      <c r="P810" s="1">
        <v>47</v>
      </c>
      <c r="Q810" s="1">
        <v>35</v>
      </c>
    </row>
    <row r="811" spans="1:17" ht="15">
      <c r="A811" s="1" t="s">
        <v>2112</v>
      </c>
      <c r="B811" s="1" t="s">
        <v>8</v>
      </c>
      <c r="C811" s="1">
        <v>32</v>
      </c>
      <c r="D811" s="1">
        <v>0</v>
      </c>
      <c r="E811" s="1" t="s">
        <v>2113</v>
      </c>
      <c r="F811" s="1" t="str">
        <f t="shared" si="12"/>
        <v>Justin Leone</v>
      </c>
      <c r="G811" s="1" t="e">
        <v>#N/A</v>
      </c>
      <c r="I811" s="1" t="e">
        <v>#N/A</v>
      </c>
      <c r="J811" s="1">
        <v>178</v>
      </c>
      <c r="K811" s="1">
        <v>24</v>
      </c>
      <c r="L811" s="1">
        <v>5</v>
      </c>
      <c r="M811" s="1">
        <v>23</v>
      </c>
      <c r="N811" s="1">
        <v>3</v>
      </c>
      <c r="O811" s="3">
        <v>0.2640449438202247</v>
      </c>
      <c r="P811" s="1">
        <v>47</v>
      </c>
      <c r="Q811" s="1">
        <v>34</v>
      </c>
    </row>
    <row r="812" spans="1:17" ht="15">
      <c r="A812" s="1" t="s">
        <v>2114</v>
      </c>
      <c r="B812" s="1" t="s">
        <v>2115</v>
      </c>
      <c r="C812" s="1">
        <v>32</v>
      </c>
      <c r="D812" s="1">
        <v>0.07</v>
      </c>
      <c r="E812" s="1" t="s">
        <v>2116</v>
      </c>
      <c r="F812" s="1" t="str">
        <f t="shared" si="12"/>
        <v>Larry Bigbie</v>
      </c>
      <c r="G812" s="1" t="e">
        <v>#N/A</v>
      </c>
      <c r="I812" s="1" t="e">
        <v>#N/A</v>
      </c>
      <c r="J812" s="1">
        <v>178</v>
      </c>
      <c r="K812" s="1">
        <v>24</v>
      </c>
      <c r="L812" s="1">
        <v>5</v>
      </c>
      <c r="M812" s="1">
        <v>22</v>
      </c>
      <c r="N812" s="1">
        <v>3</v>
      </c>
      <c r="O812" s="3">
        <v>0.2640449438202247</v>
      </c>
      <c r="P812" s="1">
        <v>47</v>
      </c>
      <c r="Q812" s="1">
        <v>36</v>
      </c>
    </row>
    <row r="813" spans="1:17" ht="15">
      <c r="A813" s="1" t="s">
        <v>2117</v>
      </c>
      <c r="B813" s="1" t="s">
        <v>620</v>
      </c>
      <c r="C813" s="1">
        <v>31</v>
      </c>
      <c r="D813" s="1">
        <v>0</v>
      </c>
      <c r="E813" s="1" t="s">
        <v>2118</v>
      </c>
      <c r="F813" s="1" t="str">
        <f t="shared" si="12"/>
        <v>Chris Basak</v>
      </c>
      <c r="G813" s="1" t="e">
        <v>#N/A</v>
      </c>
      <c r="I813" s="1" t="e">
        <v>#N/A</v>
      </c>
      <c r="J813" s="1">
        <v>178</v>
      </c>
      <c r="K813" s="1">
        <v>24</v>
      </c>
      <c r="L813" s="1">
        <v>5</v>
      </c>
      <c r="M813" s="1">
        <v>23</v>
      </c>
      <c r="N813" s="1">
        <v>3</v>
      </c>
      <c r="O813" s="3">
        <v>0.2640449438202247</v>
      </c>
      <c r="P813" s="1">
        <v>47</v>
      </c>
      <c r="Q813" s="1">
        <v>34</v>
      </c>
    </row>
    <row r="814" spans="1:17" ht="15">
      <c r="A814" s="1" t="s">
        <v>2119</v>
      </c>
      <c r="B814" s="1" t="s">
        <v>2120</v>
      </c>
      <c r="C814" s="1">
        <v>29</v>
      </c>
      <c r="D814" s="1">
        <v>0.01</v>
      </c>
      <c r="E814" s="1" t="s">
        <v>2121</v>
      </c>
      <c r="F814" s="1" t="str">
        <f t="shared" si="12"/>
        <v>Mel Stocker</v>
      </c>
      <c r="G814" s="1" t="e">
        <v>#N/A</v>
      </c>
      <c r="I814" s="1" t="e">
        <v>#N/A</v>
      </c>
      <c r="J814" s="1">
        <v>178</v>
      </c>
      <c r="K814" s="1">
        <v>24</v>
      </c>
      <c r="L814" s="1">
        <v>5</v>
      </c>
      <c r="M814" s="1">
        <v>23</v>
      </c>
      <c r="N814" s="1">
        <v>6</v>
      </c>
      <c r="O814" s="3">
        <v>0.2640449438202247</v>
      </c>
      <c r="P814" s="1">
        <v>47</v>
      </c>
      <c r="Q814" s="1">
        <v>34</v>
      </c>
    </row>
    <row r="815" spans="1:17" ht="15">
      <c r="A815" s="1" t="s">
        <v>2122</v>
      </c>
      <c r="B815" s="1" t="s">
        <v>11</v>
      </c>
      <c r="C815" s="1">
        <v>30</v>
      </c>
      <c r="D815" s="1">
        <v>0.02</v>
      </c>
      <c r="E815" s="1" t="s">
        <v>2123</v>
      </c>
      <c r="F815" s="1" t="str">
        <f t="shared" si="12"/>
        <v>Nick Gorneault</v>
      </c>
      <c r="G815" s="1" t="e">
        <v>#N/A</v>
      </c>
      <c r="I815" s="1" t="e">
        <v>#N/A</v>
      </c>
      <c r="J815" s="1">
        <v>178</v>
      </c>
      <c r="K815" s="1">
        <v>25</v>
      </c>
      <c r="L815" s="1">
        <v>5</v>
      </c>
      <c r="M815" s="1">
        <v>23</v>
      </c>
      <c r="N815" s="1">
        <v>3</v>
      </c>
      <c r="O815" s="3">
        <v>0.2640449438202247</v>
      </c>
      <c r="P815" s="1">
        <v>47</v>
      </c>
      <c r="Q815" s="1">
        <v>34</v>
      </c>
    </row>
    <row r="816" spans="1:17" ht="15">
      <c r="A816" s="1" t="s">
        <v>223</v>
      </c>
      <c r="B816" s="1" t="s">
        <v>478</v>
      </c>
      <c r="C816" s="1">
        <v>28</v>
      </c>
      <c r="D816" s="1">
        <v>0.02</v>
      </c>
      <c r="E816" s="1" t="s">
        <v>2124</v>
      </c>
      <c r="F816" s="1" t="str">
        <f t="shared" si="12"/>
        <v>Drew Anderson</v>
      </c>
      <c r="G816" s="1" t="e">
        <v>#N/A</v>
      </c>
      <c r="I816" s="1" t="e">
        <v>#N/A</v>
      </c>
      <c r="J816" s="1">
        <v>178</v>
      </c>
      <c r="K816" s="1">
        <v>26</v>
      </c>
      <c r="L816" s="1">
        <v>5</v>
      </c>
      <c r="M816" s="1">
        <v>23</v>
      </c>
      <c r="N816" s="1">
        <v>3</v>
      </c>
      <c r="O816" s="3">
        <v>0.2640449438202247</v>
      </c>
      <c r="P816" s="1">
        <v>47</v>
      </c>
      <c r="Q816" s="1">
        <v>35</v>
      </c>
    </row>
    <row r="817" spans="1:17" ht="15">
      <c r="A817" s="1" t="s">
        <v>1643</v>
      </c>
      <c r="B817" s="1" t="s">
        <v>849</v>
      </c>
      <c r="C817" s="1">
        <v>29</v>
      </c>
      <c r="D817" s="1">
        <v>0.01</v>
      </c>
      <c r="E817" s="1" t="s">
        <v>2125</v>
      </c>
      <c r="F817" s="1" t="str">
        <f t="shared" si="12"/>
        <v>Sean Barker</v>
      </c>
      <c r="G817" s="1" t="e">
        <v>#N/A</v>
      </c>
      <c r="I817" s="1" t="e">
        <v>#N/A</v>
      </c>
      <c r="J817" s="1">
        <v>178</v>
      </c>
      <c r="K817" s="1">
        <v>24</v>
      </c>
      <c r="L817" s="1">
        <v>5</v>
      </c>
      <c r="M817" s="1">
        <v>23</v>
      </c>
      <c r="N817" s="1">
        <v>3</v>
      </c>
      <c r="O817" s="3">
        <v>0.2640449438202247</v>
      </c>
      <c r="P817" s="1">
        <v>47</v>
      </c>
      <c r="Q817" s="1">
        <v>34</v>
      </c>
    </row>
    <row r="818" spans="1:17" ht="15">
      <c r="A818" s="1" t="s">
        <v>2126</v>
      </c>
      <c r="B818" s="1" t="s">
        <v>2127</v>
      </c>
      <c r="C818" s="1">
        <v>30</v>
      </c>
      <c r="D818" s="1">
        <v>0</v>
      </c>
      <c r="E818" s="1" t="s">
        <v>2128</v>
      </c>
      <c r="F818" s="1" t="str">
        <f t="shared" si="12"/>
        <v>Yurendell DeCaster</v>
      </c>
      <c r="G818" s="1" t="e">
        <v>#N/A</v>
      </c>
      <c r="I818" s="1" t="e">
        <v>#N/A</v>
      </c>
      <c r="J818" s="1">
        <v>178</v>
      </c>
      <c r="K818" s="1">
        <v>24</v>
      </c>
      <c r="L818" s="1">
        <v>5</v>
      </c>
      <c r="M818" s="1">
        <v>23</v>
      </c>
      <c r="N818" s="1">
        <v>3</v>
      </c>
      <c r="O818" s="3">
        <v>0.2640449438202247</v>
      </c>
      <c r="P818" s="1">
        <v>47</v>
      </c>
      <c r="Q818" s="1">
        <v>35</v>
      </c>
    </row>
    <row r="819" spans="1:17" ht="15">
      <c r="A819" s="1" t="s">
        <v>602</v>
      </c>
      <c r="B819" s="1" t="s">
        <v>821</v>
      </c>
      <c r="C819" s="1">
        <v>26</v>
      </c>
      <c r="D819" s="1">
        <v>0.07</v>
      </c>
      <c r="E819" s="1" t="s">
        <v>2129</v>
      </c>
      <c r="F819" s="1" t="str">
        <f t="shared" si="12"/>
        <v>Angel Sanchez</v>
      </c>
      <c r="G819" s="1" t="e">
        <v>#N/A</v>
      </c>
      <c r="I819" s="1" t="e">
        <v>#N/A</v>
      </c>
      <c r="J819" s="1">
        <v>178</v>
      </c>
      <c r="K819" s="1">
        <v>24</v>
      </c>
      <c r="L819" s="1">
        <v>5</v>
      </c>
      <c r="M819" s="1">
        <v>23</v>
      </c>
      <c r="N819" s="1">
        <v>3</v>
      </c>
      <c r="O819" s="3">
        <v>0.2696629213483146</v>
      </c>
      <c r="P819" s="1">
        <v>48</v>
      </c>
      <c r="Q819" s="1">
        <v>33</v>
      </c>
    </row>
    <row r="820" spans="1:17" ht="15">
      <c r="A820" s="1" t="s">
        <v>944</v>
      </c>
      <c r="B820" s="1" t="s">
        <v>2130</v>
      </c>
      <c r="C820" s="1">
        <v>25</v>
      </c>
      <c r="D820" s="1">
        <v>0.19</v>
      </c>
      <c r="E820" s="1" t="s">
        <v>2131</v>
      </c>
      <c r="F820" s="1" t="str">
        <f t="shared" si="12"/>
        <v>Andres Blanco</v>
      </c>
      <c r="G820" s="1" t="e">
        <v>#N/A</v>
      </c>
      <c r="I820" s="1" t="e">
        <v>#N/A</v>
      </c>
      <c r="J820" s="1">
        <v>178</v>
      </c>
      <c r="K820" s="1">
        <v>24</v>
      </c>
      <c r="L820" s="1">
        <v>4</v>
      </c>
      <c r="M820" s="1">
        <v>23</v>
      </c>
      <c r="N820" s="1">
        <v>3</v>
      </c>
      <c r="O820" s="3">
        <v>0.2696629213483146</v>
      </c>
      <c r="P820" s="1">
        <v>48</v>
      </c>
      <c r="Q820" s="1">
        <v>33</v>
      </c>
    </row>
    <row r="821" spans="1:17" ht="15">
      <c r="A821" s="1" t="s">
        <v>2132</v>
      </c>
      <c r="B821" s="1" t="s">
        <v>446</v>
      </c>
      <c r="C821" s="1">
        <v>33</v>
      </c>
      <c r="D821" s="1">
        <v>0.01</v>
      </c>
      <c r="E821" s="1" t="s">
        <v>1790</v>
      </c>
      <c r="F821" s="1" t="str">
        <f t="shared" si="12"/>
        <v>Kevin Hooper</v>
      </c>
      <c r="G821" s="1" t="e">
        <v>#N/A</v>
      </c>
      <c r="I821" s="1" t="e">
        <v>#N/A</v>
      </c>
      <c r="J821" s="1">
        <v>178</v>
      </c>
      <c r="K821" s="1">
        <v>24</v>
      </c>
      <c r="L821" s="1">
        <v>5</v>
      </c>
      <c r="M821" s="1">
        <v>23</v>
      </c>
      <c r="N821" s="1">
        <v>3</v>
      </c>
      <c r="O821" s="3">
        <v>0.25842696629213485</v>
      </c>
      <c r="P821" s="1">
        <v>46</v>
      </c>
      <c r="Q821" s="1">
        <v>35</v>
      </c>
    </row>
    <row r="822" spans="1:17" ht="15">
      <c r="A822" s="1" t="s">
        <v>1791</v>
      </c>
      <c r="B822" s="1" t="s">
        <v>1792</v>
      </c>
      <c r="C822" s="1">
        <v>31</v>
      </c>
      <c r="D822" s="1">
        <v>0.06</v>
      </c>
      <c r="E822" s="1" t="s">
        <v>1793</v>
      </c>
      <c r="F822" s="1" t="str">
        <f t="shared" si="12"/>
        <v>Eddie Rogers</v>
      </c>
      <c r="G822" s="1" t="e">
        <v>#N/A</v>
      </c>
      <c r="I822" s="1" t="e">
        <v>#N/A</v>
      </c>
      <c r="J822" s="1">
        <v>178</v>
      </c>
      <c r="K822" s="1">
        <v>23</v>
      </c>
      <c r="L822" s="1">
        <v>5</v>
      </c>
      <c r="M822" s="1">
        <v>23</v>
      </c>
      <c r="N822" s="1">
        <v>3</v>
      </c>
      <c r="O822" s="3">
        <v>0.2640449438202247</v>
      </c>
      <c r="P822" s="1">
        <v>47</v>
      </c>
      <c r="Q822" s="1">
        <v>34</v>
      </c>
    </row>
    <row r="823" spans="1:17" ht="15">
      <c r="A823" s="1" t="s">
        <v>1794</v>
      </c>
      <c r="B823" s="1" t="s">
        <v>854</v>
      </c>
      <c r="C823" s="1">
        <v>37</v>
      </c>
      <c r="D823" s="1">
        <v>0.01</v>
      </c>
      <c r="E823" s="1" t="s">
        <v>1795</v>
      </c>
      <c r="F823" s="1" t="str">
        <f t="shared" si="12"/>
        <v>Andy Abad</v>
      </c>
      <c r="G823" s="1" t="e">
        <v>#N/A</v>
      </c>
      <c r="I823" s="1" t="e">
        <v>#N/A</v>
      </c>
      <c r="J823" s="1">
        <v>178</v>
      </c>
      <c r="K823" s="1">
        <v>24</v>
      </c>
      <c r="L823" s="1">
        <v>5</v>
      </c>
      <c r="M823" s="1">
        <v>23</v>
      </c>
      <c r="N823" s="1">
        <v>3</v>
      </c>
      <c r="O823" s="3">
        <v>0.25842696629213485</v>
      </c>
      <c r="P823" s="1">
        <v>46</v>
      </c>
      <c r="Q823" s="1">
        <v>34</v>
      </c>
    </row>
    <row r="824" spans="1:17" ht="15">
      <c r="A824" s="1" t="s">
        <v>1796</v>
      </c>
      <c r="B824" s="1" t="s">
        <v>1571</v>
      </c>
      <c r="C824" s="1">
        <v>38</v>
      </c>
      <c r="D824" s="1">
        <v>0.05</v>
      </c>
      <c r="E824" s="1" t="s">
        <v>1797</v>
      </c>
      <c r="F824" s="1" t="str">
        <f t="shared" si="12"/>
        <v>Lou Merloni</v>
      </c>
      <c r="G824" s="1" t="e">
        <v>#N/A</v>
      </c>
      <c r="I824" s="1" t="e">
        <v>#N/A</v>
      </c>
      <c r="J824" s="1">
        <v>178</v>
      </c>
      <c r="K824" s="1">
        <v>23</v>
      </c>
      <c r="L824" s="1">
        <v>5</v>
      </c>
      <c r="M824" s="1">
        <v>22</v>
      </c>
      <c r="N824" s="1">
        <v>3</v>
      </c>
      <c r="O824" s="3">
        <v>0.25842696629213485</v>
      </c>
      <c r="P824" s="1">
        <v>46</v>
      </c>
      <c r="Q824" s="1">
        <v>36</v>
      </c>
    </row>
    <row r="825" spans="1:17" ht="15">
      <c r="A825" s="1" t="s">
        <v>1798</v>
      </c>
      <c r="B825" s="1" t="s">
        <v>1799</v>
      </c>
      <c r="C825" s="1">
        <v>38</v>
      </c>
      <c r="D825" s="1">
        <v>0.07</v>
      </c>
      <c r="E825" s="1" t="s">
        <v>1800</v>
      </c>
      <c r="F825" s="1" t="str">
        <f t="shared" si="12"/>
        <v>Roberto Petagine</v>
      </c>
      <c r="G825" s="1" t="e">
        <v>#N/A</v>
      </c>
      <c r="I825" s="1" t="e">
        <v>#N/A</v>
      </c>
      <c r="J825" s="1">
        <v>178</v>
      </c>
      <c r="K825" s="1">
        <v>23</v>
      </c>
      <c r="L825" s="1">
        <v>5</v>
      </c>
      <c r="M825" s="1">
        <v>22</v>
      </c>
      <c r="N825" s="1">
        <v>3</v>
      </c>
      <c r="O825" s="3">
        <v>0.25280898876404495</v>
      </c>
      <c r="P825" s="1">
        <v>45</v>
      </c>
      <c r="Q825" s="1">
        <v>37</v>
      </c>
    </row>
    <row r="826" spans="1:17" ht="15">
      <c r="A826" s="1" t="s">
        <v>66</v>
      </c>
      <c r="B826" s="1" t="s">
        <v>1801</v>
      </c>
      <c r="C826" s="1">
        <v>35</v>
      </c>
      <c r="D826" s="1">
        <v>0.09</v>
      </c>
      <c r="E826" s="1" t="s">
        <v>1802</v>
      </c>
      <c r="F826" s="1" t="str">
        <f t="shared" si="12"/>
        <v>Wiki Gonzalez</v>
      </c>
      <c r="G826" s="1" t="e">
        <v>#N/A</v>
      </c>
      <c r="I826" s="1" t="e">
        <v>#N/A</v>
      </c>
      <c r="J826" s="1">
        <v>178</v>
      </c>
      <c r="K826" s="1">
        <v>23</v>
      </c>
      <c r="L826" s="1">
        <v>5</v>
      </c>
      <c r="M826" s="1">
        <v>22</v>
      </c>
      <c r="N826" s="1">
        <v>3</v>
      </c>
      <c r="O826" s="3">
        <v>0.25842696629213485</v>
      </c>
      <c r="P826" s="1">
        <v>46</v>
      </c>
      <c r="Q826" s="1">
        <v>34</v>
      </c>
    </row>
    <row r="827" spans="1:17" ht="15">
      <c r="A827" s="1" t="s">
        <v>494</v>
      </c>
      <c r="B827" s="1" t="s">
        <v>67</v>
      </c>
      <c r="C827" s="1">
        <v>35</v>
      </c>
      <c r="D827" s="1">
        <v>0.09</v>
      </c>
      <c r="E827" s="1" t="s">
        <v>1803</v>
      </c>
      <c r="F827" s="1" t="str">
        <f t="shared" si="12"/>
        <v>Adrian Brown</v>
      </c>
      <c r="G827" s="1" t="e">
        <v>#N/A</v>
      </c>
      <c r="I827" s="1" t="e">
        <v>#N/A</v>
      </c>
      <c r="J827" s="1">
        <v>178</v>
      </c>
      <c r="K827" s="1">
        <v>24</v>
      </c>
      <c r="L827" s="1">
        <v>5</v>
      </c>
      <c r="M827" s="1">
        <v>22</v>
      </c>
      <c r="N827" s="1">
        <v>3</v>
      </c>
      <c r="O827" s="3">
        <v>0.25842696629213485</v>
      </c>
      <c r="P827" s="1">
        <v>46</v>
      </c>
      <c r="Q827" s="1">
        <v>36</v>
      </c>
    </row>
    <row r="828" spans="1:17" ht="15">
      <c r="A828" s="1" t="s">
        <v>1164</v>
      </c>
      <c r="B828" s="1" t="s">
        <v>1804</v>
      </c>
      <c r="C828" s="1">
        <v>40</v>
      </c>
      <c r="D828" s="1">
        <v>0.34</v>
      </c>
      <c r="E828" s="1" t="s">
        <v>1805</v>
      </c>
      <c r="F828" s="1" t="str">
        <f t="shared" si="12"/>
        <v>Eduardo Perez</v>
      </c>
      <c r="G828" s="1" t="e">
        <v>#N/A</v>
      </c>
      <c r="I828" s="1" t="e">
        <v>#N/A</v>
      </c>
      <c r="J828" s="1">
        <v>178</v>
      </c>
      <c r="K828" s="1">
        <v>22</v>
      </c>
      <c r="L828" s="1">
        <v>6</v>
      </c>
      <c r="M828" s="1">
        <v>25</v>
      </c>
      <c r="N828" s="1">
        <v>2</v>
      </c>
      <c r="O828" s="3">
        <v>0.25280898876404495</v>
      </c>
      <c r="P828" s="1">
        <v>45</v>
      </c>
      <c r="Q828" s="1">
        <v>35</v>
      </c>
    </row>
    <row r="829" spans="1:17" ht="15">
      <c r="A829" s="1" t="s">
        <v>1806</v>
      </c>
      <c r="B829" s="1" t="s">
        <v>1807</v>
      </c>
      <c r="C829" s="1">
        <v>33</v>
      </c>
      <c r="D829" s="1">
        <v>0.09</v>
      </c>
      <c r="E829" s="1" t="s">
        <v>1808</v>
      </c>
      <c r="F829" s="1" t="str">
        <f t="shared" si="12"/>
        <v>Terrence Long</v>
      </c>
      <c r="G829" s="1" t="e">
        <v>#N/A</v>
      </c>
      <c r="I829" s="1" t="e">
        <v>#N/A</v>
      </c>
      <c r="J829" s="1">
        <v>178</v>
      </c>
      <c r="K829" s="1">
        <v>25</v>
      </c>
      <c r="L829" s="1">
        <v>5</v>
      </c>
      <c r="M829" s="1">
        <v>22</v>
      </c>
      <c r="N829" s="1">
        <v>3</v>
      </c>
      <c r="O829" s="3">
        <v>0.25280898876404495</v>
      </c>
      <c r="P829" s="1">
        <v>45</v>
      </c>
      <c r="Q829" s="1">
        <v>35</v>
      </c>
    </row>
    <row r="830" spans="1:17" ht="15">
      <c r="A830" s="1" t="s">
        <v>1809</v>
      </c>
      <c r="B830" s="1" t="s">
        <v>635</v>
      </c>
      <c r="C830" s="1">
        <v>30</v>
      </c>
      <c r="D830" s="1">
        <v>0.32</v>
      </c>
      <c r="E830" s="1" t="s">
        <v>1810</v>
      </c>
      <c r="F830" s="1" t="str">
        <f t="shared" si="12"/>
        <v>Choo Freeman</v>
      </c>
      <c r="G830" s="1" t="e">
        <v>#N/A</v>
      </c>
      <c r="I830" s="1" t="e">
        <v>#N/A</v>
      </c>
      <c r="J830" s="1">
        <v>178</v>
      </c>
      <c r="K830" s="1">
        <v>24</v>
      </c>
      <c r="L830" s="1">
        <v>4</v>
      </c>
      <c r="M830" s="1">
        <v>22</v>
      </c>
      <c r="N830" s="1">
        <v>4</v>
      </c>
      <c r="O830" s="3">
        <v>0.25842696629213485</v>
      </c>
      <c r="P830" s="1">
        <v>46</v>
      </c>
      <c r="Q830" s="1">
        <v>38</v>
      </c>
    </row>
    <row r="831" spans="1:17" ht="15">
      <c r="A831" s="1" t="s">
        <v>1811</v>
      </c>
      <c r="B831" s="1" t="s">
        <v>1812</v>
      </c>
      <c r="C831" s="1">
        <v>39</v>
      </c>
      <c r="D831" s="1">
        <v>0.13</v>
      </c>
      <c r="E831" s="1" t="s">
        <v>1813</v>
      </c>
      <c r="F831" s="1" t="str">
        <f t="shared" si="12"/>
        <v>Quinton McCracken</v>
      </c>
      <c r="G831" s="1" t="e">
        <v>#N/A</v>
      </c>
      <c r="I831" s="1" t="e">
        <v>#N/A</v>
      </c>
      <c r="J831" s="1">
        <v>178</v>
      </c>
      <c r="K831" s="1">
        <v>23</v>
      </c>
      <c r="L831" s="1">
        <v>5</v>
      </c>
      <c r="M831" s="1">
        <v>21</v>
      </c>
      <c r="N831" s="1">
        <v>3</v>
      </c>
      <c r="O831" s="3">
        <v>0.25280898876404495</v>
      </c>
      <c r="P831" s="1">
        <v>45</v>
      </c>
      <c r="Q831" s="1">
        <v>35</v>
      </c>
    </row>
    <row r="832" spans="1:17" ht="15">
      <c r="A832" s="1" t="s">
        <v>1814</v>
      </c>
      <c r="B832" s="1" t="s">
        <v>1103</v>
      </c>
      <c r="C832" s="1">
        <v>40</v>
      </c>
      <c r="D832" s="1">
        <v>0.17</v>
      </c>
      <c r="E832" s="1" t="s">
        <v>1815</v>
      </c>
      <c r="F832" s="1" t="str">
        <f t="shared" si="12"/>
        <v>Tony Womack</v>
      </c>
      <c r="G832" s="1" t="e">
        <v>#N/A</v>
      </c>
      <c r="I832" s="1" t="e">
        <v>#N/A</v>
      </c>
      <c r="J832" s="1">
        <v>178</v>
      </c>
      <c r="K832" s="1">
        <v>22</v>
      </c>
      <c r="L832" s="1">
        <v>5</v>
      </c>
      <c r="M832" s="1">
        <v>21</v>
      </c>
      <c r="N832" s="1">
        <v>3</v>
      </c>
      <c r="O832" s="3">
        <v>0.25280898876404495</v>
      </c>
      <c r="P832" s="1">
        <v>45</v>
      </c>
      <c r="Q832" s="1">
        <v>32</v>
      </c>
    </row>
    <row r="833" spans="1:17" ht="15">
      <c r="A833" s="1" t="s">
        <v>1816</v>
      </c>
      <c r="B833" s="1" t="s">
        <v>261</v>
      </c>
      <c r="C833" s="1">
        <v>37</v>
      </c>
      <c r="D833" s="1">
        <v>0.59</v>
      </c>
      <c r="E833" s="1" t="s">
        <v>1817</v>
      </c>
      <c r="F833" s="1" t="str">
        <f t="shared" si="12"/>
        <v>David Bell</v>
      </c>
      <c r="G833" s="1" t="e">
        <v>#N/A</v>
      </c>
      <c r="I833" s="1" t="e">
        <v>#N/A</v>
      </c>
      <c r="J833" s="1">
        <v>178</v>
      </c>
      <c r="K833" s="1">
        <v>22</v>
      </c>
      <c r="L833" s="1">
        <v>4</v>
      </c>
      <c r="M833" s="1">
        <v>22</v>
      </c>
      <c r="N833" s="1">
        <v>2</v>
      </c>
      <c r="O833" s="3">
        <v>0.25842696629213485</v>
      </c>
      <c r="P833" s="1">
        <v>46</v>
      </c>
      <c r="Q833" s="1">
        <v>29</v>
      </c>
    </row>
    <row r="834" spans="1:17" ht="15">
      <c r="A834" s="1" t="s">
        <v>1818</v>
      </c>
      <c r="B834" s="1" t="s">
        <v>1819</v>
      </c>
      <c r="C834" s="1">
        <v>38</v>
      </c>
      <c r="D834" s="1">
        <v>0.53</v>
      </c>
      <c r="E834" s="1" t="s">
        <v>1820</v>
      </c>
      <c r="F834" s="1" t="str">
        <f t="shared" si="12"/>
        <v>Phil Nevin</v>
      </c>
      <c r="G834" s="1" t="e">
        <v>#N/A</v>
      </c>
      <c r="I834" s="1" t="e">
        <v>#N/A</v>
      </c>
      <c r="J834" s="1">
        <v>178</v>
      </c>
      <c r="K834" s="1">
        <v>23</v>
      </c>
      <c r="L834" s="1">
        <v>7</v>
      </c>
      <c r="M834" s="1">
        <v>26</v>
      </c>
      <c r="N834" s="1">
        <v>1</v>
      </c>
      <c r="O834" s="3">
        <v>0.24157303370786518</v>
      </c>
      <c r="P834" s="1">
        <v>43</v>
      </c>
      <c r="Q834" s="1">
        <v>43</v>
      </c>
    </row>
    <row r="835" spans="1:17" ht="15">
      <c r="A835" s="1" t="s">
        <v>1821</v>
      </c>
      <c r="B835" s="1" t="s">
        <v>1255</v>
      </c>
      <c r="C835" s="1">
        <v>44</v>
      </c>
      <c r="D835" s="1">
        <v>0.08</v>
      </c>
      <c r="E835" s="1" t="s">
        <v>1822</v>
      </c>
      <c r="F835" s="1" t="str">
        <f t="shared" si="12"/>
        <v>Ruben Sierra</v>
      </c>
      <c r="G835" s="1" t="e">
        <v>#N/A</v>
      </c>
      <c r="I835" s="1" t="e">
        <v>#N/A</v>
      </c>
      <c r="J835" s="1">
        <v>178</v>
      </c>
      <c r="K835" s="1">
        <v>23</v>
      </c>
      <c r="L835" s="1">
        <v>5</v>
      </c>
      <c r="M835" s="1">
        <v>22</v>
      </c>
      <c r="N835" s="1">
        <v>3</v>
      </c>
      <c r="O835" s="3">
        <v>0.24719101123595505</v>
      </c>
      <c r="P835" s="1">
        <v>44</v>
      </c>
      <c r="Q835" s="1">
        <v>36</v>
      </c>
    </row>
    <row r="836" spans="1:17" ht="15">
      <c r="A836" s="1" t="s">
        <v>1823</v>
      </c>
      <c r="B836" s="1" t="s">
        <v>1420</v>
      </c>
      <c r="C836" s="1">
        <v>33</v>
      </c>
      <c r="D836" s="1">
        <v>0.17</v>
      </c>
      <c r="E836" s="1" t="s">
        <v>1824</v>
      </c>
      <c r="F836" s="1" t="str">
        <f t="shared" si="12"/>
        <v>Oscar Robles</v>
      </c>
      <c r="G836" s="1" t="e">
        <v>#N/A</v>
      </c>
      <c r="I836" s="1" t="e">
        <v>#N/A</v>
      </c>
      <c r="J836" s="1">
        <v>178</v>
      </c>
      <c r="K836" s="1">
        <v>23</v>
      </c>
      <c r="L836" s="1">
        <v>4</v>
      </c>
      <c r="M836" s="1">
        <v>21</v>
      </c>
      <c r="N836" s="1">
        <v>3</v>
      </c>
      <c r="O836" s="3">
        <v>0.25280898876404495</v>
      </c>
      <c r="P836" s="1">
        <v>45</v>
      </c>
      <c r="Q836" s="1">
        <v>33</v>
      </c>
    </row>
    <row r="837" spans="1:17" ht="15">
      <c r="A837" s="1" t="s">
        <v>57</v>
      </c>
      <c r="B837" s="1" t="s">
        <v>930</v>
      </c>
      <c r="C837" s="1">
        <v>34</v>
      </c>
      <c r="D837" s="1">
        <v>0.49</v>
      </c>
      <c r="E837" s="1" t="s">
        <v>1825</v>
      </c>
      <c r="F837" s="1" t="str">
        <f aca="true" t="shared" si="13" ref="F837:F866">CONCATENATE(B837," ",A837)</f>
        <v>Travis Lee</v>
      </c>
      <c r="G837" s="1" t="e">
        <v>#N/A</v>
      </c>
      <c r="I837" s="1" t="e">
        <v>#N/A</v>
      </c>
      <c r="J837" s="1">
        <v>178</v>
      </c>
      <c r="K837" s="1">
        <v>21</v>
      </c>
      <c r="L837" s="1">
        <v>5</v>
      </c>
      <c r="M837" s="1">
        <v>19</v>
      </c>
      <c r="N837" s="1">
        <v>3</v>
      </c>
      <c r="O837" s="3">
        <v>0.24157303370786518</v>
      </c>
      <c r="P837" s="1">
        <v>43</v>
      </c>
      <c r="Q837" s="1">
        <v>37</v>
      </c>
    </row>
    <row r="838" spans="1:17" ht="15">
      <c r="A838" s="1" t="s">
        <v>1826</v>
      </c>
      <c r="B838" s="1" t="s">
        <v>587</v>
      </c>
      <c r="C838" s="1">
        <v>42</v>
      </c>
      <c r="D838" s="1">
        <v>0.28</v>
      </c>
      <c r="E838" s="1" t="s">
        <v>1827</v>
      </c>
      <c r="F838" s="1" t="str">
        <f t="shared" si="13"/>
        <v>Todd Pratt</v>
      </c>
      <c r="G838" s="1" t="e">
        <v>#N/A</v>
      </c>
      <c r="I838" s="1" t="e">
        <v>#N/A</v>
      </c>
      <c r="J838" s="1">
        <v>178</v>
      </c>
      <c r="K838" s="1">
        <v>22</v>
      </c>
      <c r="L838" s="1">
        <v>5</v>
      </c>
      <c r="M838" s="1">
        <v>23</v>
      </c>
      <c r="N838" s="1">
        <v>2</v>
      </c>
      <c r="O838" s="3">
        <v>0.24157303370786518</v>
      </c>
      <c r="P838" s="1">
        <v>43</v>
      </c>
      <c r="Q838" s="1">
        <v>43</v>
      </c>
    </row>
    <row r="839" spans="1:17" ht="15">
      <c r="A839" s="1" t="s">
        <v>826</v>
      </c>
      <c r="B839" s="1" t="s">
        <v>98</v>
      </c>
      <c r="C839" s="1">
        <v>38</v>
      </c>
      <c r="D839" s="1">
        <v>0.46</v>
      </c>
      <c r="E839" s="1" t="s">
        <v>1828</v>
      </c>
      <c r="F839" s="1" t="str">
        <f t="shared" si="13"/>
        <v>Carl Everett</v>
      </c>
      <c r="G839" s="1" t="e">
        <v>#N/A</v>
      </c>
      <c r="I839" s="1" t="e">
        <v>#N/A</v>
      </c>
      <c r="J839" s="1">
        <v>178</v>
      </c>
      <c r="K839" s="1">
        <v>22</v>
      </c>
      <c r="L839" s="1">
        <v>5</v>
      </c>
      <c r="M839" s="1">
        <v>21</v>
      </c>
      <c r="N839" s="1">
        <v>2</v>
      </c>
      <c r="O839" s="3">
        <v>0.24157303370786518</v>
      </c>
      <c r="P839" s="1">
        <v>43</v>
      </c>
      <c r="Q839" s="1">
        <v>35</v>
      </c>
    </row>
    <row r="840" spans="1:17" ht="15">
      <c r="A840" s="1" t="s">
        <v>75</v>
      </c>
      <c r="B840" s="1" t="s">
        <v>791</v>
      </c>
      <c r="C840" s="1">
        <v>42</v>
      </c>
      <c r="D840" s="1">
        <v>0.28</v>
      </c>
      <c r="E840" s="1" t="s">
        <v>1829</v>
      </c>
      <c r="F840" s="1" t="str">
        <f t="shared" si="13"/>
        <v>Eric Young</v>
      </c>
      <c r="G840" s="1" t="e">
        <v>#N/A</v>
      </c>
      <c r="I840" s="1" t="e">
        <v>#N/A</v>
      </c>
      <c r="J840" s="1">
        <v>178</v>
      </c>
      <c r="K840" s="1">
        <v>23</v>
      </c>
      <c r="L840" s="1">
        <v>5</v>
      </c>
      <c r="M840" s="1">
        <v>21</v>
      </c>
      <c r="N840" s="1">
        <v>5</v>
      </c>
      <c r="O840" s="3">
        <v>0.23595505617977527</v>
      </c>
      <c r="P840" s="1">
        <v>42</v>
      </c>
      <c r="Q840" s="1">
        <v>32</v>
      </c>
    </row>
    <row r="841" spans="1:17" ht="15">
      <c r="A841" s="1" t="s">
        <v>1830</v>
      </c>
      <c r="B841" s="1" t="s">
        <v>620</v>
      </c>
      <c r="C841" s="1">
        <v>38</v>
      </c>
      <c r="D841" s="1">
        <v>0.21</v>
      </c>
      <c r="E841" s="1" t="s">
        <v>1831</v>
      </c>
      <c r="F841" s="1" t="str">
        <f t="shared" si="13"/>
        <v>Chris Widger</v>
      </c>
      <c r="G841" s="1" t="e">
        <v>#N/A</v>
      </c>
      <c r="I841" s="1" t="e">
        <v>#N/A</v>
      </c>
      <c r="J841" s="1">
        <v>178</v>
      </c>
      <c r="K841" s="1">
        <v>21</v>
      </c>
      <c r="L841" s="1">
        <v>4</v>
      </c>
      <c r="M841" s="1">
        <v>21</v>
      </c>
      <c r="N841" s="1">
        <v>2</v>
      </c>
      <c r="O841" s="3">
        <v>0.24157303370786518</v>
      </c>
      <c r="P841" s="1">
        <v>43</v>
      </c>
      <c r="Q841" s="1">
        <v>38</v>
      </c>
    </row>
    <row r="842" spans="1:17" ht="15">
      <c r="A842" s="1" t="s">
        <v>1237</v>
      </c>
      <c r="B842" s="1" t="s">
        <v>1832</v>
      </c>
      <c r="C842" s="1">
        <v>26</v>
      </c>
      <c r="D842" s="1">
        <v>0.04</v>
      </c>
      <c r="E842" s="1" t="s">
        <v>1833</v>
      </c>
      <c r="F842" s="1" t="str">
        <f t="shared" si="13"/>
        <v>Bronson Sardinha</v>
      </c>
      <c r="G842" s="1" t="e">
        <v>#N/A</v>
      </c>
      <c r="I842" s="1" t="e">
        <v>#N/A</v>
      </c>
      <c r="J842" s="1">
        <v>177</v>
      </c>
      <c r="K842" s="1">
        <v>28</v>
      </c>
      <c r="L842" s="1">
        <v>5</v>
      </c>
      <c r="M842" s="1">
        <v>24</v>
      </c>
      <c r="N842" s="1">
        <v>3</v>
      </c>
      <c r="O842" s="3">
        <v>0.2768361581920904</v>
      </c>
      <c r="P842" s="1">
        <v>49</v>
      </c>
      <c r="Q842" s="1">
        <v>33</v>
      </c>
    </row>
    <row r="843" spans="1:17" ht="15">
      <c r="A843" s="1" t="s">
        <v>1834</v>
      </c>
      <c r="B843" s="1" t="s">
        <v>446</v>
      </c>
      <c r="C843" s="1">
        <v>27</v>
      </c>
      <c r="D843" s="1">
        <v>0</v>
      </c>
      <c r="E843" s="1" t="s">
        <v>1835</v>
      </c>
      <c r="F843" s="1" t="str">
        <f t="shared" si="13"/>
        <v>Kevin Melillo</v>
      </c>
      <c r="G843" s="1" t="e">
        <v>#N/A</v>
      </c>
      <c r="I843" s="1" t="e">
        <v>#N/A</v>
      </c>
      <c r="J843" s="1">
        <v>177</v>
      </c>
      <c r="K843" s="1">
        <v>25</v>
      </c>
      <c r="L843" s="1">
        <v>5</v>
      </c>
      <c r="M843" s="1">
        <v>24</v>
      </c>
      <c r="N843" s="1">
        <v>3</v>
      </c>
      <c r="O843" s="3">
        <v>0.2711864406779661</v>
      </c>
      <c r="P843" s="1">
        <v>48</v>
      </c>
      <c r="Q843" s="1">
        <v>33</v>
      </c>
    </row>
    <row r="844" spans="1:17" ht="15">
      <c r="A844" s="1" t="s">
        <v>1836</v>
      </c>
      <c r="B844" s="1" t="s">
        <v>766</v>
      </c>
      <c r="C844" s="1">
        <v>29</v>
      </c>
      <c r="D844" s="1">
        <v>0.07</v>
      </c>
      <c r="E844" s="1" t="s">
        <v>1837</v>
      </c>
      <c r="F844" s="1" t="str">
        <f t="shared" si="13"/>
        <v>John Hattig</v>
      </c>
      <c r="G844" s="1" t="e">
        <v>#N/A</v>
      </c>
      <c r="I844" s="1" t="e">
        <v>#N/A</v>
      </c>
      <c r="J844" s="1">
        <v>177</v>
      </c>
      <c r="K844" s="1">
        <v>24</v>
      </c>
      <c r="L844" s="1">
        <v>5</v>
      </c>
      <c r="M844" s="1">
        <v>23</v>
      </c>
      <c r="N844" s="1">
        <v>3</v>
      </c>
      <c r="O844" s="3">
        <v>0.2711864406779661</v>
      </c>
      <c r="P844" s="1">
        <v>48</v>
      </c>
      <c r="Q844" s="1">
        <v>36</v>
      </c>
    </row>
    <row r="845" spans="1:17" ht="15">
      <c r="A845" s="1" t="s">
        <v>1838</v>
      </c>
      <c r="B845" s="1" t="s">
        <v>1839</v>
      </c>
      <c r="C845" s="1">
        <v>30</v>
      </c>
      <c r="D845" s="1">
        <v>0.04</v>
      </c>
      <c r="E845" s="1" t="s">
        <v>1840</v>
      </c>
      <c r="F845" s="1" t="str">
        <f t="shared" si="13"/>
        <v>John-Ford Griffin</v>
      </c>
      <c r="G845" s="1" t="e">
        <v>#N/A</v>
      </c>
      <c r="I845" s="1" t="e">
        <v>#N/A</v>
      </c>
      <c r="J845" s="1">
        <v>177</v>
      </c>
      <c r="K845" s="1">
        <v>26</v>
      </c>
      <c r="L845" s="1">
        <v>6</v>
      </c>
      <c r="M845" s="1">
        <v>24</v>
      </c>
      <c r="N845" s="1">
        <v>3</v>
      </c>
      <c r="O845" s="3">
        <v>0.2655367231638418</v>
      </c>
      <c r="P845" s="1">
        <v>47</v>
      </c>
      <c r="Q845" s="1">
        <v>36</v>
      </c>
    </row>
    <row r="846" spans="1:17" ht="15">
      <c r="A846" s="1" t="s">
        <v>1841</v>
      </c>
      <c r="B846" s="1" t="s">
        <v>50</v>
      </c>
      <c r="C846" s="1">
        <v>36</v>
      </c>
      <c r="D846" s="1">
        <v>0.42</v>
      </c>
      <c r="E846" s="1" t="s">
        <v>1842</v>
      </c>
      <c r="F846" s="1" t="str">
        <f t="shared" si="13"/>
        <v>Corey Koskie</v>
      </c>
      <c r="G846" s="1" t="e">
        <v>#N/A</v>
      </c>
      <c r="I846" s="1" t="e">
        <v>#N/A</v>
      </c>
      <c r="J846" s="1">
        <v>177</v>
      </c>
      <c r="K846" s="1">
        <v>22</v>
      </c>
      <c r="L846" s="1">
        <v>6</v>
      </c>
      <c r="M846" s="1">
        <v>22</v>
      </c>
      <c r="N846" s="1">
        <v>2</v>
      </c>
      <c r="O846" s="3">
        <v>0.2598870056497175</v>
      </c>
      <c r="P846" s="1">
        <v>46</v>
      </c>
      <c r="Q846" s="1">
        <v>38</v>
      </c>
    </row>
    <row r="847" spans="1:17" ht="15">
      <c r="A847" s="1" t="s">
        <v>1843</v>
      </c>
      <c r="B847" s="1" t="s">
        <v>44</v>
      </c>
      <c r="C847" s="1">
        <v>33</v>
      </c>
      <c r="D847" s="1">
        <v>0.11</v>
      </c>
      <c r="E847" s="1" t="s">
        <v>1844</v>
      </c>
      <c r="F847" s="1" t="str">
        <f t="shared" si="13"/>
        <v>Brandon Harper</v>
      </c>
      <c r="G847" s="1" t="e">
        <v>#N/A</v>
      </c>
      <c r="I847" s="1" t="e">
        <v>#N/A</v>
      </c>
      <c r="J847" s="1">
        <v>177</v>
      </c>
      <c r="K847" s="1">
        <v>24</v>
      </c>
      <c r="L847" s="1">
        <v>6</v>
      </c>
      <c r="M847" s="1">
        <v>23</v>
      </c>
      <c r="N847" s="1">
        <v>3</v>
      </c>
      <c r="O847" s="3">
        <v>0.2655367231638418</v>
      </c>
      <c r="P847" s="1">
        <v>47</v>
      </c>
      <c r="Q847" s="1">
        <v>33</v>
      </c>
    </row>
    <row r="848" spans="1:17" ht="15">
      <c r="A848" s="1" t="s">
        <v>1845</v>
      </c>
      <c r="B848" s="1" t="s">
        <v>849</v>
      </c>
      <c r="C848" s="1">
        <v>29</v>
      </c>
      <c r="D848" s="1">
        <v>0.06</v>
      </c>
      <c r="E848" s="1" t="s">
        <v>1846</v>
      </c>
      <c r="F848" s="1" t="str">
        <f t="shared" si="13"/>
        <v>Sean Burroughs</v>
      </c>
      <c r="G848" s="1" t="e">
        <v>#N/A</v>
      </c>
      <c r="I848" s="1" t="e">
        <v>#N/A</v>
      </c>
      <c r="J848" s="1">
        <v>177</v>
      </c>
      <c r="K848" s="1">
        <v>24</v>
      </c>
      <c r="L848" s="1">
        <v>5</v>
      </c>
      <c r="M848" s="1">
        <v>22</v>
      </c>
      <c r="N848" s="1">
        <v>3</v>
      </c>
      <c r="O848" s="3">
        <v>0.2655367231638418</v>
      </c>
      <c r="P848" s="1">
        <v>47</v>
      </c>
      <c r="Q848" s="1">
        <v>35</v>
      </c>
    </row>
    <row r="849" spans="1:17" ht="15">
      <c r="A849" s="1" t="s">
        <v>1847</v>
      </c>
      <c r="B849" s="1" t="s">
        <v>211</v>
      </c>
      <c r="C849" s="1">
        <v>31</v>
      </c>
      <c r="D849" s="1">
        <v>0.05</v>
      </c>
      <c r="E849" s="1" t="s">
        <v>1848</v>
      </c>
      <c r="F849" s="1" t="str">
        <f t="shared" si="13"/>
        <v>Mike Vento</v>
      </c>
      <c r="G849" s="1" t="e">
        <v>#N/A</v>
      </c>
      <c r="I849" s="1" t="e">
        <v>#N/A</v>
      </c>
      <c r="J849" s="1">
        <v>177</v>
      </c>
      <c r="K849" s="1">
        <v>24</v>
      </c>
      <c r="L849" s="1">
        <v>5</v>
      </c>
      <c r="M849" s="1">
        <v>23</v>
      </c>
      <c r="N849" s="1">
        <v>3</v>
      </c>
      <c r="O849" s="3">
        <v>0.2655367231638418</v>
      </c>
      <c r="P849" s="1">
        <v>47</v>
      </c>
      <c r="Q849" s="1">
        <v>35</v>
      </c>
    </row>
    <row r="850" spans="1:17" ht="15">
      <c r="A850" s="1" t="s">
        <v>1849</v>
      </c>
      <c r="B850" s="1" t="s">
        <v>229</v>
      </c>
      <c r="C850" s="1">
        <v>37</v>
      </c>
      <c r="D850" s="1">
        <v>0.27</v>
      </c>
      <c r="E850" s="1" t="s">
        <v>1850</v>
      </c>
      <c r="F850" s="1" t="str">
        <f t="shared" si="13"/>
        <v>Aaron Guiel</v>
      </c>
      <c r="G850" s="1" t="e">
        <v>#N/A</v>
      </c>
      <c r="I850" s="1" t="e">
        <v>#N/A</v>
      </c>
      <c r="J850" s="1">
        <v>177</v>
      </c>
      <c r="K850" s="1">
        <v>26</v>
      </c>
      <c r="L850" s="1">
        <v>6</v>
      </c>
      <c r="M850" s="1">
        <v>23</v>
      </c>
      <c r="N850" s="1">
        <v>3</v>
      </c>
      <c r="O850" s="3">
        <v>0.2542372881355932</v>
      </c>
      <c r="P850" s="1">
        <v>45</v>
      </c>
      <c r="Q850" s="1">
        <v>37</v>
      </c>
    </row>
    <row r="851" spans="1:17" ht="15">
      <c r="A851" s="1" t="s">
        <v>1851</v>
      </c>
      <c r="B851" s="1" t="s">
        <v>93</v>
      </c>
      <c r="C851" s="1">
        <v>41</v>
      </c>
      <c r="D851" s="1">
        <v>0.08</v>
      </c>
      <c r="E851" s="1" t="s">
        <v>1852</v>
      </c>
      <c r="F851" s="1" t="str">
        <f t="shared" si="13"/>
        <v>Curtis Pride</v>
      </c>
      <c r="G851" s="1" t="e">
        <v>#N/A</v>
      </c>
      <c r="I851" s="1" t="e">
        <v>#N/A</v>
      </c>
      <c r="J851" s="1">
        <v>177</v>
      </c>
      <c r="K851" s="1">
        <v>24</v>
      </c>
      <c r="L851" s="1">
        <v>5</v>
      </c>
      <c r="M851" s="1">
        <v>22</v>
      </c>
      <c r="N851" s="1">
        <v>3</v>
      </c>
      <c r="O851" s="3">
        <v>0.2542372881355932</v>
      </c>
      <c r="P851" s="1">
        <v>45</v>
      </c>
      <c r="Q851" s="1">
        <v>37</v>
      </c>
    </row>
    <row r="852" spans="1:17" ht="15">
      <c r="A852" s="1" t="s">
        <v>730</v>
      </c>
      <c r="B852" s="1" t="s">
        <v>1430</v>
      </c>
      <c r="C852" s="1">
        <v>30</v>
      </c>
      <c r="D852" s="1">
        <v>0.1</v>
      </c>
      <c r="E852" s="1" t="s">
        <v>1853</v>
      </c>
      <c r="F852" s="1" t="str">
        <f t="shared" si="13"/>
        <v>Danny Sandoval</v>
      </c>
      <c r="G852" s="1" t="e">
        <v>#N/A</v>
      </c>
      <c r="I852" s="1" t="e">
        <v>#N/A</v>
      </c>
      <c r="J852" s="1">
        <v>177</v>
      </c>
      <c r="K852" s="1">
        <v>23</v>
      </c>
      <c r="L852" s="1">
        <v>5</v>
      </c>
      <c r="M852" s="1">
        <v>23</v>
      </c>
      <c r="N852" s="1">
        <v>3</v>
      </c>
      <c r="O852" s="3">
        <v>0.2598870056497175</v>
      </c>
      <c r="P852" s="1">
        <v>46</v>
      </c>
      <c r="Q852" s="1">
        <v>32</v>
      </c>
    </row>
    <row r="853" spans="1:17" ht="15">
      <c r="A853" s="1" t="s">
        <v>1854</v>
      </c>
      <c r="B853" s="1" t="s">
        <v>1913</v>
      </c>
      <c r="C853" s="1">
        <v>34</v>
      </c>
      <c r="D853" s="1">
        <v>0.06</v>
      </c>
      <c r="E853" s="1" t="s">
        <v>1855</v>
      </c>
      <c r="F853" s="1" t="str">
        <f t="shared" si="13"/>
        <v>George Lombard</v>
      </c>
      <c r="G853" s="1" t="e">
        <v>#N/A</v>
      </c>
      <c r="I853" s="1" t="e">
        <v>#N/A</v>
      </c>
      <c r="J853" s="1">
        <v>177</v>
      </c>
      <c r="K853" s="1">
        <v>24</v>
      </c>
      <c r="L853" s="1">
        <v>5</v>
      </c>
      <c r="M853" s="1">
        <v>22</v>
      </c>
      <c r="N853" s="1">
        <v>4</v>
      </c>
      <c r="O853" s="3">
        <v>0.2542372881355932</v>
      </c>
      <c r="P853" s="1">
        <v>45</v>
      </c>
      <c r="Q853" s="1">
        <v>37</v>
      </c>
    </row>
    <row r="854" spans="1:17" ht="15">
      <c r="A854" s="1" t="s">
        <v>1856</v>
      </c>
      <c r="B854" s="1" t="s">
        <v>1857</v>
      </c>
      <c r="C854" s="1">
        <v>41</v>
      </c>
      <c r="D854" s="1">
        <v>0.12</v>
      </c>
      <c r="E854" s="1" t="s">
        <v>1858</v>
      </c>
      <c r="F854" s="1" t="str">
        <f t="shared" si="13"/>
        <v>J.T. Snow</v>
      </c>
      <c r="G854" s="1" t="e">
        <v>#N/A</v>
      </c>
      <c r="I854" s="1" t="e">
        <v>#N/A</v>
      </c>
      <c r="J854" s="1">
        <v>177</v>
      </c>
      <c r="K854" s="1">
        <v>23</v>
      </c>
      <c r="L854" s="1">
        <v>5</v>
      </c>
      <c r="M854" s="1">
        <v>22</v>
      </c>
      <c r="N854" s="1">
        <v>3</v>
      </c>
      <c r="O854" s="3">
        <v>0.24858757062146894</v>
      </c>
      <c r="P854" s="1">
        <v>44</v>
      </c>
      <c r="Q854" s="1">
        <v>35</v>
      </c>
    </row>
    <row r="855" spans="1:17" ht="15">
      <c r="A855" s="1" t="s">
        <v>1052</v>
      </c>
      <c r="B855" s="1" t="s">
        <v>854</v>
      </c>
      <c r="C855" s="1">
        <v>32</v>
      </c>
      <c r="D855" s="1">
        <v>0.2</v>
      </c>
      <c r="E855" s="1" t="s">
        <v>1859</v>
      </c>
      <c r="F855" s="1" t="str">
        <f t="shared" si="13"/>
        <v>Andy Green</v>
      </c>
      <c r="G855" s="1" t="e">
        <v>#N/A</v>
      </c>
      <c r="I855" s="1" t="e">
        <v>#N/A</v>
      </c>
      <c r="J855" s="1">
        <v>177</v>
      </c>
      <c r="K855" s="1">
        <v>25</v>
      </c>
      <c r="L855" s="1">
        <v>5</v>
      </c>
      <c r="M855" s="1">
        <v>21</v>
      </c>
      <c r="N855" s="1">
        <v>3</v>
      </c>
      <c r="O855" s="3">
        <v>0.24858757062146894</v>
      </c>
      <c r="P855" s="1">
        <v>44</v>
      </c>
      <c r="Q855" s="1">
        <v>36</v>
      </c>
    </row>
    <row r="856" spans="1:17" ht="15">
      <c r="A856" s="1" t="s">
        <v>1860</v>
      </c>
      <c r="B856" s="1" t="s">
        <v>304</v>
      </c>
      <c r="C856" s="1">
        <v>38</v>
      </c>
      <c r="D856" s="1">
        <v>0.09</v>
      </c>
      <c r="E856" s="1" t="s">
        <v>1861</v>
      </c>
      <c r="F856" s="1" t="str">
        <f t="shared" si="13"/>
        <v>Manny Alexander</v>
      </c>
      <c r="G856" s="1" t="e">
        <v>#N/A</v>
      </c>
      <c r="I856" s="1" t="e">
        <v>#N/A</v>
      </c>
      <c r="J856" s="1">
        <v>177</v>
      </c>
      <c r="K856" s="1">
        <v>23</v>
      </c>
      <c r="L856" s="1">
        <v>5</v>
      </c>
      <c r="M856" s="1">
        <v>22</v>
      </c>
      <c r="N856" s="1">
        <v>3</v>
      </c>
      <c r="O856" s="3">
        <v>0.2542372881355932</v>
      </c>
      <c r="P856" s="1">
        <v>45</v>
      </c>
      <c r="Q856" s="1">
        <v>34</v>
      </c>
    </row>
    <row r="857" spans="1:17" ht="15">
      <c r="A857" s="1" t="s">
        <v>1862</v>
      </c>
      <c r="B857" s="1" t="s">
        <v>14</v>
      </c>
      <c r="C857" s="1">
        <v>35</v>
      </c>
      <c r="D857" s="1">
        <v>0.44</v>
      </c>
      <c r="E857" s="1" t="s">
        <v>1863</v>
      </c>
      <c r="F857" s="1" t="str">
        <f t="shared" si="13"/>
        <v>Mark Bellhorn</v>
      </c>
      <c r="G857" s="1" t="e">
        <v>#N/A</v>
      </c>
      <c r="I857" s="1" t="e">
        <v>#N/A</v>
      </c>
      <c r="J857" s="1">
        <v>177</v>
      </c>
      <c r="K857" s="1">
        <v>21</v>
      </c>
      <c r="L857" s="1">
        <v>5</v>
      </c>
      <c r="M857" s="1">
        <v>21</v>
      </c>
      <c r="N857" s="1">
        <v>2</v>
      </c>
      <c r="O857" s="3">
        <v>0.22598870056497175</v>
      </c>
      <c r="P857" s="1">
        <v>40</v>
      </c>
      <c r="Q857" s="1">
        <v>49</v>
      </c>
    </row>
    <row r="858" spans="1:17" ht="15">
      <c r="A858" s="1" t="s">
        <v>266</v>
      </c>
      <c r="B858" s="1" t="s">
        <v>766</v>
      </c>
      <c r="C858" s="1">
        <v>31</v>
      </c>
      <c r="D858" s="1">
        <v>0.35</v>
      </c>
      <c r="E858" s="1" t="s">
        <v>1864</v>
      </c>
      <c r="F858" s="1" t="str">
        <f t="shared" si="13"/>
        <v>John Rodriguez</v>
      </c>
      <c r="G858" s="1" t="e">
        <v>#N/A</v>
      </c>
      <c r="I858" s="1" t="e">
        <v>#N/A</v>
      </c>
      <c r="J858" s="1">
        <v>176</v>
      </c>
      <c r="K858" s="1">
        <v>26</v>
      </c>
      <c r="L858" s="1">
        <v>4</v>
      </c>
      <c r="M858" s="1">
        <v>21</v>
      </c>
      <c r="N858" s="1">
        <v>2</v>
      </c>
      <c r="O858" s="3">
        <v>0.2727272727272727</v>
      </c>
      <c r="P858" s="1">
        <v>48</v>
      </c>
      <c r="Q858" s="1">
        <v>38</v>
      </c>
    </row>
    <row r="859" spans="1:17" ht="15">
      <c r="A859" s="1" t="s">
        <v>1865</v>
      </c>
      <c r="B859" s="1" t="s">
        <v>1674</v>
      </c>
      <c r="C859" s="1">
        <v>41</v>
      </c>
      <c r="D859" s="1">
        <v>0.38</v>
      </c>
      <c r="E859" s="1" t="s">
        <v>1866</v>
      </c>
      <c r="F859" s="1" t="str">
        <f t="shared" si="13"/>
        <v>Tim Salmon</v>
      </c>
      <c r="G859" s="1" t="e">
        <v>#N/A</v>
      </c>
      <c r="I859" s="1" t="e">
        <v>#N/A</v>
      </c>
      <c r="J859" s="1">
        <v>176</v>
      </c>
      <c r="K859" s="1">
        <v>23</v>
      </c>
      <c r="L859" s="1">
        <v>6</v>
      </c>
      <c r="M859" s="1">
        <v>22</v>
      </c>
      <c r="N859" s="1">
        <v>2</v>
      </c>
      <c r="O859" s="3">
        <v>0.2556818181818182</v>
      </c>
      <c r="P859" s="1">
        <v>45</v>
      </c>
      <c r="Q859" s="1">
        <v>37</v>
      </c>
    </row>
    <row r="860" spans="1:17" ht="15">
      <c r="A860" s="1" t="s">
        <v>1867</v>
      </c>
      <c r="B860" s="1" t="s">
        <v>1868</v>
      </c>
      <c r="C860" s="1">
        <v>36</v>
      </c>
      <c r="D860" s="1">
        <v>0.22</v>
      </c>
      <c r="E860" s="1" t="s">
        <v>1869</v>
      </c>
      <c r="F860" s="1" t="str">
        <f t="shared" si="13"/>
        <v>Eli Marrero</v>
      </c>
      <c r="G860" s="1" t="e">
        <v>#N/A</v>
      </c>
      <c r="I860" s="1" t="e">
        <v>#N/A</v>
      </c>
      <c r="J860" s="1">
        <v>176</v>
      </c>
      <c r="K860" s="1">
        <v>23</v>
      </c>
      <c r="L860" s="1">
        <v>6</v>
      </c>
      <c r="M860" s="1">
        <v>23</v>
      </c>
      <c r="N860" s="1">
        <v>4</v>
      </c>
      <c r="O860" s="3">
        <v>0.24431818181818182</v>
      </c>
      <c r="P860" s="1">
        <v>43</v>
      </c>
      <c r="Q860" s="1">
        <v>40</v>
      </c>
    </row>
    <row r="861" spans="1:17" ht="15">
      <c r="A861" s="1" t="s">
        <v>152</v>
      </c>
      <c r="B861" s="1" t="s">
        <v>1576</v>
      </c>
      <c r="C861" s="1">
        <v>36</v>
      </c>
      <c r="D861" s="1">
        <v>0.25</v>
      </c>
      <c r="E861" s="1" t="s">
        <v>1870</v>
      </c>
      <c r="F861" s="1" t="str">
        <f t="shared" si="13"/>
        <v>Damian Jackson</v>
      </c>
      <c r="G861" s="1" t="e">
        <v>#N/A</v>
      </c>
      <c r="I861" s="1" t="e">
        <v>#N/A</v>
      </c>
      <c r="J861" s="1">
        <v>176</v>
      </c>
      <c r="K861" s="1">
        <v>24</v>
      </c>
      <c r="L861" s="1">
        <v>5</v>
      </c>
      <c r="M861" s="1">
        <v>21</v>
      </c>
      <c r="N861" s="1">
        <v>3</v>
      </c>
      <c r="O861" s="3">
        <v>0.24431818181818182</v>
      </c>
      <c r="P861" s="1">
        <v>43</v>
      </c>
      <c r="Q861" s="1">
        <v>42</v>
      </c>
    </row>
    <row r="862" spans="1:17" ht="15">
      <c r="A862" s="1" t="s">
        <v>1871</v>
      </c>
      <c r="B862" s="1" t="s">
        <v>627</v>
      </c>
      <c r="C862" s="1">
        <v>29</v>
      </c>
      <c r="D862" s="1">
        <v>0.22</v>
      </c>
      <c r="E862" s="1" t="s">
        <v>1872</v>
      </c>
      <c r="F862" s="1" t="str">
        <f t="shared" si="13"/>
        <v>J.D. Closser</v>
      </c>
      <c r="G862" s="1" t="e">
        <v>#N/A</v>
      </c>
      <c r="I862" s="1" t="e">
        <v>#N/A</v>
      </c>
      <c r="J862" s="1">
        <v>176</v>
      </c>
      <c r="K862" s="1">
        <v>23</v>
      </c>
      <c r="L862" s="1">
        <v>5</v>
      </c>
      <c r="M862" s="1">
        <v>22</v>
      </c>
      <c r="N862" s="1">
        <v>2</v>
      </c>
      <c r="O862" s="3">
        <v>0.25</v>
      </c>
      <c r="P862" s="1">
        <v>44</v>
      </c>
      <c r="Q862" s="1">
        <v>36</v>
      </c>
    </row>
    <row r="863" spans="1:17" ht="15">
      <c r="A863" s="1" t="s">
        <v>1873</v>
      </c>
      <c r="B863" s="1" t="s">
        <v>205</v>
      </c>
      <c r="C863" s="1">
        <v>26</v>
      </c>
      <c r="D863" s="1">
        <v>0.11</v>
      </c>
      <c r="E863" s="1" t="s">
        <v>1874</v>
      </c>
      <c r="F863" s="1" t="str">
        <f t="shared" si="13"/>
        <v>Jeff Fiorentino</v>
      </c>
      <c r="G863" s="1" t="e">
        <v>#N/A</v>
      </c>
      <c r="I863" s="1" t="e">
        <v>#N/A</v>
      </c>
      <c r="J863" s="1">
        <v>175</v>
      </c>
      <c r="K863" s="1">
        <v>26</v>
      </c>
      <c r="L863" s="1">
        <v>5</v>
      </c>
      <c r="M863" s="1">
        <v>25</v>
      </c>
      <c r="N863" s="1">
        <v>3</v>
      </c>
      <c r="O863" s="3">
        <v>0.2742857142857143</v>
      </c>
      <c r="P863" s="1">
        <v>48</v>
      </c>
      <c r="Q863" s="1">
        <v>31</v>
      </c>
    </row>
    <row r="864" spans="1:17" ht="15">
      <c r="A864" s="1" t="s">
        <v>1875</v>
      </c>
      <c r="B864" s="1" t="s">
        <v>781</v>
      </c>
      <c r="C864" s="1">
        <v>38</v>
      </c>
      <c r="D864" s="1">
        <v>0.24</v>
      </c>
      <c r="E864" s="1" t="s">
        <v>1876</v>
      </c>
      <c r="F864" s="1" t="str">
        <f t="shared" si="13"/>
        <v>Bill Mueller</v>
      </c>
      <c r="G864" s="1" t="e">
        <v>#N/A</v>
      </c>
      <c r="I864" s="1" t="e">
        <v>#N/A</v>
      </c>
      <c r="J864" s="1">
        <v>175</v>
      </c>
      <c r="K864" s="1">
        <v>22</v>
      </c>
      <c r="L864" s="1">
        <v>5</v>
      </c>
      <c r="M864" s="1">
        <v>23</v>
      </c>
      <c r="N864" s="1">
        <v>3</v>
      </c>
      <c r="O864" s="3">
        <v>0.2571428571428571</v>
      </c>
      <c r="P864" s="1">
        <v>45</v>
      </c>
      <c r="Q864" s="1">
        <v>30</v>
      </c>
    </row>
    <row r="865" spans="1:17" ht="15">
      <c r="A865" s="1" t="s">
        <v>1877</v>
      </c>
      <c r="B865" s="1" t="s">
        <v>76</v>
      </c>
      <c r="C865" s="1">
        <v>38</v>
      </c>
      <c r="D865" s="1">
        <v>0.16</v>
      </c>
      <c r="E865" s="1" t="s">
        <v>1878</v>
      </c>
      <c r="F865" s="1" t="str">
        <f t="shared" si="13"/>
        <v>Michael Tucker</v>
      </c>
      <c r="G865" s="1" t="e">
        <v>#N/A</v>
      </c>
      <c r="I865" s="1" t="e">
        <v>#N/A</v>
      </c>
      <c r="J865" s="1">
        <v>174</v>
      </c>
      <c r="K865" s="1">
        <v>21</v>
      </c>
      <c r="L865" s="1">
        <v>5</v>
      </c>
      <c r="M865" s="1">
        <v>22</v>
      </c>
      <c r="N865" s="1">
        <v>3</v>
      </c>
      <c r="O865" s="3">
        <v>0.25287356321839083</v>
      </c>
      <c r="P865" s="1">
        <v>44</v>
      </c>
      <c r="Q865" s="1">
        <v>36</v>
      </c>
    </row>
    <row r="866" spans="1:16" ht="15">
      <c r="A866" s="1" t="s">
        <v>2886</v>
      </c>
      <c r="B866" s="1" t="s">
        <v>264</v>
      </c>
      <c r="F866" s="1" t="str">
        <f t="shared" si="13"/>
        <v>Matt Wieters</v>
      </c>
      <c r="J866" s="1">
        <v>419</v>
      </c>
      <c r="K866" s="1">
        <v>59</v>
      </c>
      <c r="L866" s="1">
        <v>15</v>
      </c>
      <c r="M866" s="1">
        <v>64</v>
      </c>
      <c r="N866" s="1">
        <v>3</v>
      </c>
      <c r="O866" s="3">
        <f>P866/J866</f>
        <v>0.2744630071599045</v>
      </c>
      <c r="P866" s="1">
        <v>115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945"/>
  <sheetViews>
    <sheetView tabSelected="1" workbookViewId="0" topLeftCell="A1">
      <selection activeCell="C5" sqref="C5"/>
    </sheetView>
  </sheetViews>
  <sheetFormatPr defaultColWidth="11.00390625" defaultRowHeight="15"/>
  <cols>
    <col min="1" max="1" width="13.28125" style="1" bestFit="1" customWidth="1"/>
    <col min="2" max="2" width="12.140625" style="1" bestFit="1" customWidth="1"/>
    <col min="3" max="3" width="4.00390625" style="1" bestFit="1" customWidth="1"/>
    <col min="4" max="4" width="19.7109375" style="1" bestFit="1" customWidth="1"/>
    <col min="5" max="5" width="5.28125" style="1" bestFit="1" customWidth="1"/>
    <col min="6" max="6" width="3.00390625" style="1" bestFit="1" customWidth="1"/>
    <col min="7" max="7" width="3.140625" style="1" bestFit="1" customWidth="1"/>
    <col min="8" max="8" width="5.00390625" style="1" bestFit="1" customWidth="1"/>
    <col min="9" max="9" width="4.8515625" style="1" bestFit="1" customWidth="1"/>
    <col min="10" max="10" width="4.00390625" style="1" bestFit="1" customWidth="1"/>
    <col min="11" max="11" width="3.00390625" style="1" bestFit="1" customWidth="1"/>
    <col min="12" max="14" width="4.00390625" style="1" bestFit="1" customWidth="1"/>
    <col min="15" max="15" width="3.00390625" style="1" bestFit="1" customWidth="1"/>
    <col min="16" max="16" width="3.140625" style="1" bestFit="1" customWidth="1"/>
    <col min="17" max="17" width="18.421875" style="1" bestFit="1" customWidth="1"/>
    <col min="18" max="18" width="16.28125" style="1" bestFit="1" customWidth="1"/>
    <col min="19" max="19" width="18.421875" style="1" bestFit="1" customWidth="1"/>
    <col min="20" max="20" width="16.28125" style="1" bestFit="1" customWidth="1"/>
    <col min="21" max="21" width="10.8515625" style="1" bestFit="1" customWidth="1"/>
    <col min="22" max="22" width="16.28125" style="1" bestFit="1" customWidth="1"/>
    <col min="23" max="16384" width="11.00390625" style="1" customWidth="1"/>
  </cols>
  <sheetData>
    <row r="1" spans="6:11" ht="15">
      <c r="F1" s="6"/>
      <c r="G1" s="6"/>
      <c r="H1" s="6"/>
      <c r="I1" s="3"/>
      <c r="J1" s="6"/>
      <c r="K1" s="2"/>
    </row>
    <row r="2" spans="6:10" ht="15">
      <c r="F2" s="2"/>
      <c r="G2" s="6"/>
      <c r="H2" s="6"/>
      <c r="I2" s="6"/>
      <c r="J2" s="2"/>
    </row>
    <row r="3" spans="1:22" ht="15">
      <c r="A3" s="1" t="s">
        <v>105</v>
      </c>
      <c r="B3" s="1" t="s">
        <v>106</v>
      </c>
      <c r="C3" s="1" t="s">
        <v>107</v>
      </c>
      <c r="F3" s="1" t="s">
        <v>1879</v>
      </c>
      <c r="G3" s="1" t="s">
        <v>1880</v>
      </c>
      <c r="H3" s="1" t="s">
        <v>1881</v>
      </c>
      <c r="I3" s="1" t="s">
        <v>1882</v>
      </c>
      <c r="J3" s="1" t="s">
        <v>1883</v>
      </c>
      <c r="K3" s="1" t="s">
        <v>1884</v>
      </c>
      <c r="L3" s="1" t="s">
        <v>1885</v>
      </c>
      <c r="M3" s="1" t="s">
        <v>1886</v>
      </c>
      <c r="N3" s="1" t="s">
        <v>252</v>
      </c>
      <c r="O3" s="1" t="s">
        <v>1887</v>
      </c>
      <c r="P3" s="1" t="s">
        <v>248</v>
      </c>
      <c r="Q3" s="5"/>
      <c r="R3" s="5"/>
      <c r="S3" s="5"/>
      <c r="T3" s="5"/>
      <c r="U3" s="5"/>
      <c r="V3" s="5"/>
    </row>
    <row r="4" spans="1:16" ht="15">
      <c r="A4" s="1" t="s">
        <v>1888</v>
      </c>
      <c r="B4" s="1" t="s">
        <v>1889</v>
      </c>
      <c r="C4" s="1">
        <v>29</v>
      </c>
      <c r="D4" s="1" t="str">
        <f>CONCATENATE(B4," ",A4)</f>
        <v>C.C. Sabathia</v>
      </c>
      <c r="E4" s="1" t="s">
        <v>2244</v>
      </c>
      <c r="F4" s="1">
        <v>14</v>
      </c>
      <c r="G4" s="1">
        <v>0</v>
      </c>
      <c r="H4" s="1">
        <v>3.22</v>
      </c>
      <c r="I4" s="6">
        <v>1.1563981042654028</v>
      </c>
      <c r="J4" s="1">
        <v>199</v>
      </c>
      <c r="K4" s="1">
        <v>9</v>
      </c>
      <c r="L4" s="1">
        <v>211</v>
      </c>
      <c r="M4" s="7">
        <v>75.49111111111112</v>
      </c>
      <c r="N4" s="1">
        <v>194</v>
      </c>
      <c r="O4" s="1">
        <v>50</v>
      </c>
      <c r="P4" s="1">
        <v>18</v>
      </c>
    </row>
    <row r="5" spans="1:16" ht="15">
      <c r="A5" s="1" t="s">
        <v>1890</v>
      </c>
      <c r="B5" s="1" t="s">
        <v>1891</v>
      </c>
      <c r="C5" s="1">
        <v>30</v>
      </c>
      <c r="D5" s="1" t="str">
        <f aca="true" t="shared" si="0" ref="D5:D68">CONCATENATE(B5," ",A5)</f>
        <v>Johan Santana</v>
      </c>
      <c r="E5" s="1" t="s">
        <v>2244</v>
      </c>
      <c r="F5" s="1">
        <v>13</v>
      </c>
      <c r="G5" s="1">
        <v>0</v>
      </c>
      <c r="H5" s="1">
        <v>3.23</v>
      </c>
      <c r="I5" s="6">
        <v>1.1407035175879396</v>
      </c>
      <c r="J5" s="1">
        <v>191</v>
      </c>
      <c r="K5" s="1">
        <v>8</v>
      </c>
      <c r="L5" s="1">
        <v>199</v>
      </c>
      <c r="M5" s="7">
        <v>71.41888888888889</v>
      </c>
      <c r="N5" s="1">
        <v>172</v>
      </c>
      <c r="O5" s="1">
        <v>55</v>
      </c>
      <c r="P5" s="1">
        <v>23</v>
      </c>
    </row>
    <row r="6" spans="1:16" ht="15">
      <c r="A6" s="1" t="s">
        <v>1892</v>
      </c>
      <c r="B6" s="1" t="s">
        <v>1674</v>
      </c>
      <c r="C6" s="1">
        <v>25</v>
      </c>
      <c r="D6" s="1" t="str">
        <f t="shared" si="0"/>
        <v>Tim Lincecum</v>
      </c>
      <c r="E6" s="1" t="s">
        <v>2244</v>
      </c>
      <c r="F6" s="1">
        <v>13</v>
      </c>
      <c r="G6" s="1">
        <v>0</v>
      </c>
      <c r="H6" s="1">
        <v>3.25</v>
      </c>
      <c r="I6" s="6">
        <v>1.213903743315508</v>
      </c>
      <c r="J6" s="1">
        <v>203</v>
      </c>
      <c r="K6" s="1">
        <v>6</v>
      </c>
      <c r="L6" s="1">
        <v>187</v>
      </c>
      <c r="M6" s="7">
        <v>67.52777777777777</v>
      </c>
      <c r="N6" s="1">
        <v>155</v>
      </c>
      <c r="O6" s="1">
        <v>72</v>
      </c>
      <c r="P6" s="1">
        <v>13</v>
      </c>
    </row>
    <row r="7" spans="1:16" ht="15">
      <c r="A7" s="1" t="s">
        <v>1893</v>
      </c>
      <c r="B7" s="1" t="s">
        <v>1894</v>
      </c>
      <c r="C7" s="1">
        <v>26</v>
      </c>
      <c r="D7" s="1" t="str">
        <f t="shared" si="0"/>
        <v>Cole Hamels</v>
      </c>
      <c r="E7" s="1" t="s">
        <v>2244</v>
      </c>
      <c r="F7" s="1">
        <v>13</v>
      </c>
      <c r="G7" s="1">
        <v>0</v>
      </c>
      <c r="H7" s="1">
        <v>3.42</v>
      </c>
      <c r="I7" s="6">
        <v>1.140625</v>
      </c>
      <c r="J7" s="1">
        <v>177</v>
      </c>
      <c r="K7" s="1">
        <v>8</v>
      </c>
      <c r="L7" s="1">
        <v>192</v>
      </c>
      <c r="M7" s="7">
        <v>72.96</v>
      </c>
      <c r="N7" s="1">
        <v>167</v>
      </c>
      <c r="O7" s="1">
        <v>52</v>
      </c>
      <c r="P7" s="1">
        <v>24</v>
      </c>
    </row>
    <row r="8" spans="1:16" ht="15">
      <c r="A8" s="1" t="s">
        <v>1895</v>
      </c>
      <c r="B8" s="1" t="s">
        <v>44</v>
      </c>
      <c r="C8" s="1">
        <v>30</v>
      </c>
      <c r="D8" s="1" t="str">
        <f t="shared" si="0"/>
        <v>Brandon Webb</v>
      </c>
      <c r="E8" s="1" t="s">
        <v>2244</v>
      </c>
      <c r="F8" s="1">
        <v>16</v>
      </c>
      <c r="G8" s="1">
        <v>0</v>
      </c>
      <c r="H8" s="1">
        <v>3.34</v>
      </c>
      <c r="I8" s="6">
        <v>1.2131979695431472</v>
      </c>
      <c r="J8" s="1">
        <v>160</v>
      </c>
      <c r="K8" s="1">
        <v>8</v>
      </c>
      <c r="L8" s="1">
        <v>197</v>
      </c>
      <c r="M8" s="7">
        <v>73.10888888888888</v>
      </c>
      <c r="N8" s="1">
        <v>180</v>
      </c>
      <c r="O8" s="1">
        <v>59</v>
      </c>
      <c r="P8" s="1">
        <v>13</v>
      </c>
    </row>
    <row r="9" spans="1:16" ht="15">
      <c r="A9" s="1" t="s">
        <v>1896</v>
      </c>
      <c r="B9" s="1" t="s">
        <v>1897</v>
      </c>
      <c r="C9" s="1">
        <v>32</v>
      </c>
      <c r="D9" s="1" t="str">
        <f t="shared" si="0"/>
        <v>Roy Halladay</v>
      </c>
      <c r="E9" s="1" t="s">
        <v>2244</v>
      </c>
      <c r="F9" s="1">
        <v>15</v>
      </c>
      <c r="G9" s="1">
        <v>0</v>
      </c>
      <c r="H9" s="1">
        <v>3.38</v>
      </c>
      <c r="I9" s="6">
        <v>1.1658536585365853</v>
      </c>
      <c r="J9" s="1">
        <v>149</v>
      </c>
      <c r="K9" s="1">
        <v>8</v>
      </c>
      <c r="L9" s="1">
        <v>205</v>
      </c>
      <c r="M9" s="7">
        <v>76.98888888888888</v>
      </c>
      <c r="N9" s="1">
        <v>196</v>
      </c>
      <c r="O9" s="1">
        <v>43</v>
      </c>
      <c r="P9" s="1">
        <v>16</v>
      </c>
    </row>
    <row r="10" spans="1:16" ht="15">
      <c r="A10" s="1" t="s">
        <v>1898</v>
      </c>
      <c r="B10" s="1" t="s">
        <v>1157</v>
      </c>
      <c r="C10" s="1">
        <v>29</v>
      </c>
      <c r="D10" s="1" t="str">
        <f t="shared" si="0"/>
        <v>Jonathan Papelbon</v>
      </c>
      <c r="E10" s="1" t="s">
        <v>3097</v>
      </c>
      <c r="F10" s="1">
        <v>4</v>
      </c>
      <c r="G10" s="1">
        <v>29</v>
      </c>
      <c r="H10" s="1">
        <v>2.91</v>
      </c>
      <c r="I10" s="6">
        <v>1.0769230769230769</v>
      </c>
      <c r="J10" s="1">
        <v>67</v>
      </c>
      <c r="K10" s="1">
        <v>3</v>
      </c>
      <c r="L10" s="1">
        <v>65</v>
      </c>
      <c r="M10" s="7">
        <v>21.016666666666666</v>
      </c>
      <c r="N10" s="1">
        <v>54</v>
      </c>
      <c r="O10" s="1">
        <v>16</v>
      </c>
      <c r="P10" s="1">
        <v>5</v>
      </c>
    </row>
    <row r="11" spans="1:16" ht="15">
      <c r="A11" s="1" t="s">
        <v>1899</v>
      </c>
      <c r="B11" s="1" t="s">
        <v>1925</v>
      </c>
      <c r="C11" s="1">
        <v>28</v>
      </c>
      <c r="D11" s="1" t="str">
        <f t="shared" si="0"/>
        <v>Jake Peavy</v>
      </c>
      <c r="E11" s="1" t="s">
        <v>2244</v>
      </c>
      <c r="F11" s="1">
        <v>11</v>
      </c>
      <c r="G11" s="1">
        <v>0</v>
      </c>
      <c r="H11" s="1">
        <v>3.22</v>
      </c>
      <c r="I11" s="6">
        <v>1.183431952662722</v>
      </c>
      <c r="J11" s="1">
        <v>169</v>
      </c>
      <c r="K11" s="1">
        <v>9</v>
      </c>
      <c r="L11" s="1">
        <v>169</v>
      </c>
      <c r="M11" s="7">
        <v>60.46444444444445</v>
      </c>
      <c r="N11" s="1">
        <v>143</v>
      </c>
      <c r="O11" s="1">
        <v>57</v>
      </c>
      <c r="P11" s="1">
        <v>15</v>
      </c>
    </row>
    <row r="12" spans="1:16" ht="15">
      <c r="A12" s="1" t="s">
        <v>266</v>
      </c>
      <c r="B12" s="1" t="s">
        <v>761</v>
      </c>
      <c r="C12" s="1">
        <v>27</v>
      </c>
      <c r="D12" s="1" t="str">
        <f t="shared" si="0"/>
        <v>Francisco Rodriguez</v>
      </c>
      <c r="E12" s="1" t="s">
        <v>3097</v>
      </c>
      <c r="F12" s="1">
        <v>3</v>
      </c>
      <c r="G12" s="1">
        <v>38</v>
      </c>
      <c r="H12" s="1">
        <v>3.27</v>
      </c>
      <c r="I12" s="6">
        <v>1.2878787878787878</v>
      </c>
      <c r="J12" s="1">
        <v>70</v>
      </c>
      <c r="K12" s="1">
        <v>3</v>
      </c>
      <c r="L12" s="1">
        <v>66</v>
      </c>
      <c r="M12" s="7">
        <v>23.98</v>
      </c>
      <c r="N12" s="1">
        <v>56</v>
      </c>
      <c r="O12" s="1">
        <v>29</v>
      </c>
      <c r="P12" s="1">
        <v>5</v>
      </c>
    </row>
    <row r="13" spans="1:16" ht="15">
      <c r="A13" s="1" t="s">
        <v>1900</v>
      </c>
      <c r="B13" s="1" t="s">
        <v>435</v>
      </c>
      <c r="C13" s="1">
        <v>29</v>
      </c>
      <c r="D13" s="1" t="str">
        <f t="shared" si="0"/>
        <v>Dan Haren</v>
      </c>
      <c r="E13" s="1" t="s">
        <v>2244</v>
      </c>
      <c r="F13" s="1">
        <v>13</v>
      </c>
      <c r="G13" s="1">
        <v>0</v>
      </c>
      <c r="H13" s="1">
        <v>3.58</v>
      </c>
      <c r="I13" s="6">
        <v>1.194736842105263</v>
      </c>
      <c r="J13" s="1">
        <v>171</v>
      </c>
      <c r="K13" s="1">
        <v>9</v>
      </c>
      <c r="L13" s="1">
        <v>190</v>
      </c>
      <c r="M13" s="7">
        <v>75.57777777777778</v>
      </c>
      <c r="N13" s="1">
        <v>181</v>
      </c>
      <c r="O13" s="1">
        <v>46</v>
      </c>
      <c r="P13" s="1">
        <v>20</v>
      </c>
    </row>
    <row r="14" spans="1:16" ht="15">
      <c r="A14" s="1" t="s">
        <v>1179</v>
      </c>
      <c r="B14" s="1" t="s">
        <v>293</v>
      </c>
      <c r="C14" s="1">
        <v>35</v>
      </c>
      <c r="D14" s="1" t="str">
        <f t="shared" si="0"/>
        <v>Joe Nathan</v>
      </c>
      <c r="E14" s="1" t="s">
        <v>3097</v>
      </c>
      <c r="F14" s="1">
        <v>3</v>
      </c>
      <c r="G14" s="1">
        <v>27</v>
      </c>
      <c r="H14" s="1">
        <v>2.86</v>
      </c>
      <c r="I14" s="6">
        <v>1.121212121212121</v>
      </c>
      <c r="J14" s="1">
        <v>64</v>
      </c>
      <c r="K14" s="1">
        <v>2</v>
      </c>
      <c r="L14" s="1">
        <v>66</v>
      </c>
      <c r="M14" s="7">
        <v>20.973333333333333</v>
      </c>
      <c r="N14" s="1">
        <v>54</v>
      </c>
      <c r="O14" s="1">
        <v>20</v>
      </c>
      <c r="P14" s="1">
        <v>5</v>
      </c>
    </row>
    <row r="15" spans="1:16" ht="15">
      <c r="A15" s="1" t="s">
        <v>75</v>
      </c>
      <c r="B15" s="1" t="s">
        <v>1901</v>
      </c>
      <c r="C15" s="1">
        <v>30</v>
      </c>
      <c r="D15" s="1" t="str">
        <f t="shared" si="0"/>
        <v>Chris R. Young</v>
      </c>
      <c r="E15" s="1" t="s">
        <v>2244</v>
      </c>
      <c r="F15" s="1">
        <v>8</v>
      </c>
      <c r="G15" s="1">
        <v>0</v>
      </c>
      <c r="H15" s="1">
        <v>3.55</v>
      </c>
      <c r="I15" s="6">
        <v>1.2265625</v>
      </c>
      <c r="J15" s="1">
        <v>117</v>
      </c>
      <c r="K15" s="1">
        <v>6</v>
      </c>
      <c r="L15" s="1">
        <v>128</v>
      </c>
      <c r="M15" s="7">
        <v>50.48888888888889</v>
      </c>
      <c r="N15" s="1">
        <v>103</v>
      </c>
      <c r="O15" s="1">
        <v>54</v>
      </c>
      <c r="P15" s="1">
        <v>13</v>
      </c>
    </row>
    <row r="16" spans="1:16" ht="15">
      <c r="A16" s="1" t="s">
        <v>572</v>
      </c>
      <c r="B16" s="1" t="s">
        <v>2014</v>
      </c>
      <c r="C16" s="1">
        <v>40</v>
      </c>
      <c r="D16" s="1" t="str">
        <f t="shared" si="0"/>
        <v>Mariano Rivera</v>
      </c>
      <c r="E16" s="1" t="s">
        <v>3097</v>
      </c>
      <c r="F16" s="1">
        <v>4</v>
      </c>
      <c r="G16" s="1">
        <v>24</v>
      </c>
      <c r="H16" s="1">
        <v>3.09</v>
      </c>
      <c r="I16" s="6">
        <v>1.1044776119402986</v>
      </c>
      <c r="J16" s="1">
        <v>59</v>
      </c>
      <c r="K16" s="1">
        <v>4</v>
      </c>
      <c r="L16" s="1">
        <v>67</v>
      </c>
      <c r="M16" s="7">
        <v>23.003333333333334</v>
      </c>
      <c r="N16" s="1">
        <v>59</v>
      </c>
      <c r="O16" s="1">
        <v>15</v>
      </c>
      <c r="P16" s="1">
        <v>5</v>
      </c>
    </row>
    <row r="17" spans="1:16" ht="15">
      <c r="A17" s="1" t="s">
        <v>2015</v>
      </c>
      <c r="B17" s="1" t="s">
        <v>2016</v>
      </c>
      <c r="C17" s="1">
        <v>25</v>
      </c>
      <c r="D17" s="1" t="str">
        <f t="shared" si="0"/>
        <v>Joakim Soria</v>
      </c>
      <c r="E17" s="1" t="s">
        <v>3097</v>
      </c>
      <c r="F17" s="1">
        <v>3</v>
      </c>
      <c r="G17" s="1">
        <v>23</v>
      </c>
      <c r="H17" s="1">
        <v>2.86</v>
      </c>
      <c r="I17" s="6">
        <v>1.0757575757575757</v>
      </c>
      <c r="J17" s="1">
        <v>60</v>
      </c>
      <c r="K17" s="1">
        <v>3</v>
      </c>
      <c r="L17" s="1">
        <v>66</v>
      </c>
      <c r="M17" s="7">
        <v>20.973333333333333</v>
      </c>
      <c r="N17" s="1">
        <v>51</v>
      </c>
      <c r="O17" s="1">
        <v>20</v>
      </c>
      <c r="P17" s="1">
        <v>5</v>
      </c>
    </row>
    <row r="18" spans="1:16" ht="15">
      <c r="A18" s="1" t="s">
        <v>2017</v>
      </c>
      <c r="B18" s="1" t="s">
        <v>974</v>
      </c>
      <c r="C18" s="1">
        <v>28</v>
      </c>
      <c r="D18" s="1" t="str">
        <f t="shared" si="0"/>
        <v>Rich Harden</v>
      </c>
      <c r="E18" s="1" t="s">
        <v>2244</v>
      </c>
      <c r="F18" s="1">
        <v>8</v>
      </c>
      <c r="G18" s="1">
        <v>0</v>
      </c>
      <c r="H18" s="1">
        <v>2.99</v>
      </c>
      <c r="I18" s="6">
        <v>1.1791044776119404</v>
      </c>
      <c r="J18" s="1">
        <v>146</v>
      </c>
      <c r="K18" s="1">
        <v>4</v>
      </c>
      <c r="L18" s="1">
        <v>134</v>
      </c>
      <c r="M18" s="7">
        <v>44.51777777777778</v>
      </c>
      <c r="N18" s="1">
        <v>102</v>
      </c>
      <c r="O18" s="1">
        <v>56</v>
      </c>
      <c r="P18" s="1">
        <v>12</v>
      </c>
    </row>
    <row r="19" spans="1:16" ht="15">
      <c r="A19" s="1" t="s">
        <v>2018</v>
      </c>
      <c r="B19" s="1" t="s">
        <v>258</v>
      </c>
      <c r="C19" s="1">
        <v>30</v>
      </c>
      <c r="D19" s="1" t="str">
        <f t="shared" si="0"/>
        <v>Jose Valverde</v>
      </c>
      <c r="E19" s="1" t="s">
        <v>3097</v>
      </c>
      <c r="F19" s="1">
        <v>4</v>
      </c>
      <c r="G19" s="1">
        <v>31</v>
      </c>
      <c r="H19" s="1">
        <v>3.83</v>
      </c>
      <c r="I19" s="6">
        <v>1.2835820895522387</v>
      </c>
      <c r="J19" s="1">
        <v>70</v>
      </c>
      <c r="K19" s="1">
        <v>4</v>
      </c>
      <c r="L19" s="1">
        <v>67</v>
      </c>
      <c r="M19" s="7">
        <v>28.512222222222224</v>
      </c>
      <c r="N19" s="1">
        <v>61</v>
      </c>
      <c r="O19" s="1">
        <v>25</v>
      </c>
      <c r="P19" s="1">
        <v>8</v>
      </c>
    </row>
    <row r="20" spans="1:16" ht="15">
      <c r="A20" s="1" t="s">
        <v>2019</v>
      </c>
      <c r="B20" s="1" t="s">
        <v>762</v>
      </c>
      <c r="C20" s="1">
        <v>31</v>
      </c>
      <c r="D20" s="1" t="str">
        <f t="shared" si="0"/>
        <v>Ben Sheets</v>
      </c>
      <c r="E20" s="1" t="s">
        <v>2244</v>
      </c>
      <c r="F20" s="1">
        <v>12</v>
      </c>
      <c r="G20" s="1">
        <v>0</v>
      </c>
      <c r="H20" s="1">
        <v>3.59</v>
      </c>
      <c r="I20" s="6">
        <v>1.2196531791907514</v>
      </c>
      <c r="J20" s="1">
        <v>141</v>
      </c>
      <c r="K20" s="1">
        <v>8</v>
      </c>
      <c r="L20" s="1">
        <v>173</v>
      </c>
      <c r="M20" s="7">
        <v>69.00777777777778</v>
      </c>
      <c r="N20" s="1">
        <v>165</v>
      </c>
      <c r="O20" s="1">
        <v>46</v>
      </c>
      <c r="P20" s="1">
        <v>17</v>
      </c>
    </row>
    <row r="21" spans="1:16" ht="15">
      <c r="A21" s="1" t="s">
        <v>2020</v>
      </c>
      <c r="B21" s="1" t="s">
        <v>290</v>
      </c>
      <c r="C21" s="1">
        <v>29</v>
      </c>
      <c r="D21" s="1" t="str">
        <f t="shared" si="0"/>
        <v>Josh Beckett</v>
      </c>
      <c r="E21" s="1" t="s">
        <v>2244</v>
      </c>
      <c r="F21" s="1">
        <v>13</v>
      </c>
      <c r="G21" s="1">
        <v>0</v>
      </c>
      <c r="H21" s="1">
        <v>3.85</v>
      </c>
      <c r="I21" s="6">
        <v>1.221556886227545</v>
      </c>
      <c r="J21" s="1">
        <v>152</v>
      </c>
      <c r="K21" s="1">
        <v>8</v>
      </c>
      <c r="L21" s="1">
        <v>167</v>
      </c>
      <c r="M21" s="7">
        <v>71.4388888888889</v>
      </c>
      <c r="N21" s="1">
        <v>161</v>
      </c>
      <c r="O21" s="1">
        <v>43</v>
      </c>
      <c r="P21" s="1">
        <v>18</v>
      </c>
    </row>
    <row r="22" spans="1:16" ht="15">
      <c r="A22" s="1" t="s">
        <v>2021</v>
      </c>
      <c r="B22" s="1" t="s">
        <v>1897</v>
      </c>
      <c r="C22" s="1">
        <v>32</v>
      </c>
      <c r="D22" s="1" t="str">
        <f t="shared" si="0"/>
        <v>Roy Oswalt</v>
      </c>
      <c r="E22" s="1" t="s">
        <v>2244</v>
      </c>
      <c r="F22" s="1">
        <v>13</v>
      </c>
      <c r="G22" s="1">
        <v>0</v>
      </c>
      <c r="H22" s="1">
        <v>3.62</v>
      </c>
      <c r="I22" s="6">
        <v>1.2594594594594595</v>
      </c>
      <c r="J22" s="1">
        <v>143</v>
      </c>
      <c r="K22" s="1">
        <v>8</v>
      </c>
      <c r="L22" s="1">
        <v>185</v>
      </c>
      <c r="M22" s="7">
        <v>74.41111111111111</v>
      </c>
      <c r="N22" s="1">
        <v>184</v>
      </c>
      <c r="O22" s="1">
        <v>49</v>
      </c>
      <c r="P22" s="1">
        <v>17</v>
      </c>
    </row>
    <row r="23" spans="1:16" ht="15">
      <c r="A23" s="1" t="s">
        <v>2022</v>
      </c>
      <c r="B23" s="1" t="s">
        <v>17</v>
      </c>
      <c r="C23" s="1">
        <v>28</v>
      </c>
      <c r="D23" s="1" t="str">
        <f t="shared" si="0"/>
        <v>Bobby Jenks</v>
      </c>
      <c r="E23" s="1" t="s">
        <v>3097</v>
      </c>
      <c r="F23" s="1">
        <v>3</v>
      </c>
      <c r="G23" s="1">
        <v>26</v>
      </c>
      <c r="H23" s="1">
        <v>3.41</v>
      </c>
      <c r="I23" s="6">
        <v>1.2096774193548387</v>
      </c>
      <c r="J23" s="1">
        <v>49</v>
      </c>
      <c r="K23" s="1">
        <v>3</v>
      </c>
      <c r="L23" s="1">
        <v>62</v>
      </c>
      <c r="M23" s="7">
        <v>23.491111111111113</v>
      </c>
      <c r="N23" s="1">
        <v>55</v>
      </c>
      <c r="O23" s="1">
        <v>20</v>
      </c>
      <c r="P23" s="1">
        <v>4</v>
      </c>
    </row>
    <row r="24" spans="1:16" ht="15">
      <c r="A24" s="1" t="s">
        <v>2023</v>
      </c>
      <c r="B24" s="1" t="s">
        <v>147</v>
      </c>
      <c r="C24" s="1">
        <v>28</v>
      </c>
      <c r="D24" s="1" t="str">
        <f t="shared" si="0"/>
        <v>James Shields</v>
      </c>
      <c r="E24" s="1" t="s">
        <v>2244</v>
      </c>
      <c r="F24" s="1">
        <v>11</v>
      </c>
      <c r="G24" s="1">
        <v>0</v>
      </c>
      <c r="H24" s="1">
        <v>3.81</v>
      </c>
      <c r="I24" s="6">
        <v>1.1904761904761905</v>
      </c>
      <c r="J24" s="1">
        <v>149</v>
      </c>
      <c r="K24" s="1">
        <v>8</v>
      </c>
      <c r="L24" s="1">
        <v>189</v>
      </c>
      <c r="M24" s="7">
        <v>80.01</v>
      </c>
      <c r="N24" s="1">
        <v>183</v>
      </c>
      <c r="O24" s="1">
        <v>42</v>
      </c>
      <c r="P24" s="1">
        <v>22</v>
      </c>
    </row>
    <row r="25" spans="1:16" ht="15">
      <c r="A25" s="1" t="s">
        <v>2024</v>
      </c>
      <c r="B25" s="1" t="s">
        <v>734</v>
      </c>
      <c r="C25" s="1">
        <v>25</v>
      </c>
      <c r="D25" s="1" t="str">
        <f t="shared" si="0"/>
        <v>Chad Billingsley</v>
      </c>
      <c r="E25" s="1" t="s">
        <v>2244</v>
      </c>
      <c r="F25" s="1">
        <v>13</v>
      </c>
      <c r="G25" s="1">
        <v>0</v>
      </c>
      <c r="H25" s="1">
        <v>3.6</v>
      </c>
      <c r="I25" s="6">
        <v>1.3393939393939394</v>
      </c>
      <c r="J25" s="1">
        <v>158</v>
      </c>
      <c r="K25" s="1">
        <v>8</v>
      </c>
      <c r="L25" s="1">
        <v>165</v>
      </c>
      <c r="M25" s="7">
        <v>66</v>
      </c>
      <c r="N25" s="1">
        <v>152</v>
      </c>
      <c r="O25" s="1">
        <v>69</v>
      </c>
      <c r="P25" s="1">
        <v>14</v>
      </c>
    </row>
    <row r="26" spans="1:16" ht="15">
      <c r="A26" s="1" t="s">
        <v>2025</v>
      </c>
      <c r="B26" s="1" t="s">
        <v>638</v>
      </c>
      <c r="C26" s="1">
        <v>25</v>
      </c>
      <c r="D26" s="1" t="str">
        <f t="shared" si="0"/>
        <v>Scott Kazmir</v>
      </c>
      <c r="E26" s="1" t="s">
        <v>2244</v>
      </c>
      <c r="F26" s="1">
        <v>11</v>
      </c>
      <c r="G26" s="1">
        <v>0</v>
      </c>
      <c r="H26" s="1">
        <v>3.67</v>
      </c>
      <c r="I26" s="6">
        <v>1.2929936305732483</v>
      </c>
      <c r="J26" s="1">
        <v>168</v>
      </c>
      <c r="K26" s="1">
        <v>8</v>
      </c>
      <c r="L26" s="1">
        <v>157</v>
      </c>
      <c r="M26" s="7">
        <v>64.02111111111111</v>
      </c>
      <c r="N26" s="1">
        <v>138</v>
      </c>
      <c r="O26" s="1">
        <v>65</v>
      </c>
      <c r="P26" s="1">
        <v>18</v>
      </c>
    </row>
    <row r="27" spans="1:16" ht="15">
      <c r="A27" s="1" t="s">
        <v>2026</v>
      </c>
      <c r="B27" s="1" t="s">
        <v>761</v>
      </c>
      <c r="C27" s="1">
        <v>34</v>
      </c>
      <c r="D27" s="1" t="str">
        <f t="shared" si="0"/>
        <v>Francisco Cordero</v>
      </c>
      <c r="E27" s="1" t="s">
        <v>3097</v>
      </c>
      <c r="F27" s="1">
        <v>4</v>
      </c>
      <c r="G27" s="1">
        <v>25</v>
      </c>
      <c r="H27" s="1">
        <v>3.76</v>
      </c>
      <c r="I27" s="6">
        <v>1.3582089552238805</v>
      </c>
      <c r="J27" s="1">
        <v>69</v>
      </c>
      <c r="K27" s="1">
        <v>4</v>
      </c>
      <c r="L27" s="1">
        <v>67</v>
      </c>
      <c r="M27" s="7">
        <v>27.99111111111111</v>
      </c>
      <c r="N27" s="1">
        <v>62</v>
      </c>
      <c r="O27" s="1">
        <v>29</v>
      </c>
      <c r="P27" s="1">
        <v>6</v>
      </c>
    </row>
    <row r="28" spans="1:16" ht="15">
      <c r="A28" s="1" t="s">
        <v>2027</v>
      </c>
      <c r="B28" s="1" t="s">
        <v>2028</v>
      </c>
      <c r="C28" s="1">
        <v>26</v>
      </c>
      <c r="D28" s="1" t="str">
        <f t="shared" si="0"/>
        <v>Huston Street</v>
      </c>
      <c r="E28" s="1" t="s">
        <v>3097</v>
      </c>
      <c r="F28" s="1">
        <v>5</v>
      </c>
      <c r="G28" s="1">
        <v>16</v>
      </c>
      <c r="H28" s="1">
        <v>3.6</v>
      </c>
      <c r="I28" s="6">
        <v>1.2</v>
      </c>
      <c r="J28" s="1">
        <v>61</v>
      </c>
      <c r="K28" s="1">
        <v>4</v>
      </c>
      <c r="L28" s="1">
        <v>65</v>
      </c>
      <c r="M28" s="7">
        <v>26</v>
      </c>
      <c r="N28" s="1">
        <v>57</v>
      </c>
      <c r="O28" s="1">
        <v>21</v>
      </c>
      <c r="P28" s="1">
        <v>6</v>
      </c>
    </row>
    <row r="29" spans="1:16" ht="15">
      <c r="A29" s="1" t="s">
        <v>2029</v>
      </c>
      <c r="B29" s="1" t="s">
        <v>2030</v>
      </c>
      <c r="C29" s="1">
        <v>39</v>
      </c>
      <c r="D29" s="1" t="str">
        <f t="shared" si="0"/>
        <v>Takashi Saito</v>
      </c>
      <c r="E29" s="1" t="s">
        <v>3097</v>
      </c>
      <c r="F29" s="1">
        <v>3</v>
      </c>
      <c r="G29" s="1">
        <v>17</v>
      </c>
      <c r="H29" s="1">
        <v>3.11</v>
      </c>
      <c r="I29" s="6">
        <v>1.1818181818181819</v>
      </c>
      <c r="J29" s="1">
        <v>57</v>
      </c>
      <c r="K29" s="1">
        <v>3</v>
      </c>
      <c r="L29" s="1">
        <v>55</v>
      </c>
      <c r="M29" s="7">
        <v>19.005555555555553</v>
      </c>
      <c r="N29" s="1">
        <v>46</v>
      </c>
      <c r="O29" s="1">
        <v>19</v>
      </c>
      <c r="P29" s="1">
        <v>4</v>
      </c>
    </row>
    <row r="30" spans="1:16" ht="15">
      <c r="A30" s="1" t="s">
        <v>2031</v>
      </c>
      <c r="B30" s="1" t="s">
        <v>432</v>
      </c>
      <c r="C30" s="1">
        <v>32</v>
      </c>
      <c r="D30" s="1" t="str">
        <f t="shared" si="0"/>
        <v>J.J. Putz</v>
      </c>
      <c r="E30" s="1" t="s">
        <v>3097</v>
      </c>
      <c r="F30" s="1">
        <v>4</v>
      </c>
      <c r="G30" s="1">
        <v>18</v>
      </c>
      <c r="H30" s="1">
        <v>3.44</v>
      </c>
      <c r="I30" s="6">
        <v>1.2363636363636363</v>
      </c>
      <c r="J30" s="1">
        <v>56</v>
      </c>
      <c r="K30" s="1">
        <v>3</v>
      </c>
      <c r="L30" s="1">
        <v>55</v>
      </c>
      <c r="M30" s="7">
        <v>21.022222222222222</v>
      </c>
      <c r="N30" s="1">
        <v>48</v>
      </c>
      <c r="O30" s="1">
        <v>20</v>
      </c>
      <c r="P30" s="1">
        <v>5</v>
      </c>
    </row>
    <row r="31" spans="1:16" ht="15">
      <c r="A31" s="1" t="s">
        <v>2032</v>
      </c>
      <c r="B31" s="1" t="s">
        <v>462</v>
      </c>
      <c r="C31" s="1">
        <v>33</v>
      </c>
      <c r="D31" s="1" t="str">
        <f t="shared" si="0"/>
        <v>Brad Lidge</v>
      </c>
      <c r="E31" s="1" t="s">
        <v>3097</v>
      </c>
      <c r="F31" s="1">
        <v>3</v>
      </c>
      <c r="G31" s="1">
        <v>23</v>
      </c>
      <c r="H31" s="1">
        <v>3.68</v>
      </c>
      <c r="I31" s="6">
        <v>1.3333333333333333</v>
      </c>
      <c r="J31" s="1">
        <v>74</v>
      </c>
      <c r="K31" s="1">
        <v>3</v>
      </c>
      <c r="L31" s="1">
        <v>66</v>
      </c>
      <c r="M31" s="7">
        <v>26.986666666666668</v>
      </c>
      <c r="N31" s="1">
        <v>58</v>
      </c>
      <c r="O31" s="1">
        <v>30</v>
      </c>
      <c r="P31" s="1">
        <v>6</v>
      </c>
    </row>
    <row r="32" spans="1:16" ht="15">
      <c r="A32" s="1" t="s">
        <v>2033</v>
      </c>
      <c r="B32" s="1" t="s">
        <v>270</v>
      </c>
      <c r="C32" s="1">
        <v>32</v>
      </c>
      <c r="D32" s="1" t="str">
        <f t="shared" si="0"/>
        <v>Ryan Dempster</v>
      </c>
      <c r="E32" s="1" t="s">
        <v>2244</v>
      </c>
      <c r="F32" s="1">
        <v>9</v>
      </c>
      <c r="G32" s="1">
        <v>12</v>
      </c>
      <c r="H32" s="1">
        <v>3.67</v>
      </c>
      <c r="I32" s="6">
        <v>1.3013698630136987</v>
      </c>
      <c r="J32" s="1">
        <v>126</v>
      </c>
      <c r="K32" s="1">
        <v>8</v>
      </c>
      <c r="L32" s="1">
        <v>146</v>
      </c>
      <c r="M32" s="7">
        <v>59.53555555555555</v>
      </c>
      <c r="N32" s="1">
        <v>132</v>
      </c>
      <c r="O32" s="1">
        <v>58</v>
      </c>
      <c r="P32" s="1">
        <v>12</v>
      </c>
    </row>
    <row r="33" spans="1:16" ht="15">
      <c r="A33" s="1" t="s">
        <v>57</v>
      </c>
      <c r="B33" s="1" t="s">
        <v>749</v>
      </c>
      <c r="C33" s="1">
        <v>31</v>
      </c>
      <c r="D33" s="1" t="str">
        <f t="shared" si="0"/>
        <v>Cliff Lee</v>
      </c>
      <c r="E33" s="1" t="s">
        <v>2244</v>
      </c>
      <c r="F33" s="1">
        <v>14</v>
      </c>
      <c r="G33" s="1">
        <v>0</v>
      </c>
      <c r="H33" s="1">
        <v>3.8</v>
      </c>
      <c r="I33" s="6">
        <v>1.2666666666666666</v>
      </c>
      <c r="J33" s="1">
        <v>130</v>
      </c>
      <c r="K33" s="1">
        <v>7</v>
      </c>
      <c r="L33" s="1">
        <v>180</v>
      </c>
      <c r="M33" s="7">
        <v>76</v>
      </c>
      <c r="N33" s="1">
        <v>183</v>
      </c>
      <c r="O33" s="1">
        <v>45</v>
      </c>
      <c r="P33" s="1">
        <v>17</v>
      </c>
    </row>
    <row r="34" spans="1:16" ht="15">
      <c r="A34" s="1" t="s">
        <v>2034</v>
      </c>
      <c r="B34" s="1" t="s">
        <v>221</v>
      </c>
      <c r="C34" s="1">
        <v>32</v>
      </c>
      <c r="D34" s="1" t="str">
        <f t="shared" si="0"/>
        <v>A.J. Burnett</v>
      </c>
      <c r="E34" s="1" t="s">
        <v>2244</v>
      </c>
      <c r="F34" s="1">
        <v>13</v>
      </c>
      <c r="G34" s="1">
        <v>0</v>
      </c>
      <c r="H34" s="1">
        <v>3.97</v>
      </c>
      <c r="I34" s="6">
        <v>1.3101604278074865</v>
      </c>
      <c r="J34" s="1">
        <v>181</v>
      </c>
      <c r="K34" s="1">
        <v>9</v>
      </c>
      <c r="L34" s="1">
        <v>187</v>
      </c>
      <c r="M34" s="7">
        <v>82.48777777777778</v>
      </c>
      <c r="N34" s="1">
        <v>174</v>
      </c>
      <c r="O34" s="1">
        <v>71</v>
      </c>
      <c r="P34" s="1">
        <v>19</v>
      </c>
    </row>
    <row r="35" spans="1:16" ht="15">
      <c r="A35" s="1" t="s">
        <v>2035</v>
      </c>
      <c r="B35" s="1" t="s">
        <v>2036</v>
      </c>
      <c r="C35" s="1">
        <v>29</v>
      </c>
      <c r="D35" s="1" t="str">
        <f t="shared" si="0"/>
        <v>Daisuke Matsuzaka</v>
      </c>
      <c r="E35" s="1" t="s">
        <v>2244</v>
      </c>
      <c r="F35" s="1">
        <v>14</v>
      </c>
      <c r="G35" s="1">
        <v>0</v>
      </c>
      <c r="H35" s="1">
        <v>3.79</v>
      </c>
      <c r="I35" s="6">
        <v>1.3353658536585367</v>
      </c>
      <c r="J35" s="1">
        <v>148</v>
      </c>
      <c r="K35" s="1">
        <v>7</v>
      </c>
      <c r="L35" s="1">
        <v>164</v>
      </c>
      <c r="M35" s="7">
        <v>69.06222222222223</v>
      </c>
      <c r="N35" s="1">
        <v>144</v>
      </c>
      <c r="O35" s="1">
        <v>75</v>
      </c>
      <c r="P35" s="1">
        <v>16</v>
      </c>
    </row>
    <row r="36" spans="1:16" ht="15">
      <c r="A36" s="1" t="s">
        <v>2037</v>
      </c>
      <c r="B36" s="1" t="s">
        <v>2038</v>
      </c>
      <c r="C36" s="1">
        <v>42</v>
      </c>
      <c r="D36" s="1" t="str">
        <f t="shared" si="0"/>
        <v>Trevor Hoffman</v>
      </c>
      <c r="E36" s="1" t="s">
        <v>3097</v>
      </c>
      <c r="F36" s="1">
        <v>3</v>
      </c>
      <c r="G36" s="1">
        <v>25</v>
      </c>
      <c r="H36" s="1">
        <v>3.74</v>
      </c>
      <c r="I36" s="6">
        <v>1.2641509433962264</v>
      </c>
      <c r="J36" s="1">
        <v>43</v>
      </c>
      <c r="K36" s="1">
        <v>4</v>
      </c>
      <c r="L36" s="1">
        <v>53</v>
      </c>
      <c r="M36" s="7">
        <v>22.024444444444445</v>
      </c>
      <c r="N36" s="1">
        <v>50</v>
      </c>
      <c r="O36" s="1">
        <v>17</v>
      </c>
      <c r="P36" s="1">
        <v>6</v>
      </c>
    </row>
    <row r="37" spans="1:16" ht="15">
      <c r="A37" s="1" t="s">
        <v>2039</v>
      </c>
      <c r="B37" s="1" t="s">
        <v>31</v>
      </c>
      <c r="C37" s="1">
        <v>36</v>
      </c>
      <c r="D37" s="1" t="str">
        <f t="shared" si="0"/>
        <v>Derek Lowe</v>
      </c>
      <c r="E37" s="1" t="s">
        <v>2244</v>
      </c>
      <c r="F37" s="1">
        <v>12</v>
      </c>
      <c r="G37" s="1">
        <v>0</v>
      </c>
      <c r="H37" s="1">
        <v>3.65</v>
      </c>
      <c r="I37" s="6">
        <v>1.2540540540540541</v>
      </c>
      <c r="J37" s="1">
        <v>129</v>
      </c>
      <c r="K37" s="1">
        <v>11</v>
      </c>
      <c r="L37" s="1">
        <v>185</v>
      </c>
      <c r="M37" s="7">
        <v>75.02777777777777</v>
      </c>
      <c r="N37" s="1">
        <v>180</v>
      </c>
      <c r="O37" s="1">
        <v>52</v>
      </c>
      <c r="P37" s="1">
        <v>15</v>
      </c>
    </row>
    <row r="38" spans="1:16" ht="15">
      <c r="A38" s="1" t="s">
        <v>1890</v>
      </c>
      <c r="B38" s="1" t="s">
        <v>2040</v>
      </c>
      <c r="C38" s="1">
        <v>26</v>
      </c>
      <c r="D38" s="1" t="str">
        <f t="shared" si="0"/>
        <v>Ervin Santana</v>
      </c>
      <c r="E38" s="1" t="s">
        <v>2244</v>
      </c>
      <c r="F38" s="1">
        <v>12</v>
      </c>
      <c r="G38" s="1">
        <v>0</v>
      </c>
      <c r="H38" s="1">
        <v>4.01</v>
      </c>
      <c r="I38" s="6">
        <v>1.2445652173913044</v>
      </c>
      <c r="J38" s="1">
        <v>162</v>
      </c>
      <c r="K38" s="1">
        <v>9</v>
      </c>
      <c r="L38" s="1">
        <v>184</v>
      </c>
      <c r="M38" s="7">
        <v>81.98222222222222</v>
      </c>
      <c r="N38" s="1">
        <v>175</v>
      </c>
      <c r="O38" s="1">
        <v>54</v>
      </c>
      <c r="P38" s="1">
        <v>21</v>
      </c>
    </row>
    <row r="39" spans="1:16" ht="15">
      <c r="A39" s="1" t="s">
        <v>2041</v>
      </c>
      <c r="B39" s="1" t="s">
        <v>490</v>
      </c>
      <c r="C39" s="1">
        <v>38</v>
      </c>
      <c r="D39" s="1" t="str">
        <f t="shared" si="0"/>
        <v>Billy Wagner</v>
      </c>
      <c r="E39" s="1" t="s">
        <v>3097</v>
      </c>
      <c r="F39" s="1">
        <v>2</v>
      </c>
      <c r="G39" s="1">
        <v>21</v>
      </c>
      <c r="H39" s="1">
        <v>3.44</v>
      </c>
      <c r="I39" s="6">
        <v>1.2181818181818183</v>
      </c>
      <c r="J39" s="1">
        <v>55</v>
      </c>
      <c r="K39" s="1">
        <v>2</v>
      </c>
      <c r="L39" s="1">
        <v>55</v>
      </c>
      <c r="M39" s="7">
        <v>21.022222222222222</v>
      </c>
      <c r="N39" s="1">
        <v>49</v>
      </c>
      <c r="O39" s="1">
        <v>18</v>
      </c>
      <c r="P39" s="1">
        <v>6</v>
      </c>
    </row>
    <row r="40" spans="1:16" ht="15">
      <c r="A40" s="1" t="s">
        <v>2042</v>
      </c>
      <c r="B40" s="1" t="s">
        <v>766</v>
      </c>
      <c r="C40" s="1">
        <v>31</v>
      </c>
      <c r="D40" s="1" t="str">
        <f t="shared" si="0"/>
        <v>John Lackey</v>
      </c>
      <c r="E40" s="1" t="s">
        <v>2244</v>
      </c>
      <c r="F40" s="1">
        <v>12</v>
      </c>
      <c r="G40" s="1">
        <v>0</v>
      </c>
      <c r="H40" s="1">
        <v>3.76</v>
      </c>
      <c r="I40" s="6">
        <v>1.2560975609756098</v>
      </c>
      <c r="J40" s="1">
        <v>131</v>
      </c>
      <c r="K40" s="1">
        <v>7</v>
      </c>
      <c r="L40" s="1">
        <v>164</v>
      </c>
      <c r="M40" s="7">
        <v>68.51555555555555</v>
      </c>
      <c r="N40" s="1">
        <v>160</v>
      </c>
      <c r="O40" s="1">
        <v>46</v>
      </c>
      <c r="P40" s="1">
        <v>18</v>
      </c>
    </row>
    <row r="41" spans="1:16" ht="15">
      <c r="A41" s="1" t="s">
        <v>2043</v>
      </c>
      <c r="B41" s="1" t="s">
        <v>2044</v>
      </c>
      <c r="C41" s="1">
        <v>33</v>
      </c>
      <c r="D41" s="1" t="str">
        <f t="shared" si="0"/>
        <v>Ted Lilly</v>
      </c>
      <c r="E41" s="1" t="s">
        <v>2244</v>
      </c>
      <c r="F41" s="1">
        <v>13</v>
      </c>
      <c r="G41" s="1">
        <v>0</v>
      </c>
      <c r="H41" s="1">
        <v>4.06</v>
      </c>
      <c r="I41" s="6">
        <v>1.2677595628415301</v>
      </c>
      <c r="J41" s="1">
        <v>159</v>
      </c>
      <c r="K41" s="1">
        <v>9</v>
      </c>
      <c r="L41" s="1">
        <v>183</v>
      </c>
      <c r="M41" s="7">
        <v>82.55333333333333</v>
      </c>
      <c r="N41" s="1">
        <v>170</v>
      </c>
      <c r="O41" s="1">
        <v>62</v>
      </c>
      <c r="P41" s="1">
        <v>26</v>
      </c>
    </row>
    <row r="42" spans="1:16" ht="15">
      <c r="A42" s="1" t="s">
        <v>2045</v>
      </c>
      <c r="B42" s="1" t="s">
        <v>307</v>
      </c>
      <c r="C42" s="1">
        <v>34</v>
      </c>
      <c r="D42" s="1" t="str">
        <f t="shared" si="0"/>
        <v>Brian Fuentes</v>
      </c>
      <c r="E42" s="1" t="s">
        <v>3097</v>
      </c>
      <c r="F42" s="1">
        <v>3</v>
      </c>
      <c r="G42" s="1">
        <v>19</v>
      </c>
      <c r="H42" s="1">
        <v>3.63</v>
      </c>
      <c r="I42" s="6">
        <v>1.2580645161290323</v>
      </c>
      <c r="J42" s="1">
        <v>62</v>
      </c>
      <c r="K42" s="1">
        <v>4</v>
      </c>
      <c r="L42" s="1">
        <v>62</v>
      </c>
      <c r="M42" s="7">
        <v>25.006666666666668</v>
      </c>
      <c r="N42" s="1">
        <v>54</v>
      </c>
      <c r="O42" s="1">
        <v>24</v>
      </c>
      <c r="P42" s="1">
        <v>6</v>
      </c>
    </row>
    <row r="43" spans="1:16" ht="15">
      <c r="A43" s="1" t="s">
        <v>2046</v>
      </c>
      <c r="B43" s="1" t="s">
        <v>1525</v>
      </c>
      <c r="C43" s="1">
        <v>27</v>
      </c>
      <c r="D43" s="1" t="str">
        <f t="shared" si="0"/>
        <v>Ricky Nolasco</v>
      </c>
      <c r="E43" s="1" t="s">
        <v>2244</v>
      </c>
      <c r="F43" s="1">
        <v>11</v>
      </c>
      <c r="G43" s="1">
        <v>0</v>
      </c>
      <c r="H43" s="1">
        <v>3.89</v>
      </c>
      <c r="I43" s="6">
        <v>1.2208588957055215</v>
      </c>
      <c r="J43" s="1">
        <v>136</v>
      </c>
      <c r="K43" s="1">
        <v>8</v>
      </c>
      <c r="L43" s="1">
        <v>163</v>
      </c>
      <c r="M43" s="7">
        <v>70.45222222222223</v>
      </c>
      <c r="N43" s="1">
        <v>156</v>
      </c>
      <c r="O43" s="1">
        <v>43</v>
      </c>
      <c r="P43" s="1">
        <v>21</v>
      </c>
    </row>
    <row r="44" spans="1:16" ht="15">
      <c r="A44" s="1" t="s">
        <v>2047</v>
      </c>
      <c r="B44" s="1" t="s">
        <v>276</v>
      </c>
      <c r="C44" s="1">
        <v>28</v>
      </c>
      <c r="D44" s="1" t="str">
        <f t="shared" si="0"/>
        <v>Carlos Zambrano</v>
      </c>
      <c r="E44" s="1" t="s">
        <v>2244</v>
      </c>
      <c r="F44" s="1">
        <v>13</v>
      </c>
      <c r="G44" s="1">
        <v>0</v>
      </c>
      <c r="H44" s="1">
        <v>3.78</v>
      </c>
      <c r="I44" s="6">
        <v>1.3125</v>
      </c>
      <c r="J44" s="1">
        <v>141</v>
      </c>
      <c r="K44" s="1">
        <v>8</v>
      </c>
      <c r="L44" s="1">
        <v>176</v>
      </c>
      <c r="M44" s="7">
        <v>73.92</v>
      </c>
      <c r="N44" s="1">
        <v>155</v>
      </c>
      <c r="O44" s="1">
        <v>76</v>
      </c>
      <c r="P44" s="1">
        <v>17</v>
      </c>
    </row>
    <row r="45" spans="1:16" ht="15">
      <c r="A45" s="1" t="s">
        <v>2048</v>
      </c>
      <c r="B45" s="1" t="s">
        <v>2049</v>
      </c>
      <c r="C45" s="1">
        <v>26</v>
      </c>
      <c r="D45" s="1" t="str">
        <f t="shared" si="0"/>
        <v>Edinson Volquez</v>
      </c>
      <c r="E45" s="1" t="s">
        <v>2244</v>
      </c>
      <c r="F45" s="1">
        <v>12</v>
      </c>
      <c r="G45" s="1">
        <v>0</v>
      </c>
      <c r="H45" s="1">
        <v>3.77</v>
      </c>
      <c r="I45" s="6">
        <v>1.3478260869565217</v>
      </c>
      <c r="J45" s="1">
        <v>155</v>
      </c>
      <c r="K45" s="1">
        <v>7</v>
      </c>
      <c r="L45" s="1">
        <v>161</v>
      </c>
      <c r="M45" s="7">
        <v>67.44111111111111</v>
      </c>
      <c r="N45" s="1">
        <v>146</v>
      </c>
      <c r="O45" s="1">
        <v>71</v>
      </c>
      <c r="P45" s="1">
        <v>14</v>
      </c>
    </row>
    <row r="46" spans="1:16" ht="15">
      <c r="A46" s="1" t="s">
        <v>1098</v>
      </c>
      <c r="B46" s="1" t="s">
        <v>1948</v>
      </c>
      <c r="C46" s="1">
        <v>32</v>
      </c>
      <c r="D46" s="1" t="str">
        <f t="shared" si="0"/>
        <v>Kerry Wood</v>
      </c>
      <c r="E46" s="1" t="s">
        <v>3097</v>
      </c>
      <c r="F46" s="1">
        <v>4</v>
      </c>
      <c r="G46" s="1">
        <v>15</v>
      </c>
      <c r="H46" s="1">
        <v>3.76</v>
      </c>
      <c r="I46" s="6">
        <v>1.278688524590164</v>
      </c>
      <c r="J46" s="1">
        <v>60</v>
      </c>
      <c r="K46" s="1">
        <v>4</v>
      </c>
      <c r="L46" s="1">
        <v>61</v>
      </c>
      <c r="M46" s="7">
        <v>25.484444444444442</v>
      </c>
      <c r="N46" s="1">
        <v>56</v>
      </c>
      <c r="O46" s="1">
        <v>22</v>
      </c>
      <c r="P46" s="1">
        <v>5</v>
      </c>
    </row>
    <row r="47" spans="1:16" ht="15">
      <c r="A47" s="1" t="s">
        <v>2050</v>
      </c>
      <c r="B47" s="1" t="s">
        <v>276</v>
      </c>
      <c r="C47" s="1">
        <v>27</v>
      </c>
      <c r="D47" s="1" t="str">
        <f t="shared" si="0"/>
        <v>Carlos Marmol</v>
      </c>
      <c r="E47" s="1" t="s">
        <v>3097</v>
      </c>
      <c r="F47" s="1">
        <v>4</v>
      </c>
      <c r="G47" s="1">
        <v>3</v>
      </c>
      <c r="H47" s="1">
        <v>3.27</v>
      </c>
      <c r="I47" s="6">
        <v>1.1818181818181819</v>
      </c>
      <c r="J47" s="1">
        <v>85</v>
      </c>
      <c r="K47" s="1">
        <v>4</v>
      </c>
      <c r="L47" s="1">
        <v>77</v>
      </c>
      <c r="M47" s="7">
        <v>27.976666666666667</v>
      </c>
      <c r="N47" s="1">
        <v>55</v>
      </c>
      <c r="O47" s="1">
        <v>36</v>
      </c>
      <c r="P47" s="1">
        <v>8</v>
      </c>
    </row>
    <row r="48" spans="1:16" ht="15">
      <c r="A48" s="1" t="s">
        <v>2051</v>
      </c>
      <c r="B48" s="1" t="s">
        <v>8</v>
      </c>
      <c r="C48" s="1">
        <v>32</v>
      </c>
      <c r="D48" s="1" t="str">
        <f t="shared" si="0"/>
        <v>Justin Duchscherer</v>
      </c>
      <c r="E48" s="1" t="s">
        <v>2244</v>
      </c>
      <c r="F48" s="1">
        <v>8</v>
      </c>
      <c r="G48" s="1">
        <v>2</v>
      </c>
      <c r="H48" s="1">
        <v>3.31</v>
      </c>
      <c r="I48" s="6">
        <v>1.168141592920354</v>
      </c>
      <c r="J48" s="1">
        <v>80</v>
      </c>
      <c r="K48" s="1">
        <v>7</v>
      </c>
      <c r="L48" s="1">
        <v>113</v>
      </c>
      <c r="M48" s="7">
        <v>41.558888888888895</v>
      </c>
      <c r="N48" s="1">
        <v>99</v>
      </c>
      <c r="O48" s="1">
        <v>33</v>
      </c>
      <c r="P48" s="1">
        <v>10</v>
      </c>
    </row>
    <row r="49" spans="1:16" ht="15">
      <c r="A49" s="1" t="s">
        <v>2052</v>
      </c>
      <c r="B49" s="1" t="s">
        <v>264</v>
      </c>
      <c r="C49" s="1">
        <v>26</v>
      </c>
      <c r="D49" s="1" t="str">
        <f t="shared" si="0"/>
        <v>Matt Capps</v>
      </c>
      <c r="E49" s="1" t="s">
        <v>3097</v>
      </c>
      <c r="F49" s="1">
        <v>3</v>
      </c>
      <c r="G49" s="1">
        <v>11</v>
      </c>
      <c r="H49" s="1">
        <v>3.3</v>
      </c>
      <c r="I49" s="6">
        <v>1.1333333333333333</v>
      </c>
      <c r="J49" s="1">
        <v>47</v>
      </c>
      <c r="K49" s="1">
        <v>3</v>
      </c>
      <c r="L49" s="1">
        <v>60</v>
      </c>
      <c r="M49" s="7">
        <v>22</v>
      </c>
      <c r="N49" s="1">
        <v>54</v>
      </c>
      <c r="O49" s="1">
        <v>14</v>
      </c>
      <c r="P49" s="1">
        <v>6</v>
      </c>
    </row>
    <row r="50" spans="1:16" ht="15">
      <c r="A50" s="1" t="s">
        <v>549</v>
      </c>
      <c r="B50" s="1" t="s">
        <v>446</v>
      </c>
      <c r="C50" s="1">
        <v>31</v>
      </c>
      <c r="D50" s="1" t="str">
        <f t="shared" si="0"/>
        <v>Kevin Gregg</v>
      </c>
      <c r="E50" s="1" t="s">
        <v>3097</v>
      </c>
      <c r="F50" s="1">
        <v>4</v>
      </c>
      <c r="G50" s="1">
        <v>17</v>
      </c>
      <c r="H50" s="1">
        <v>3.84</v>
      </c>
      <c r="I50" s="6">
        <v>1.3235294117647058</v>
      </c>
      <c r="J50" s="1">
        <v>60</v>
      </c>
      <c r="K50" s="1">
        <v>5</v>
      </c>
      <c r="L50" s="1">
        <v>68</v>
      </c>
      <c r="M50" s="7">
        <v>29.013333333333335</v>
      </c>
      <c r="N50" s="1">
        <v>60</v>
      </c>
      <c r="O50" s="1">
        <v>30</v>
      </c>
      <c r="P50" s="1">
        <v>6</v>
      </c>
    </row>
    <row r="51" spans="1:16" ht="15">
      <c r="A51" s="1" t="s">
        <v>2053</v>
      </c>
      <c r="B51" s="1" t="s">
        <v>2054</v>
      </c>
      <c r="C51" s="1">
        <v>26</v>
      </c>
      <c r="D51" s="1" t="str">
        <f t="shared" si="0"/>
        <v>Zack Greinke</v>
      </c>
      <c r="E51" s="1" t="s">
        <v>2244</v>
      </c>
      <c r="F51" s="1">
        <v>10</v>
      </c>
      <c r="G51" s="1">
        <v>0</v>
      </c>
      <c r="H51" s="1">
        <v>3.8</v>
      </c>
      <c r="I51" s="6">
        <v>1.28125</v>
      </c>
      <c r="J51" s="1">
        <v>139</v>
      </c>
      <c r="K51" s="1">
        <v>8</v>
      </c>
      <c r="L51" s="1">
        <v>160</v>
      </c>
      <c r="M51" s="7">
        <v>67.55555555555556</v>
      </c>
      <c r="N51" s="1">
        <v>157</v>
      </c>
      <c r="O51" s="1">
        <v>48</v>
      </c>
      <c r="P51" s="1">
        <v>16</v>
      </c>
    </row>
    <row r="52" spans="1:16" ht="15">
      <c r="A52" s="1" t="s">
        <v>2055</v>
      </c>
      <c r="B52" s="1" t="s">
        <v>2105</v>
      </c>
      <c r="C52" s="1">
        <v>25</v>
      </c>
      <c r="D52" s="1" t="str">
        <f t="shared" si="0"/>
        <v>Jon Lester</v>
      </c>
      <c r="E52" s="1" t="s">
        <v>2244</v>
      </c>
      <c r="F52" s="1">
        <v>12</v>
      </c>
      <c r="G52" s="1">
        <v>0</v>
      </c>
      <c r="H52" s="1">
        <v>3.76</v>
      </c>
      <c r="I52" s="6">
        <v>1.3157894736842106</v>
      </c>
      <c r="J52" s="1">
        <v>129</v>
      </c>
      <c r="K52" s="1">
        <v>5</v>
      </c>
      <c r="L52" s="1">
        <v>171</v>
      </c>
      <c r="M52" s="7">
        <v>71.44</v>
      </c>
      <c r="N52" s="1">
        <v>164</v>
      </c>
      <c r="O52" s="1">
        <v>61</v>
      </c>
      <c r="P52" s="1">
        <v>15</v>
      </c>
    </row>
    <row r="53" spans="1:16" ht="15">
      <c r="A53" s="1" t="s">
        <v>2056</v>
      </c>
      <c r="B53" s="1" t="s">
        <v>8</v>
      </c>
      <c r="C53" s="1">
        <v>26</v>
      </c>
      <c r="D53" s="1" t="str">
        <f t="shared" si="0"/>
        <v>Justin Verlander</v>
      </c>
      <c r="E53" s="1" t="s">
        <v>2244</v>
      </c>
      <c r="F53" s="1">
        <v>13</v>
      </c>
      <c r="G53" s="1">
        <v>0</v>
      </c>
      <c r="H53" s="1">
        <v>4.05</v>
      </c>
      <c r="I53" s="6">
        <v>1.3093922651933703</v>
      </c>
      <c r="J53" s="1">
        <v>149</v>
      </c>
      <c r="K53" s="1">
        <v>10</v>
      </c>
      <c r="L53" s="1">
        <v>181</v>
      </c>
      <c r="M53" s="7">
        <v>81.45</v>
      </c>
      <c r="N53" s="1">
        <v>169</v>
      </c>
      <c r="O53" s="1">
        <v>68</v>
      </c>
      <c r="P53" s="1">
        <v>17</v>
      </c>
    </row>
    <row r="54" spans="1:16" ht="15">
      <c r="A54" s="1" t="s">
        <v>237</v>
      </c>
      <c r="B54" s="1" t="s">
        <v>1301</v>
      </c>
      <c r="C54" s="1">
        <v>23</v>
      </c>
      <c r="D54" s="1" t="str">
        <f t="shared" si="0"/>
        <v>Felix Hernandez</v>
      </c>
      <c r="E54" s="1" t="s">
        <v>2244</v>
      </c>
      <c r="F54" s="1">
        <v>11</v>
      </c>
      <c r="G54" s="1">
        <v>0</v>
      </c>
      <c r="H54" s="1">
        <v>3.87</v>
      </c>
      <c r="I54" s="6">
        <v>1.324022346368715</v>
      </c>
      <c r="J54" s="1">
        <v>159</v>
      </c>
      <c r="K54" s="1">
        <v>9</v>
      </c>
      <c r="L54" s="1">
        <v>179</v>
      </c>
      <c r="M54" s="7">
        <v>76.97</v>
      </c>
      <c r="N54" s="1">
        <v>176</v>
      </c>
      <c r="O54" s="1">
        <v>61</v>
      </c>
      <c r="P54" s="1">
        <v>17</v>
      </c>
    </row>
    <row r="55" spans="1:16" ht="15">
      <c r="A55" s="1" t="s">
        <v>2057</v>
      </c>
      <c r="B55" s="1" t="s">
        <v>264</v>
      </c>
      <c r="C55" s="1">
        <v>25</v>
      </c>
      <c r="D55" s="1" t="str">
        <f t="shared" si="0"/>
        <v>Matt Cain</v>
      </c>
      <c r="E55" s="1" t="s">
        <v>2244</v>
      </c>
      <c r="F55" s="1">
        <v>8</v>
      </c>
      <c r="G55" s="1">
        <v>0</v>
      </c>
      <c r="H55" s="1">
        <v>3.69</v>
      </c>
      <c r="I55" s="6">
        <v>1.291005291005291</v>
      </c>
      <c r="J55" s="1">
        <v>165</v>
      </c>
      <c r="K55" s="1">
        <v>12</v>
      </c>
      <c r="L55" s="1">
        <v>189</v>
      </c>
      <c r="M55" s="7">
        <v>77.49</v>
      </c>
      <c r="N55" s="1">
        <v>168</v>
      </c>
      <c r="O55" s="1">
        <v>76</v>
      </c>
      <c r="P55" s="1">
        <v>16</v>
      </c>
    </row>
    <row r="56" spans="1:16" ht="15">
      <c r="A56" s="1" t="s">
        <v>2058</v>
      </c>
      <c r="B56" s="1" t="s">
        <v>1157</v>
      </c>
      <c r="C56" s="1">
        <v>25</v>
      </c>
      <c r="D56" s="1" t="str">
        <f t="shared" si="0"/>
        <v>Jonathan Broxton</v>
      </c>
      <c r="E56" s="1" t="s">
        <v>3097</v>
      </c>
      <c r="F56" s="1">
        <v>3</v>
      </c>
      <c r="G56" s="1">
        <v>6</v>
      </c>
      <c r="H56" s="1">
        <v>3.31</v>
      </c>
      <c r="I56" s="6">
        <v>1.2205882352941178</v>
      </c>
      <c r="J56" s="1">
        <v>76</v>
      </c>
      <c r="K56" s="1">
        <v>4</v>
      </c>
      <c r="L56" s="1">
        <v>68</v>
      </c>
      <c r="M56" s="7">
        <v>25.00888888888889</v>
      </c>
      <c r="N56" s="1">
        <v>58</v>
      </c>
      <c r="O56" s="1">
        <v>25</v>
      </c>
      <c r="P56" s="1">
        <v>5</v>
      </c>
    </row>
    <row r="57" spans="1:16" ht="15">
      <c r="A57" s="1" t="s">
        <v>270</v>
      </c>
      <c r="B57" s="1" t="s">
        <v>55</v>
      </c>
      <c r="C57" s="1">
        <v>34</v>
      </c>
      <c r="D57" s="1" t="str">
        <f t="shared" si="0"/>
        <v>B.J. Ryan</v>
      </c>
      <c r="E57" s="1" t="s">
        <v>3097</v>
      </c>
      <c r="F57" s="1">
        <v>2</v>
      </c>
      <c r="G57" s="1">
        <v>19</v>
      </c>
      <c r="H57" s="1">
        <v>3.75</v>
      </c>
      <c r="I57" s="6">
        <v>1.3148148148148149</v>
      </c>
      <c r="J57" s="1">
        <v>48</v>
      </c>
      <c r="K57" s="1">
        <v>3</v>
      </c>
      <c r="L57" s="1">
        <v>54</v>
      </c>
      <c r="M57" s="7">
        <v>22.5</v>
      </c>
      <c r="N57" s="1">
        <v>49</v>
      </c>
      <c r="O57" s="1">
        <v>22</v>
      </c>
      <c r="P57" s="1">
        <v>5</v>
      </c>
    </row>
    <row r="58" spans="1:16" ht="15">
      <c r="A58" s="1" t="s">
        <v>961</v>
      </c>
      <c r="B58" s="1" t="s">
        <v>307</v>
      </c>
      <c r="C58" s="1">
        <v>27</v>
      </c>
      <c r="D58" s="1" t="str">
        <f t="shared" si="0"/>
        <v>Brian Wilson</v>
      </c>
      <c r="E58" s="1" t="s">
        <v>3097</v>
      </c>
      <c r="F58" s="1">
        <v>3</v>
      </c>
      <c r="G58" s="1">
        <v>20</v>
      </c>
      <c r="H58" s="1">
        <v>4.12</v>
      </c>
      <c r="I58" s="6">
        <v>1.3559322033898304</v>
      </c>
      <c r="J58" s="1">
        <v>53</v>
      </c>
      <c r="K58" s="1">
        <v>3</v>
      </c>
      <c r="L58" s="1">
        <v>59</v>
      </c>
      <c r="M58" s="7">
        <v>27.00888888888889</v>
      </c>
      <c r="N58" s="1">
        <v>56</v>
      </c>
      <c r="O58" s="1">
        <v>24</v>
      </c>
      <c r="P58" s="1">
        <v>6</v>
      </c>
    </row>
    <row r="59" spans="1:16" ht="15">
      <c r="A59" s="1" t="s">
        <v>560</v>
      </c>
      <c r="B59" s="1" t="s">
        <v>654</v>
      </c>
      <c r="C59" s="1">
        <v>33</v>
      </c>
      <c r="D59" s="1" t="str">
        <f t="shared" si="0"/>
        <v>Javier Vazquez</v>
      </c>
      <c r="E59" s="1" t="s">
        <v>2244</v>
      </c>
      <c r="F59" s="1">
        <v>11</v>
      </c>
      <c r="G59" s="1">
        <v>0</v>
      </c>
      <c r="H59" s="1">
        <v>4.19</v>
      </c>
      <c r="I59" s="6">
        <v>1.2795698924731183</v>
      </c>
      <c r="J59" s="1">
        <v>170</v>
      </c>
      <c r="K59" s="1">
        <v>11</v>
      </c>
      <c r="L59" s="1">
        <v>186</v>
      </c>
      <c r="M59" s="7">
        <v>86.59333333333333</v>
      </c>
      <c r="N59" s="1">
        <v>184</v>
      </c>
      <c r="O59" s="1">
        <v>54</v>
      </c>
      <c r="P59" s="1">
        <v>22</v>
      </c>
    </row>
    <row r="60" spans="1:16" ht="15">
      <c r="A60" s="1" t="s">
        <v>2059</v>
      </c>
      <c r="B60" s="1" t="s">
        <v>2060</v>
      </c>
      <c r="C60" s="1">
        <v>27</v>
      </c>
      <c r="D60" s="1" t="str">
        <f t="shared" si="0"/>
        <v>Jered Weaver</v>
      </c>
      <c r="E60" s="1" t="s">
        <v>2244</v>
      </c>
      <c r="F60" s="1">
        <v>11</v>
      </c>
      <c r="G60" s="1">
        <v>0</v>
      </c>
      <c r="H60" s="1">
        <v>3.95</v>
      </c>
      <c r="I60" s="6">
        <v>1.2865853658536586</v>
      </c>
      <c r="J60" s="1">
        <v>133</v>
      </c>
      <c r="K60" s="1">
        <v>8</v>
      </c>
      <c r="L60" s="1">
        <v>164</v>
      </c>
      <c r="M60" s="7">
        <v>71.97777777777779</v>
      </c>
      <c r="N60" s="1">
        <v>161</v>
      </c>
      <c r="O60" s="1">
        <v>50</v>
      </c>
      <c r="P60" s="1">
        <v>18</v>
      </c>
    </row>
    <row r="61" spans="1:16" ht="15">
      <c r="A61" s="1" t="s">
        <v>2061</v>
      </c>
      <c r="B61" s="1" t="s">
        <v>2062</v>
      </c>
      <c r="C61" s="1">
        <v>30</v>
      </c>
      <c r="D61" s="1" t="str">
        <f t="shared" si="0"/>
        <v>Erik Bedard</v>
      </c>
      <c r="E61" s="1" t="s">
        <v>2244</v>
      </c>
      <c r="F61" s="1">
        <v>8</v>
      </c>
      <c r="G61" s="1">
        <v>0</v>
      </c>
      <c r="H61" s="1">
        <v>3.63</v>
      </c>
      <c r="I61" s="6">
        <v>1.2521008403361344</v>
      </c>
      <c r="J61" s="1">
        <v>114</v>
      </c>
      <c r="K61" s="1">
        <v>5</v>
      </c>
      <c r="L61" s="1">
        <v>119</v>
      </c>
      <c r="M61" s="7">
        <v>47.99666666666666</v>
      </c>
      <c r="N61" s="1">
        <v>105</v>
      </c>
      <c r="O61" s="1">
        <v>44</v>
      </c>
      <c r="P61" s="1">
        <v>12</v>
      </c>
    </row>
    <row r="62" spans="1:16" ht="15">
      <c r="A62" s="1" t="s">
        <v>2063</v>
      </c>
      <c r="B62" s="1" t="s">
        <v>2064</v>
      </c>
      <c r="C62" s="1">
        <v>23</v>
      </c>
      <c r="D62" s="1" t="str">
        <f t="shared" si="0"/>
        <v>Jair Jurrjens</v>
      </c>
      <c r="E62" s="1" t="s">
        <v>2244</v>
      </c>
      <c r="F62" s="1">
        <v>11</v>
      </c>
      <c r="G62" s="1">
        <v>0</v>
      </c>
      <c r="H62" s="1">
        <v>3.75</v>
      </c>
      <c r="I62" s="6">
        <v>1.3121019108280254</v>
      </c>
      <c r="J62" s="1">
        <v>119</v>
      </c>
      <c r="K62" s="1">
        <v>8</v>
      </c>
      <c r="L62" s="1">
        <v>157</v>
      </c>
      <c r="M62" s="7">
        <v>65.41666666666667</v>
      </c>
      <c r="N62" s="1">
        <v>149</v>
      </c>
      <c r="O62" s="1">
        <v>57</v>
      </c>
      <c r="P62" s="1">
        <v>12</v>
      </c>
    </row>
    <row r="63" spans="1:16" ht="15">
      <c r="A63" s="1" t="s">
        <v>2065</v>
      </c>
      <c r="B63" s="1" t="s">
        <v>293</v>
      </c>
      <c r="C63" s="1">
        <v>28</v>
      </c>
      <c r="D63" s="1" t="str">
        <f t="shared" si="0"/>
        <v>Joe Saunders</v>
      </c>
      <c r="E63" s="1" t="s">
        <v>2244</v>
      </c>
      <c r="F63" s="1">
        <v>13</v>
      </c>
      <c r="G63" s="1">
        <v>0</v>
      </c>
      <c r="H63" s="1">
        <v>3.92</v>
      </c>
      <c r="I63" s="6">
        <v>1.3058823529411765</v>
      </c>
      <c r="J63" s="1">
        <v>104</v>
      </c>
      <c r="K63" s="1">
        <v>7</v>
      </c>
      <c r="L63" s="1">
        <v>170</v>
      </c>
      <c r="M63" s="7">
        <v>74.04444444444444</v>
      </c>
      <c r="N63" s="1">
        <v>170</v>
      </c>
      <c r="O63" s="1">
        <v>52</v>
      </c>
      <c r="P63" s="1">
        <v>18</v>
      </c>
    </row>
    <row r="64" spans="1:16" ht="15">
      <c r="A64" s="1" t="s">
        <v>2066</v>
      </c>
      <c r="B64" s="1" t="s">
        <v>258</v>
      </c>
      <c r="C64" s="1">
        <v>25</v>
      </c>
      <c r="D64" s="1" t="str">
        <f t="shared" si="0"/>
        <v>Jose Arredondo</v>
      </c>
      <c r="E64" s="1" t="s">
        <v>3097</v>
      </c>
      <c r="F64" s="1">
        <v>6</v>
      </c>
      <c r="G64" s="1">
        <v>0</v>
      </c>
      <c r="H64" s="1">
        <v>3.35</v>
      </c>
      <c r="I64" s="6">
        <v>1.2363636363636363</v>
      </c>
      <c r="J64" s="1">
        <v>46</v>
      </c>
      <c r="K64" s="1">
        <v>2</v>
      </c>
      <c r="L64" s="1">
        <v>55</v>
      </c>
      <c r="M64" s="7">
        <v>20.47222222222222</v>
      </c>
      <c r="N64" s="1">
        <v>48</v>
      </c>
      <c r="O64" s="1">
        <v>20</v>
      </c>
      <c r="P64" s="1">
        <v>5</v>
      </c>
    </row>
    <row r="65" spans="1:16" ht="15">
      <c r="A65" s="1" t="s">
        <v>2067</v>
      </c>
      <c r="B65" s="1" t="s">
        <v>446</v>
      </c>
      <c r="C65" s="1">
        <v>25</v>
      </c>
      <c r="D65" s="1" t="str">
        <f t="shared" si="0"/>
        <v>Kevin Slowey</v>
      </c>
      <c r="E65" s="1" t="s">
        <v>2244</v>
      </c>
      <c r="F65" s="1">
        <v>10</v>
      </c>
      <c r="G65" s="1">
        <v>0</v>
      </c>
      <c r="H65" s="1">
        <v>4.07</v>
      </c>
      <c r="I65" s="6">
        <v>1.226027397260274</v>
      </c>
      <c r="J65" s="1">
        <v>112</v>
      </c>
      <c r="K65" s="1">
        <v>8</v>
      </c>
      <c r="L65" s="1">
        <v>146</v>
      </c>
      <c r="M65" s="7">
        <v>66.02444444444444</v>
      </c>
      <c r="N65" s="1">
        <v>148</v>
      </c>
      <c r="O65" s="1">
        <v>31</v>
      </c>
      <c r="P65" s="1">
        <v>21</v>
      </c>
    </row>
    <row r="66" spans="1:16" ht="15">
      <c r="A66" s="1" t="s">
        <v>2068</v>
      </c>
      <c r="B66" s="1" t="s">
        <v>2069</v>
      </c>
      <c r="C66" s="1">
        <v>24</v>
      </c>
      <c r="D66" s="1" t="str">
        <f t="shared" si="0"/>
        <v>Jesse Litsch</v>
      </c>
      <c r="E66" s="1" t="s">
        <v>2244</v>
      </c>
      <c r="F66" s="1">
        <v>11</v>
      </c>
      <c r="G66" s="1">
        <v>0</v>
      </c>
      <c r="H66" s="1">
        <v>3.84</v>
      </c>
      <c r="I66" s="6">
        <v>1.259493670886076</v>
      </c>
      <c r="J66" s="1">
        <v>95</v>
      </c>
      <c r="K66" s="1">
        <v>9</v>
      </c>
      <c r="L66" s="1">
        <v>158</v>
      </c>
      <c r="M66" s="7">
        <v>67.41333333333334</v>
      </c>
      <c r="N66" s="1">
        <v>156</v>
      </c>
      <c r="O66" s="1">
        <v>43</v>
      </c>
      <c r="P66" s="1">
        <v>18</v>
      </c>
    </row>
    <row r="67" spans="1:16" ht="15">
      <c r="A67" s="1" t="s">
        <v>2070</v>
      </c>
      <c r="B67" s="1" t="s">
        <v>766</v>
      </c>
      <c r="C67" s="1">
        <v>28</v>
      </c>
      <c r="D67" s="1" t="str">
        <f t="shared" si="0"/>
        <v>John Maine</v>
      </c>
      <c r="E67" s="1" t="s">
        <v>2244</v>
      </c>
      <c r="F67" s="1">
        <v>10</v>
      </c>
      <c r="G67" s="1">
        <v>0</v>
      </c>
      <c r="H67" s="1">
        <v>3.96</v>
      </c>
      <c r="I67" s="6">
        <v>1.308724832214765</v>
      </c>
      <c r="J67" s="1">
        <v>132</v>
      </c>
      <c r="K67" s="1">
        <v>8</v>
      </c>
      <c r="L67" s="1">
        <v>149</v>
      </c>
      <c r="M67" s="7">
        <v>65.56</v>
      </c>
      <c r="N67" s="1">
        <v>132</v>
      </c>
      <c r="O67" s="1">
        <v>63</v>
      </c>
      <c r="P67" s="1">
        <v>18</v>
      </c>
    </row>
    <row r="68" spans="1:16" ht="15">
      <c r="A68" s="1" t="s">
        <v>386</v>
      </c>
      <c r="B68" s="1" t="s">
        <v>1674</v>
      </c>
      <c r="C68" s="1">
        <v>34</v>
      </c>
      <c r="D68" s="1" t="str">
        <f t="shared" si="0"/>
        <v>Tim Hudson</v>
      </c>
      <c r="E68" s="1" t="s">
        <v>2244</v>
      </c>
      <c r="F68" s="1">
        <v>10</v>
      </c>
      <c r="G68" s="1">
        <v>0</v>
      </c>
      <c r="H68" s="1">
        <v>3.71</v>
      </c>
      <c r="I68" s="6">
        <v>1.2810457516339868</v>
      </c>
      <c r="J68" s="1">
        <v>98</v>
      </c>
      <c r="K68" s="1">
        <v>8</v>
      </c>
      <c r="L68" s="1">
        <v>153</v>
      </c>
      <c r="M68" s="7">
        <v>63.07</v>
      </c>
      <c r="N68" s="1">
        <v>149</v>
      </c>
      <c r="O68" s="1">
        <v>47</v>
      </c>
      <c r="P68" s="1">
        <v>12</v>
      </c>
    </row>
    <row r="69" spans="1:16" ht="15">
      <c r="A69" s="1" t="s">
        <v>2071</v>
      </c>
      <c r="B69" s="1" t="s">
        <v>2072</v>
      </c>
      <c r="C69" s="1">
        <v>27</v>
      </c>
      <c r="D69" s="1" t="str">
        <f aca="true" t="shared" si="1" ref="D69:D132">CONCATENATE(B69," ",A69)</f>
        <v>Armando Galarraga</v>
      </c>
      <c r="E69" s="1" t="s">
        <v>2244</v>
      </c>
      <c r="F69" s="1">
        <v>10</v>
      </c>
      <c r="G69" s="1">
        <v>0</v>
      </c>
      <c r="H69" s="1">
        <v>3.95</v>
      </c>
      <c r="I69" s="6">
        <v>1.251700680272109</v>
      </c>
      <c r="J69" s="1">
        <v>106</v>
      </c>
      <c r="K69" s="1">
        <v>6</v>
      </c>
      <c r="L69" s="1">
        <v>147</v>
      </c>
      <c r="M69" s="7">
        <v>64.51666666666667</v>
      </c>
      <c r="N69" s="1">
        <v>132</v>
      </c>
      <c r="O69" s="1">
        <v>52</v>
      </c>
      <c r="P69" s="1">
        <v>21</v>
      </c>
    </row>
    <row r="70" spans="1:16" ht="15">
      <c r="A70" s="1" t="s">
        <v>2073</v>
      </c>
      <c r="B70" s="1" t="s">
        <v>766</v>
      </c>
      <c r="C70" s="1">
        <v>24</v>
      </c>
      <c r="D70" s="1" t="str">
        <f t="shared" si="1"/>
        <v>John Danks</v>
      </c>
      <c r="E70" s="1" t="s">
        <v>2244</v>
      </c>
      <c r="F70" s="1">
        <v>10</v>
      </c>
      <c r="G70" s="1">
        <v>0</v>
      </c>
      <c r="H70" s="1">
        <v>3.97</v>
      </c>
      <c r="I70" s="6">
        <v>1.304093567251462</v>
      </c>
      <c r="J70" s="1">
        <v>139</v>
      </c>
      <c r="K70" s="1">
        <v>10</v>
      </c>
      <c r="L70" s="1">
        <v>171</v>
      </c>
      <c r="M70" s="7">
        <v>75.43</v>
      </c>
      <c r="N70" s="1">
        <v>167</v>
      </c>
      <c r="O70" s="1">
        <v>56</v>
      </c>
      <c r="P70" s="1">
        <v>19</v>
      </c>
    </row>
    <row r="71" spans="1:16" ht="15">
      <c r="A71" s="1" t="s">
        <v>2074</v>
      </c>
      <c r="B71" s="1" t="s">
        <v>1482</v>
      </c>
      <c r="C71" s="1">
        <v>31</v>
      </c>
      <c r="D71" s="1" t="str">
        <f t="shared" si="1"/>
        <v>Gil Meche</v>
      </c>
      <c r="E71" s="1" t="s">
        <v>2244</v>
      </c>
      <c r="F71" s="1">
        <v>11</v>
      </c>
      <c r="G71" s="1">
        <v>0</v>
      </c>
      <c r="H71" s="1">
        <v>3.99</v>
      </c>
      <c r="I71" s="6">
        <v>1.3315508021390374</v>
      </c>
      <c r="J71" s="1">
        <v>149</v>
      </c>
      <c r="K71" s="1">
        <v>10</v>
      </c>
      <c r="L71" s="1">
        <v>187</v>
      </c>
      <c r="M71" s="7">
        <v>82.90333333333334</v>
      </c>
      <c r="N71" s="1">
        <v>184</v>
      </c>
      <c r="O71" s="1">
        <v>65</v>
      </c>
      <c r="P71" s="1">
        <v>19</v>
      </c>
    </row>
    <row r="72" spans="1:16" ht="15">
      <c r="A72" s="1" t="s">
        <v>755</v>
      </c>
      <c r="B72" s="1" t="s">
        <v>638</v>
      </c>
      <c r="C72" s="1">
        <v>28</v>
      </c>
      <c r="D72" s="1" t="str">
        <f t="shared" si="1"/>
        <v>Scott Baker</v>
      </c>
      <c r="E72" s="1" t="s">
        <v>2244</v>
      </c>
      <c r="F72" s="1">
        <v>10</v>
      </c>
      <c r="G72" s="1">
        <v>0</v>
      </c>
      <c r="H72" s="1">
        <v>4.02</v>
      </c>
      <c r="I72" s="6">
        <v>1.275</v>
      </c>
      <c r="J72" s="1">
        <v>124</v>
      </c>
      <c r="K72" s="1">
        <v>7</v>
      </c>
      <c r="L72" s="1">
        <v>160</v>
      </c>
      <c r="M72" s="7">
        <v>71.46666666666665</v>
      </c>
      <c r="N72" s="1">
        <v>163</v>
      </c>
      <c r="O72" s="1">
        <v>41</v>
      </c>
      <c r="P72" s="1">
        <v>19</v>
      </c>
    </row>
    <row r="73" spans="1:16" ht="15">
      <c r="A73" s="1" t="s">
        <v>2075</v>
      </c>
      <c r="B73" s="1" t="s">
        <v>211</v>
      </c>
      <c r="C73" s="1">
        <v>41</v>
      </c>
      <c r="D73" s="1" t="str">
        <f t="shared" si="1"/>
        <v>Mike Mussina</v>
      </c>
      <c r="E73" s="1" t="s">
        <v>2244</v>
      </c>
      <c r="F73" s="1">
        <v>14</v>
      </c>
      <c r="G73" s="1">
        <v>0</v>
      </c>
      <c r="H73" s="1">
        <v>4.17</v>
      </c>
      <c r="I73" s="6">
        <v>1.3371428571428572</v>
      </c>
      <c r="J73" s="1">
        <v>124</v>
      </c>
      <c r="K73" s="1">
        <v>9</v>
      </c>
      <c r="L73" s="1">
        <v>175</v>
      </c>
      <c r="M73" s="7">
        <v>81.08333333333333</v>
      </c>
      <c r="N73" s="1">
        <v>194</v>
      </c>
      <c r="O73" s="1">
        <v>40</v>
      </c>
      <c r="P73" s="1">
        <v>17</v>
      </c>
    </row>
    <row r="74" spans="1:16" ht="15">
      <c r="A74" s="1" t="s">
        <v>2076</v>
      </c>
      <c r="B74" s="1" t="s">
        <v>2077</v>
      </c>
      <c r="C74" s="1">
        <v>28</v>
      </c>
      <c r="D74" s="1" t="str">
        <f t="shared" si="1"/>
        <v>Shaun Marcum</v>
      </c>
      <c r="E74" s="1" t="s">
        <v>2244</v>
      </c>
      <c r="F74" s="1">
        <v>9</v>
      </c>
      <c r="G74" s="1">
        <v>0</v>
      </c>
      <c r="H74" s="1">
        <v>3.91</v>
      </c>
      <c r="I74" s="6">
        <v>1.2620689655172415</v>
      </c>
      <c r="J74" s="1">
        <v>114</v>
      </c>
      <c r="K74" s="1">
        <v>7</v>
      </c>
      <c r="L74" s="1">
        <v>145</v>
      </c>
      <c r="M74" s="7">
        <v>62.99444444444445</v>
      </c>
      <c r="N74" s="1">
        <v>133</v>
      </c>
      <c r="O74" s="1">
        <v>50</v>
      </c>
      <c r="P74" s="1">
        <v>20</v>
      </c>
    </row>
    <row r="75" spans="1:16" ht="15">
      <c r="A75" s="1" t="s">
        <v>2078</v>
      </c>
      <c r="B75" s="1" t="s">
        <v>191</v>
      </c>
      <c r="C75" s="1">
        <v>26</v>
      </c>
      <c r="D75" s="1" t="str">
        <f t="shared" si="1"/>
        <v>Joey Devine</v>
      </c>
      <c r="E75" s="1" t="s">
        <v>3097</v>
      </c>
      <c r="F75" s="1">
        <v>4</v>
      </c>
      <c r="G75" s="1">
        <v>1</v>
      </c>
      <c r="H75" s="1">
        <v>3.03</v>
      </c>
      <c r="I75" s="6">
        <v>1.2244897959183674</v>
      </c>
      <c r="J75" s="1">
        <v>43</v>
      </c>
      <c r="K75" s="1">
        <v>2</v>
      </c>
      <c r="L75" s="1">
        <v>49</v>
      </c>
      <c r="M75" s="7">
        <v>16.496666666666666</v>
      </c>
      <c r="N75" s="1">
        <v>41</v>
      </c>
      <c r="O75" s="1">
        <v>19</v>
      </c>
      <c r="P75" s="1">
        <v>3</v>
      </c>
    </row>
    <row r="76" spans="1:16" ht="15">
      <c r="A76" s="1" t="s">
        <v>2079</v>
      </c>
      <c r="B76" s="1" t="s">
        <v>82</v>
      </c>
      <c r="C76" s="1">
        <v>28</v>
      </c>
      <c r="D76" s="1" t="str">
        <f t="shared" si="1"/>
        <v>Adam Wainwright</v>
      </c>
      <c r="E76" s="1" t="s">
        <v>2244</v>
      </c>
      <c r="F76" s="1">
        <v>9</v>
      </c>
      <c r="G76" s="1">
        <v>0</v>
      </c>
      <c r="H76" s="1">
        <v>3.67</v>
      </c>
      <c r="I76" s="6">
        <v>1.288888888888889</v>
      </c>
      <c r="J76" s="1">
        <v>99</v>
      </c>
      <c r="K76" s="1">
        <v>6</v>
      </c>
      <c r="L76" s="1">
        <v>135</v>
      </c>
      <c r="M76" s="7">
        <v>55.05</v>
      </c>
      <c r="N76" s="1">
        <v>131</v>
      </c>
      <c r="O76" s="1">
        <v>43</v>
      </c>
      <c r="P76" s="1">
        <v>11</v>
      </c>
    </row>
    <row r="77" spans="1:16" ht="15">
      <c r="A77" s="1" t="s">
        <v>2080</v>
      </c>
      <c r="B77" s="1" t="s">
        <v>2105</v>
      </c>
      <c r="C77" s="1">
        <v>31</v>
      </c>
      <c r="D77" s="1" t="str">
        <f t="shared" si="1"/>
        <v>Jon Rauch</v>
      </c>
      <c r="E77" s="1" t="s">
        <v>3097</v>
      </c>
      <c r="F77" s="1">
        <v>4</v>
      </c>
      <c r="G77" s="1">
        <v>7</v>
      </c>
      <c r="H77" s="1">
        <v>3.92</v>
      </c>
      <c r="I77" s="6">
        <v>1.2571428571428571</v>
      </c>
      <c r="J77" s="1">
        <v>60</v>
      </c>
      <c r="K77" s="1">
        <v>5</v>
      </c>
      <c r="L77" s="1">
        <v>70</v>
      </c>
      <c r="M77" s="7">
        <v>30.488888888888887</v>
      </c>
      <c r="N77" s="1">
        <v>66</v>
      </c>
      <c r="O77" s="1">
        <v>22</v>
      </c>
      <c r="P77" s="1">
        <v>8</v>
      </c>
    </row>
    <row r="78" spans="1:16" ht="15">
      <c r="A78" s="1" t="s">
        <v>2081</v>
      </c>
      <c r="B78" s="1" t="s">
        <v>435</v>
      </c>
      <c r="C78" s="1">
        <v>32</v>
      </c>
      <c r="D78" s="1" t="str">
        <f t="shared" si="1"/>
        <v>Dan Wheeler</v>
      </c>
      <c r="E78" s="1" t="s">
        <v>3097</v>
      </c>
      <c r="F78" s="1">
        <v>3</v>
      </c>
      <c r="G78" s="1">
        <v>8</v>
      </c>
      <c r="H78" s="1">
        <v>3.82</v>
      </c>
      <c r="I78" s="6">
        <v>1.2424242424242424</v>
      </c>
      <c r="J78" s="1">
        <v>56</v>
      </c>
      <c r="K78" s="1">
        <v>5</v>
      </c>
      <c r="L78" s="1">
        <v>66</v>
      </c>
      <c r="M78" s="7">
        <v>28.013333333333332</v>
      </c>
      <c r="N78" s="1">
        <v>59</v>
      </c>
      <c r="O78" s="1">
        <v>23</v>
      </c>
      <c r="P78" s="1">
        <v>8</v>
      </c>
    </row>
    <row r="79" spans="1:16" ht="15">
      <c r="A79" s="1" t="s">
        <v>2082</v>
      </c>
      <c r="B79" s="1" t="s">
        <v>734</v>
      </c>
      <c r="C79" s="1">
        <v>31</v>
      </c>
      <c r="D79" s="1" t="str">
        <f t="shared" si="1"/>
        <v>Chad Qualls</v>
      </c>
      <c r="E79" s="1" t="s">
        <v>3097</v>
      </c>
      <c r="F79" s="1">
        <v>4</v>
      </c>
      <c r="G79" s="1">
        <v>4</v>
      </c>
      <c r="H79" s="1">
        <v>3.66</v>
      </c>
      <c r="I79" s="6">
        <v>1.2571428571428571</v>
      </c>
      <c r="J79" s="1">
        <v>60</v>
      </c>
      <c r="K79" s="1">
        <v>5</v>
      </c>
      <c r="L79" s="1">
        <v>70</v>
      </c>
      <c r="M79" s="7">
        <v>28.466666666666665</v>
      </c>
      <c r="N79" s="1">
        <v>66</v>
      </c>
      <c r="O79" s="1">
        <v>22</v>
      </c>
      <c r="P79" s="1">
        <v>7</v>
      </c>
    </row>
    <row r="80" spans="1:16" ht="15">
      <c r="A80" s="1" t="s">
        <v>2083</v>
      </c>
      <c r="B80" s="1" t="s">
        <v>1913</v>
      </c>
      <c r="C80" s="1">
        <v>32</v>
      </c>
      <c r="D80" s="1" t="str">
        <f t="shared" si="1"/>
        <v>George Sherrill</v>
      </c>
      <c r="E80" s="1" t="s">
        <v>3097</v>
      </c>
      <c r="F80" s="1">
        <v>3</v>
      </c>
      <c r="G80" s="1">
        <v>13</v>
      </c>
      <c r="H80" s="1">
        <v>4.1</v>
      </c>
      <c r="I80" s="6">
        <v>1.375</v>
      </c>
      <c r="J80" s="1">
        <v>53</v>
      </c>
      <c r="K80" s="1">
        <v>3</v>
      </c>
      <c r="L80" s="1">
        <v>56</v>
      </c>
      <c r="M80" s="7">
        <v>25.511111111111106</v>
      </c>
      <c r="N80" s="1">
        <v>51</v>
      </c>
      <c r="O80" s="1">
        <v>26</v>
      </c>
      <c r="P80" s="1">
        <v>6</v>
      </c>
    </row>
    <row r="81" spans="1:16" ht="15">
      <c r="A81" s="1" t="s">
        <v>2084</v>
      </c>
      <c r="B81" s="1" t="s">
        <v>173</v>
      </c>
      <c r="C81" s="1">
        <v>40</v>
      </c>
      <c r="D81" s="1" t="str">
        <f t="shared" si="1"/>
        <v>Troy Percival</v>
      </c>
      <c r="E81" s="1" t="s">
        <v>3097</v>
      </c>
      <c r="F81" s="1">
        <v>3</v>
      </c>
      <c r="G81" s="1">
        <v>12</v>
      </c>
      <c r="H81" s="1">
        <v>4.07</v>
      </c>
      <c r="I81" s="6">
        <v>1.2884615384615385</v>
      </c>
      <c r="J81" s="1">
        <v>40</v>
      </c>
      <c r="K81" s="1">
        <v>2</v>
      </c>
      <c r="L81" s="1">
        <v>52</v>
      </c>
      <c r="M81" s="7">
        <v>23.515555555555558</v>
      </c>
      <c r="N81" s="1">
        <v>45</v>
      </c>
      <c r="O81" s="1">
        <v>22</v>
      </c>
      <c r="P81" s="1">
        <v>7</v>
      </c>
    </row>
    <row r="82" spans="1:16" ht="15">
      <c r="A82" s="1" t="s">
        <v>2085</v>
      </c>
      <c r="B82" s="1" t="s">
        <v>2086</v>
      </c>
      <c r="C82" s="1">
        <v>32</v>
      </c>
      <c r="D82" s="1" t="str">
        <f t="shared" si="1"/>
        <v>Grant Balfour</v>
      </c>
      <c r="E82" s="1" t="s">
        <v>3097</v>
      </c>
      <c r="F82" s="1">
        <v>4</v>
      </c>
      <c r="G82" s="1">
        <v>2</v>
      </c>
      <c r="H82" s="1">
        <v>3.55</v>
      </c>
      <c r="I82" s="6">
        <v>1.280701754385965</v>
      </c>
      <c r="J82" s="1">
        <v>58</v>
      </c>
      <c r="K82" s="1">
        <v>3</v>
      </c>
      <c r="L82" s="1">
        <v>57</v>
      </c>
      <c r="M82" s="7">
        <v>22.483333333333334</v>
      </c>
      <c r="N82" s="1">
        <v>48</v>
      </c>
      <c r="O82" s="1">
        <v>25</v>
      </c>
      <c r="P82" s="1">
        <v>5</v>
      </c>
    </row>
    <row r="83" spans="1:16" ht="15">
      <c r="A83" s="1" t="s">
        <v>2087</v>
      </c>
      <c r="B83" s="1" t="s">
        <v>60</v>
      </c>
      <c r="C83" s="1">
        <v>37</v>
      </c>
      <c r="D83" s="1" t="str">
        <f t="shared" si="1"/>
        <v>Jason Isringhausen</v>
      </c>
      <c r="E83" s="1" t="s">
        <v>3097</v>
      </c>
      <c r="F83" s="1">
        <v>3</v>
      </c>
      <c r="G83" s="1">
        <v>15</v>
      </c>
      <c r="H83" s="1">
        <v>4.25</v>
      </c>
      <c r="I83" s="6">
        <v>1.4150943396226414</v>
      </c>
      <c r="J83" s="1">
        <v>43</v>
      </c>
      <c r="K83" s="1">
        <v>4</v>
      </c>
      <c r="L83" s="1">
        <v>53</v>
      </c>
      <c r="M83" s="7">
        <v>25.02777777777778</v>
      </c>
      <c r="N83" s="1">
        <v>50</v>
      </c>
      <c r="O83" s="1">
        <v>25</v>
      </c>
      <c r="P83" s="1">
        <v>6</v>
      </c>
    </row>
    <row r="84" spans="1:16" ht="15">
      <c r="A84" s="1" t="s">
        <v>2088</v>
      </c>
      <c r="B84" s="1" t="s">
        <v>264</v>
      </c>
      <c r="C84" s="1">
        <v>26</v>
      </c>
      <c r="D84" s="1" t="str">
        <f t="shared" si="1"/>
        <v>Matt Garza</v>
      </c>
      <c r="E84" s="1" t="s">
        <v>2244</v>
      </c>
      <c r="F84" s="1">
        <v>10</v>
      </c>
      <c r="G84" s="1">
        <v>0</v>
      </c>
      <c r="H84" s="1">
        <v>3.94</v>
      </c>
      <c r="I84" s="6">
        <v>1.31875</v>
      </c>
      <c r="J84" s="1">
        <v>118</v>
      </c>
      <c r="K84" s="1">
        <v>9</v>
      </c>
      <c r="L84" s="1">
        <v>160</v>
      </c>
      <c r="M84" s="7">
        <v>70.04444444444444</v>
      </c>
      <c r="N84" s="1">
        <v>156</v>
      </c>
      <c r="O84" s="1">
        <v>55</v>
      </c>
      <c r="P84" s="1">
        <v>16</v>
      </c>
    </row>
    <row r="85" spans="1:16" ht="15">
      <c r="A85" s="1" t="s">
        <v>2089</v>
      </c>
      <c r="B85" s="1" t="s">
        <v>462</v>
      </c>
      <c r="C85" s="1">
        <v>30</v>
      </c>
      <c r="D85" s="1" t="str">
        <f t="shared" si="1"/>
        <v>Brad Ziegler</v>
      </c>
      <c r="E85" s="1" t="s">
        <v>3097</v>
      </c>
      <c r="F85" s="1">
        <v>3</v>
      </c>
      <c r="G85" s="1">
        <v>6</v>
      </c>
      <c r="H85" s="1">
        <v>3.27</v>
      </c>
      <c r="I85" s="6">
        <v>1.290909090909091</v>
      </c>
      <c r="J85" s="1">
        <v>35</v>
      </c>
      <c r="K85" s="1">
        <v>2</v>
      </c>
      <c r="L85" s="1">
        <v>55</v>
      </c>
      <c r="M85" s="7">
        <v>19.983333333333334</v>
      </c>
      <c r="N85" s="1">
        <v>51</v>
      </c>
      <c r="O85" s="1">
        <v>20</v>
      </c>
      <c r="P85" s="1">
        <v>4</v>
      </c>
    </row>
    <row r="86" spans="1:16" ht="15">
      <c r="A86" s="1" t="s">
        <v>1538</v>
      </c>
      <c r="B86" s="1" t="s">
        <v>2090</v>
      </c>
      <c r="C86" s="1">
        <v>25</v>
      </c>
      <c r="D86" s="1" t="str">
        <f t="shared" si="1"/>
        <v>Ubaldo Jimenez</v>
      </c>
      <c r="E86" s="1" t="s">
        <v>2244</v>
      </c>
      <c r="F86" s="1">
        <v>10</v>
      </c>
      <c r="G86" s="1">
        <v>0</v>
      </c>
      <c r="H86" s="1">
        <v>3.96</v>
      </c>
      <c r="I86" s="6">
        <v>1.3712574850299402</v>
      </c>
      <c r="J86" s="1">
        <v>144</v>
      </c>
      <c r="K86" s="1">
        <v>9</v>
      </c>
      <c r="L86" s="1">
        <v>167</v>
      </c>
      <c r="M86" s="7">
        <v>73.48</v>
      </c>
      <c r="N86" s="1">
        <v>151</v>
      </c>
      <c r="O86" s="1">
        <v>78</v>
      </c>
      <c r="P86" s="1">
        <v>13</v>
      </c>
    </row>
    <row r="87" spans="1:16" ht="15">
      <c r="A87" s="1" t="s">
        <v>2091</v>
      </c>
      <c r="B87" s="1" t="s">
        <v>229</v>
      </c>
      <c r="C87" s="1">
        <v>31</v>
      </c>
      <c r="D87" s="1" t="str">
        <f t="shared" si="1"/>
        <v>Aaron Harang</v>
      </c>
      <c r="E87" s="1" t="s">
        <v>2244</v>
      </c>
      <c r="F87" s="1">
        <v>9</v>
      </c>
      <c r="G87" s="1">
        <v>0</v>
      </c>
      <c r="H87" s="1">
        <v>4.22</v>
      </c>
      <c r="I87" s="6">
        <v>1.2914285714285714</v>
      </c>
      <c r="J87" s="1">
        <v>154</v>
      </c>
      <c r="K87" s="1">
        <v>10</v>
      </c>
      <c r="L87" s="1">
        <v>175</v>
      </c>
      <c r="M87" s="7">
        <v>82.05555555555556</v>
      </c>
      <c r="N87" s="1">
        <v>178</v>
      </c>
      <c r="O87" s="1">
        <v>48</v>
      </c>
      <c r="P87" s="1">
        <v>25</v>
      </c>
    </row>
    <row r="88" spans="1:16" ht="15">
      <c r="A88" s="1" t="s">
        <v>2092</v>
      </c>
      <c r="B88" s="1" t="s">
        <v>346</v>
      </c>
      <c r="C88" s="1">
        <v>34</v>
      </c>
      <c r="D88" s="1" t="str">
        <f t="shared" si="1"/>
        <v>Hideki Okajima</v>
      </c>
      <c r="E88" s="1" t="s">
        <v>3097</v>
      </c>
      <c r="F88" s="1">
        <v>3</v>
      </c>
      <c r="G88" s="1">
        <v>2</v>
      </c>
      <c r="H88" s="1">
        <v>3.43</v>
      </c>
      <c r="I88" s="6">
        <v>1.2380952380952381</v>
      </c>
      <c r="J88" s="1">
        <v>53</v>
      </c>
      <c r="K88" s="1">
        <v>3</v>
      </c>
      <c r="L88" s="1">
        <v>63</v>
      </c>
      <c r="M88" s="7">
        <v>24.01</v>
      </c>
      <c r="N88" s="1">
        <v>56</v>
      </c>
      <c r="O88" s="1">
        <v>22</v>
      </c>
      <c r="P88" s="1">
        <v>6</v>
      </c>
    </row>
    <row r="89" spans="1:16" ht="15">
      <c r="A89" s="1" t="s">
        <v>594</v>
      </c>
      <c r="B89" s="1" t="s">
        <v>487</v>
      </c>
      <c r="C89" s="1">
        <v>34</v>
      </c>
      <c r="D89" s="1" t="str">
        <f t="shared" si="1"/>
        <v>Rafael Betancourt</v>
      </c>
      <c r="E89" s="1" t="s">
        <v>3097</v>
      </c>
      <c r="F89" s="1">
        <v>4</v>
      </c>
      <c r="G89" s="1">
        <v>3</v>
      </c>
      <c r="H89" s="1">
        <v>3.9</v>
      </c>
      <c r="I89" s="6">
        <v>1.25</v>
      </c>
      <c r="J89" s="1">
        <v>58</v>
      </c>
      <c r="K89" s="1">
        <v>3</v>
      </c>
      <c r="L89" s="1">
        <v>68</v>
      </c>
      <c r="M89" s="7">
        <v>29.466666666666665</v>
      </c>
      <c r="N89" s="1">
        <v>65</v>
      </c>
      <c r="O89" s="1">
        <v>20</v>
      </c>
      <c r="P89" s="1">
        <v>8</v>
      </c>
    </row>
    <row r="90" spans="1:16" ht="15">
      <c r="A90" s="1" t="s">
        <v>2093</v>
      </c>
      <c r="B90" s="1" t="s">
        <v>2094</v>
      </c>
      <c r="C90" s="1">
        <v>29</v>
      </c>
      <c r="D90" s="1" t="str">
        <f t="shared" si="1"/>
        <v>Chien-Ming Wang</v>
      </c>
      <c r="E90" s="1" t="s">
        <v>2244</v>
      </c>
      <c r="F90" s="1">
        <v>11</v>
      </c>
      <c r="G90" s="1">
        <v>0</v>
      </c>
      <c r="H90" s="1">
        <v>3.79</v>
      </c>
      <c r="I90" s="6">
        <v>1.31496062992126</v>
      </c>
      <c r="J90" s="1">
        <v>70</v>
      </c>
      <c r="K90" s="1">
        <v>4</v>
      </c>
      <c r="L90" s="1">
        <v>127</v>
      </c>
      <c r="M90" s="7">
        <v>53.48111111111111</v>
      </c>
      <c r="N90" s="1">
        <v>126</v>
      </c>
      <c r="O90" s="1">
        <v>41</v>
      </c>
      <c r="P90" s="1">
        <v>8</v>
      </c>
    </row>
    <row r="91" spans="1:16" ht="15">
      <c r="A91" s="1" t="s">
        <v>2026</v>
      </c>
      <c r="B91" s="1" t="s">
        <v>734</v>
      </c>
      <c r="C91" s="1">
        <v>27</v>
      </c>
      <c r="D91" s="1" t="str">
        <f t="shared" si="1"/>
        <v>Chad Cordero</v>
      </c>
      <c r="E91" s="1" t="s">
        <v>3097</v>
      </c>
      <c r="F91" s="1">
        <v>2</v>
      </c>
      <c r="G91" s="1">
        <v>10</v>
      </c>
      <c r="H91" s="1">
        <v>3.86</v>
      </c>
      <c r="I91" s="6">
        <v>1.3142857142857143</v>
      </c>
      <c r="J91" s="1">
        <v>30</v>
      </c>
      <c r="K91" s="1">
        <v>2</v>
      </c>
      <c r="L91" s="1">
        <v>35</v>
      </c>
      <c r="M91" s="7">
        <v>15.011111111111111</v>
      </c>
      <c r="N91" s="1">
        <v>33</v>
      </c>
      <c r="O91" s="1">
        <v>13</v>
      </c>
      <c r="P91" s="1">
        <v>4</v>
      </c>
    </row>
    <row r="92" spans="1:16" ht="15">
      <c r="A92" s="1" t="s">
        <v>2095</v>
      </c>
      <c r="B92" s="1" t="s">
        <v>44</v>
      </c>
      <c r="C92" s="1">
        <v>30</v>
      </c>
      <c r="D92" s="1" t="str">
        <f t="shared" si="1"/>
        <v>Brandon Lyon</v>
      </c>
      <c r="E92" s="1" t="s">
        <v>3097</v>
      </c>
      <c r="F92" s="1">
        <v>4</v>
      </c>
      <c r="G92" s="1">
        <v>10</v>
      </c>
      <c r="H92" s="1">
        <v>4.06</v>
      </c>
      <c r="I92" s="6">
        <v>1.3709677419354838</v>
      </c>
      <c r="J92" s="1">
        <v>44</v>
      </c>
      <c r="K92" s="1">
        <v>4</v>
      </c>
      <c r="L92" s="1">
        <v>62</v>
      </c>
      <c r="M92" s="7">
        <v>27.968888888888884</v>
      </c>
      <c r="N92" s="1">
        <v>65</v>
      </c>
      <c r="O92" s="1">
        <v>20</v>
      </c>
      <c r="P92" s="1">
        <v>6</v>
      </c>
    </row>
    <row r="93" spans="1:16" ht="15">
      <c r="A93" s="1" t="s">
        <v>2096</v>
      </c>
      <c r="B93" s="1" t="s">
        <v>638</v>
      </c>
      <c r="C93" s="1">
        <v>33</v>
      </c>
      <c r="D93" s="1" t="str">
        <f t="shared" si="1"/>
        <v>Scott Downs</v>
      </c>
      <c r="E93" s="1" t="s">
        <v>3097</v>
      </c>
      <c r="F93" s="1">
        <v>3</v>
      </c>
      <c r="G93" s="1">
        <v>2</v>
      </c>
      <c r="H93" s="1">
        <v>3.36</v>
      </c>
      <c r="I93" s="6">
        <v>1.2835820895522387</v>
      </c>
      <c r="J93" s="1">
        <v>53</v>
      </c>
      <c r="K93" s="1">
        <v>3</v>
      </c>
      <c r="L93" s="1">
        <v>67</v>
      </c>
      <c r="M93" s="7">
        <v>25.013333333333335</v>
      </c>
      <c r="N93" s="1">
        <v>60</v>
      </c>
      <c r="O93" s="1">
        <v>26</v>
      </c>
      <c r="P93" s="1">
        <v>5</v>
      </c>
    </row>
    <row r="94" spans="1:16" ht="15">
      <c r="A94" s="1" t="s">
        <v>853</v>
      </c>
      <c r="B94" s="1" t="s">
        <v>2287</v>
      </c>
      <c r="C94" s="1">
        <v>34</v>
      </c>
      <c r="D94" s="1" t="str">
        <f t="shared" si="1"/>
        <v>Damaso Marte</v>
      </c>
      <c r="E94" s="1" t="s">
        <v>3097</v>
      </c>
      <c r="F94" s="1">
        <v>4</v>
      </c>
      <c r="G94" s="1">
        <v>2</v>
      </c>
      <c r="H94" s="1">
        <v>3.77</v>
      </c>
      <c r="I94" s="6">
        <v>1.3064516129032258</v>
      </c>
      <c r="J94" s="1">
        <v>57</v>
      </c>
      <c r="K94" s="1">
        <v>3</v>
      </c>
      <c r="L94" s="1">
        <v>62</v>
      </c>
      <c r="M94" s="7">
        <v>25.971111111111114</v>
      </c>
      <c r="N94" s="1">
        <v>56</v>
      </c>
      <c r="O94" s="1">
        <v>25</v>
      </c>
      <c r="P94" s="1">
        <v>5</v>
      </c>
    </row>
    <row r="95" spans="1:16" ht="15">
      <c r="A95" s="1" t="s">
        <v>2288</v>
      </c>
      <c r="B95" s="1" t="s">
        <v>311</v>
      </c>
      <c r="C95" s="1">
        <v>30</v>
      </c>
      <c r="D95" s="1" t="str">
        <f t="shared" si="1"/>
        <v>Jeremy Guthrie</v>
      </c>
      <c r="E95" s="1" t="s">
        <v>2244</v>
      </c>
      <c r="F95" s="1">
        <v>8</v>
      </c>
      <c r="G95" s="1">
        <v>0</v>
      </c>
      <c r="H95" s="1">
        <v>3.91</v>
      </c>
      <c r="I95" s="6">
        <v>1.2662721893491125</v>
      </c>
      <c r="J95" s="1">
        <v>114</v>
      </c>
      <c r="K95" s="1">
        <v>8</v>
      </c>
      <c r="L95" s="1">
        <v>169</v>
      </c>
      <c r="M95" s="7">
        <v>73.42111111111112</v>
      </c>
      <c r="N95" s="1">
        <v>161</v>
      </c>
      <c r="O95" s="1">
        <v>53</v>
      </c>
      <c r="P95" s="1">
        <v>21</v>
      </c>
    </row>
    <row r="96" spans="1:16" ht="15">
      <c r="A96" s="1" t="s">
        <v>1505</v>
      </c>
      <c r="B96" s="1" t="s">
        <v>2289</v>
      </c>
      <c r="C96" s="1">
        <v>37</v>
      </c>
      <c r="D96" s="1" t="str">
        <f t="shared" si="1"/>
        <v>Salomon Torres</v>
      </c>
      <c r="E96" s="1" t="s">
        <v>3097</v>
      </c>
      <c r="F96" s="1">
        <v>4</v>
      </c>
      <c r="G96" s="1">
        <v>14</v>
      </c>
      <c r="H96" s="1">
        <v>4.31</v>
      </c>
      <c r="I96" s="6">
        <v>1.4285714285714286</v>
      </c>
      <c r="J96" s="1">
        <v>51</v>
      </c>
      <c r="K96" s="1">
        <v>5</v>
      </c>
      <c r="L96" s="1">
        <v>70</v>
      </c>
      <c r="M96" s="7">
        <v>33.52222222222222</v>
      </c>
      <c r="N96" s="1">
        <v>72</v>
      </c>
      <c r="O96" s="1">
        <v>28</v>
      </c>
      <c r="P96" s="1">
        <v>7</v>
      </c>
    </row>
    <row r="97" spans="1:16" ht="15">
      <c r="A97" s="1" t="s">
        <v>2290</v>
      </c>
      <c r="B97" s="1" t="s">
        <v>1788</v>
      </c>
      <c r="C97" s="1">
        <v>41</v>
      </c>
      <c r="D97" s="1" t="str">
        <f t="shared" si="1"/>
        <v>Russ Springer</v>
      </c>
      <c r="E97" s="1" t="s">
        <v>3097</v>
      </c>
      <c r="F97" s="1">
        <v>3</v>
      </c>
      <c r="G97" s="1">
        <v>0</v>
      </c>
      <c r="H97" s="1">
        <v>3.39</v>
      </c>
      <c r="I97" s="6">
        <v>1.2105263157894737</v>
      </c>
      <c r="J97" s="1">
        <v>47</v>
      </c>
      <c r="K97" s="1">
        <v>2</v>
      </c>
      <c r="L97" s="1">
        <v>57</v>
      </c>
      <c r="M97" s="7">
        <v>21.47</v>
      </c>
      <c r="N97" s="1">
        <v>49</v>
      </c>
      <c r="O97" s="1">
        <v>20</v>
      </c>
      <c r="P97" s="1">
        <v>6</v>
      </c>
    </row>
    <row r="98" spans="1:16" ht="15">
      <c r="A98" s="1" t="s">
        <v>66</v>
      </c>
      <c r="B98" s="1" t="s">
        <v>211</v>
      </c>
      <c r="C98" s="1">
        <v>31</v>
      </c>
      <c r="D98" s="1" t="str">
        <f t="shared" si="1"/>
        <v>Mike Gonzalez</v>
      </c>
      <c r="E98" s="1" t="s">
        <v>3097</v>
      </c>
      <c r="F98" s="1">
        <v>2</v>
      </c>
      <c r="G98" s="1">
        <v>9</v>
      </c>
      <c r="H98" s="1">
        <v>3.89</v>
      </c>
      <c r="I98" s="6">
        <v>1.3409090909090908</v>
      </c>
      <c r="J98" s="1">
        <v>41</v>
      </c>
      <c r="K98" s="1">
        <v>3</v>
      </c>
      <c r="L98" s="1">
        <v>44</v>
      </c>
      <c r="M98" s="7">
        <v>19.017777777777777</v>
      </c>
      <c r="N98" s="1">
        <v>40</v>
      </c>
      <c r="O98" s="1">
        <v>19</v>
      </c>
      <c r="P98" s="1">
        <v>5</v>
      </c>
    </row>
    <row r="99" spans="1:16" ht="15">
      <c r="A99" s="1" t="s">
        <v>2291</v>
      </c>
      <c r="B99" s="1" t="s">
        <v>2292</v>
      </c>
      <c r="C99" s="1">
        <v>24</v>
      </c>
      <c r="D99" s="1" t="str">
        <f t="shared" si="1"/>
        <v>Joba Chamberlain</v>
      </c>
      <c r="E99" s="1" t="s">
        <v>2244</v>
      </c>
      <c r="F99" s="1">
        <v>4</v>
      </c>
      <c r="G99" s="1">
        <v>0</v>
      </c>
      <c r="H99" s="1">
        <v>3.23</v>
      </c>
      <c r="I99" s="6">
        <v>1.2470588235294118</v>
      </c>
      <c r="J99" s="1">
        <v>88</v>
      </c>
      <c r="K99" s="1">
        <v>3</v>
      </c>
      <c r="L99" s="1">
        <v>85</v>
      </c>
      <c r="M99" s="7">
        <v>30.505555555555556</v>
      </c>
      <c r="N99" s="1">
        <v>75</v>
      </c>
      <c r="O99" s="1">
        <v>31</v>
      </c>
      <c r="P99" s="1">
        <v>6</v>
      </c>
    </row>
    <row r="100" spans="1:16" ht="15">
      <c r="A100" s="1" t="s">
        <v>27</v>
      </c>
      <c r="B100" s="1" t="s">
        <v>587</v>
      </c>
      <c r="C100" s="1">
        <v>41</v>
      </c>
      <c r="D100" s="1" t="str">
        <f t="shared" si="1"/>
        <v>Todd Jones</v>
      </c>
      <c r="E100" s="1" t="s">
        <v>3097</v>
      </c>
      <c r="F100" s="1">
        <v>3</v>
      </c>
      <c r="G100" s="1">
        <v>19</v>
      </c>
      <c r="H100" s="1">
        <v>4.59</v>
      </c>
      <c r="I100" s="6">
        <v>1.4807692307692308</v>
      </c>
      <c r="J100" s="1">
        <v>29</v>
      </c>
      <c r="K100" s="1">
        <v>3</v>
      </c>
      <c r="L100" s="1">
        <v>52</v>
      </c>
      <c r="M100" s="7">
        <v>26.52</v>
      </c>
      <c r="N100" s="1">
        <v>57</v>
      </c>
      <c r="O100" s="1">
        <v>20</v>
      </c>
      <c r="P100" s="1">
        <v>5</v>
      </c>
    </row>
    <row r="101" spans="1:16" ht="15">
      <c r="A101" s="1" t="s">
        <v>961</v>
      </c>
      <c r="B101" s="1" t="s">
        <v>2293</v>
      </c>
      <c r="C101" s="1">
        <v>29</v>
      </c>
      <c r="D101" s="1" t="str">
        <f t="shared" si="1"/>
        <v>C.J. Wilson</v>
      </c>
      <c r="E101" s="1" t="s">
        <v>3097</v>
      </c>
      <c r="F101" s="1">
        <v>3</v>
      </c>
      <c r="G101" s="1">
        <v>12</v>
      </c>
      <c r="H101" s="1">
        <v>4.34</v>
      </c>
      <c r="I101" s="6">
        <v>1.4</v>
      </c>
      <c r="J101" s="1">
        <v>46</v>
      </c>
      <c r="K101" s="1">
        <v>2</v>
      </c>
      <c r="L101" s="1">
        <v>55</v>
      </c>
      <c r="M101" s="7">
        <v>26.522222222222222</v>
      </c>
      <c r="N101" s="1">
        <v>52</v>
      </c>
      <c r="O101" s="1">
        <v>25</v>
      </c>
      <c r="P101" s="1">
        <v>6</v>
      </c>
    </row>
    <row r="102" spans="1:16" ht="15">
      <c r="A102" s="1" t="s">
        <v>2294</v>
      </c>
      <c r="B102" s="1" t="s">
        <v>2295</v>
      </c>
      <c r="C102" s="1">
        <v>27</v>
      </c>
      <c r="D102" s="1" t="str">
        <f t="shared" si="1"/>
        <v>Manuel Corpas</v>
      </c>
      <c r="E102" s="1" t="s">
        <v>3097</v>
      </c>
      <c r="F102" s="1">
        <v>3</v>
      </c>
      <c r="G102" s="1">
        <v>7</v>
      </c>
      <c r="H102" s="1">
        <v>3.82</v>
      </c>
      <c r="I102" s="6">
        <v>1.3150684931506849</v>
      </c>
      <c r="J102" s="1">
        <v>54</v>
      </c>
      <c r="K102" s="1">
        <v>3</v>
      </c>
      <c r="L102" s="1">
        <v>73</v>
      </c>
      <c r="M102" s="7">
        <v>30.984444444444446</v>
      </c>
      <c r="N102" s="1">
        <v>73</v>
      </c>
      <c r="O102" s="1">
        <v>23</v>
      </c>
      <c r="P102" s="1">
        <v>7</v>
      </c>
    </row>
    <row r="103" spans="1:16" ht="15">
      <c r="A103" s="1" t="s">
        <v>2023</v>
      </c>
      <c r="B103" s="1" t="s">
        <v>2296</v>
      </c>
      <c r="C103" s="1">
        <v>34</v>
      </c>
      <c r="D103" s="1" t="str">
        <f t="shared" si="1"/>
        <v>Scot Shields</v>
      </c>
      <c r="E103" s="1" t="s">
        <v>3097</v>
      </c>
      <c r="F103" s="1">
        <v>4</v>
      </c>
      <c r="G103" s="1">
        <v>2</v>
      </c>
      <c r="H103" s="1">
        <v>3.8</v>
      </c>
      <c r="I103" s="6">
        <v>1.328125</v>
      </c>
      <c r="J103" s="1">
        <v>57</v>
      </c>
      <c r="K103" s="1">
        <v>4</v>
      </c>
      <c r="L103" s="1">
        <v>64</v>
      </c>
      <c r="M103" s="7">
        <v>27.022222222222222</v>
      </c>
      <c r="N103" s="1">
        <v>59</v>
      </c>
      <c r="O103" s="1">
        <v>26</v>
      </c>
      <c r="P103" s="1">
        <v>6</v>
      </c>
    </row>
    <row r="104" spans="1:16" ht="15">
      <c r="A104" s="1" t="s">
        <v>2297</v>
      </c>
      <c r="B104" s="1" t="s">
        <v>1293</v>
      </c>
      <c r="C104" s="1">
        <v>29</v>
      </c>
      <c r="D104" s="1" t="str">
        <f t="shared" si="1"/>
        <v>Brett Myers</v>
      </c>
      <c r="E104" s="1" t="s">
        <v>2244</v>
      </c>
      <c r="F104" s="1">
        <v>8</v>
      </c>
      <c r="G104" s="1">
        <v>6</v>
      </c>
      <c r="H104" s="1">
        <v>4.29</v>
      </c>
      <c r="I104" s="6">
        <v>1.346938775510204</v>
      </c>
      <c r="J104" s="1">
        <v>133</v>
      </c>
      <c r="K104" s="1">
        <v>9</v>
      </c>
      <c r="L104" s="1">
        <v>147</v>
      </c>
      <c r="M104" s="7">
        <v>70.07</v>
      </c>
      <c r="N104" s="1">
        <v>146</v>
      </c>
      <c r="O104" s="1">
        <v>52</v>
      </c>
      <c r="P104" s="1">
        <v>20</v>
      </c>
    </row>
    <row r="105" spans="1:16" ht="15">
      <c r="A105" s="1" t="s">
        <v>2298</v>
      </c>
      <c r="B105" s="1" t="s">
        <v>761</v>
      </c>
      <c r="C105" s="1">
        <v>26</v>
      </c>
      <c r="D105" s="1" t="str">
        <f t="shared" si="1"/>
        <v>Francisco Liriano</v>
      </c>
      <c r="E105" s="1" t="s">
        <v>2244</v>
      </c>
      <c r="F105" s="1">
        <v>7</v>
      </c>
      <c r="G105" s="1">
        <v>0</v>
      </c>
      <c r="H105" s="1">
        <v>3.72</v>
      </c>
      <c r="I105" s="6">
        <v>1.2934782608695652</v>
      </c>
      <c r="J105" s="1">
        <v>83</v>
      </c>
      <c r="K105" s="1">
        <v>4</v>
      </c>
      <c r="L105" s="1">
        <v>92</v>
      </c>
      <c r="M105" s="7">
        <v>38.02666666666667</v>
      </c>
      <c r="N105" s="1">
        <v>85</v>
      </c>
      <c r="O105" s="1">
        <v>34</v>
      </c>
      <c r="P105" s="1">
        <v>9</v>
      </c>
    </row>
    <row r="106" spans="1:16" ht="15">
      <c r="A106" s="1" t="s">
        <v>69</v>
      </c>
      <c r="B106" s="1" t="s">
        <v>487</v>
      </c>
      <c r="C106" s="1">
        <v>30</v>
      </c>
      <c r="D106" s="1" t="str">
        <f t="shared" si="1"/>
        <v>Rafael Soriano</v>
      </c>
      <c r="E106" s="1" t="s">
        <v>3097</v>
      </c>
      <c r="F106" s="1">
        <v>2</v>
      </c>
      <c r="G106" s="1">
        <v>3</v>
      </c>
      <c r="H106" s="1">
        <v>3.58</v>
      </c>
      <c r="I106" s="6">
        <v>1.205128205128205</v>
      </c>
      <c r="J106" s="1">
        <v>36</v>
      </c>
      <c r="K106" s="1">
        <v>2</v>
      </c>
      <c r="L106" s="1">
        <v>39</v>
      </c>
      <c r="M106" s="7">
        <v>15.513333333333334</v>
      </c>
      <c r="N106" s="1">
        <v>33</v>
      </c>
      <c r="O106" s="1">
        <v>14</v>
      </c>
      <c r="P106" s="1">
        <v>5</v>
      </c>
    </row>
    <row r="107" spans="1:16" ht="15">
      <c r="A107" s="1" t="s">
        <v>2299</v>
      </c>
      <c r="B107" s="1" t="s">
        <v>311</v>
      </c>
      <c r="C107" s="1">
        <v>28</v>
      </c>
      <c r="D107" s="1" t="str">
        <f t="shared" si="1"/>
        <v>Jeremy Accardo</v>
      </c>
      <c r="E107" s="1" t="s">
        <v>3097</v>
      </c>
      <c r="F107" s="1">
        <v>2</v>
      </c>
      <c r="G107" s="1">
        <v>8</v>
      </c>
      <c r="H107" s="1">
        <v>3.91</v>
      </c>
      <c r="I107" s="6">
        <v>1.3157894736842106</v>
      </c>
      <c r="J107" s="1">
        <v>29</v>
      </c>
      <c r="K107" s="1">
        <v>3</v>
      </c>
      <c r="L107" s="1">
        <v>38</v>
      </c>
      <c r="M107" s="7">
        <v>16.50888888888889</v>
      </c>
      <c r="N107" s="1">
        <v>37</v>
      </c>
      <c r="O107" s="1">
        <v>13</v>
      </c>
      <c r="P107" s="1">
        <v>3</v>
      </c>
    </row>
    <row r="108" spans="1:16" ht="15">
      <c r="A108" s="1" t="s">
        <v>1164</v>
      </c>
      <c r="B108" s="1" t="s">
        <v>620</v>
      </c>
      <c r="C108" s="1">
        <v>24</v>
      </c>
      <c r="D108" s="1" t="str">
        <f t="shared" si="1"/>
        <v>Chris Perez</v>
      </c>
      <c r="E108" s="1" t="s">
        <v>3097</v>
      </c>
      <c r="F108" s="1">
        <v>3</v>
      </c>
      <c r="G108" s="1">
        <v>4</v>
      </c>
      <c r="H108" s="1">
        <v>3.91</v>
      </c>
      <c r="I108" s="6">
        <v>1.326086956521739</v>
      </c>
      <c r="J108" s="1">
        <v>40</v>
      </c>
      <c r="K108" s="1">
        <v>3</v>
      </c>
      <c r="L108" s="1">
        <v>46</v>
      </c>
      <c r="M108" s="7">
        <v>19.984444444444446</v>
      </c>
      <c r="N108" s="1">
        <v>42</v>
      </c>
      <c r="O108" s="1">
        <v>19</v>
      </c>
      <c r="P108" s="1">
        <v>5</v>
      </c>
    </row>
    <row r="109" spans="1:16" ht="15">
      <c r="A109" s="1" t="s">
        <v>2300</v>
      </c>
      <c r="B109" s="1" t="s">
        <v>791</v>
      </c>
      <c r="C109" s="1">
        <v>33</v>
      </c>
      <c r="D109" s="1" t="str">
        <f t="shared" si="1"/>
        <v>Eric Gagne</v>
      </c>
      <c r="E109" s="1" t="s">
        <v>3097</v>
      </c>
      <c r="F109" s="1">
        <v>4</v>
      </c>
      <c r="G109" s="1">
        <v>9</v>
      </c>
      <c r="H109" s="1">
        <v>4.58</v>
      </c>
      <c r="I109" s="6">
        <v>1.4150943396226414</v>
      </c>
      <c r="J109" s="1">
        <v>44</v>
      </c>
      <c r="K109" s="1">
        <v>3</v>
      </c>
      <c r="L109" s="1">
        <v>53</v>
      </c>
      <c r="M109" s="7">
        <v>26.971111111111114</v>
      </c>
      <c r="N109" s="1">
        <v>53</v>
      </c>
      <c r="O109" s="1">
        <v>22</v>
      </c>
      <c r="P109" s="1">
        <v>7</v>
      </c>
    </row>
    <row r="110" spans="1:16" ht="15">
      <c r="A110" s="1" t="s">
        <v>391</v>
      </c>
      <c r="B110" s="1" t="s">
        <v>620</v>
      </c>
      <c r="C110" s="1">
        <v>27</v>
      </c>
      <c r="D110" s="1" t="str">
        <f t="shared" si="1"/>
        <v>Chris Ray</v>
      </c>
      <c r="E110" s="1" t="s">
        <v>3097</v>
      </c>
      <c r="F110" s="1">
        <v>2</v>
      </c>
      <c r="G110" s="1">
        <v>7</v>
      </c>
      <c r="H110" s="1">
        <v>4.03</v>
      </c>
      <c r="I110" s="6">
        <v>1.3103448275862069</v>
      </c>
      <c r="J110" s="1">
        <v>24</v>
      </c>
      <c r="K110" s="1">
        <v>2</v>
      </c>
      <c r="L110" s="1">
        <v>29</v>
      </c>
      <c r="M110" s="7">
        <v>12.985555555555557</v>
      </c>
      <c r="N110" s="1">
        <v>27</v>
      </c>
      <c r="O110" s="1">
        <v>11</v>
      </c>
      <c r="P110" s="1">
        <v>3</v>
      </c>
    </row>
    <row r="111" spans="1:16" ht="15">
      <c r="A111" s="1" t="s">
        <v>2301</v>
      </c>
      <c r="B111" s="1" t="s">
        <v>293</v>
      </c>
      <c r="C111" s="1">
        <v>38</v>
      </c>
      <c r="D111" s="1" t="str">
        <f t="shared" si="1"/>
        <v>Joe Borowski</v>
      </c>
      <c r="E111" s="1" t="s">
        <v>3097</v>
      </c>
      <c r="F111" s="1">
        <v>2</v>
      </c>
      <c r="G111" s="1">
        <v>15</v>
      </c>
      <c r="H111" s="1">
        <v>4.72</v>
      </c>
      <c r="I111" s="6">
        <v>1.475</v>
      </c>
      <c r="J111" s="1">
        <v>30</v>
      </c>
      <c r="K111" s="1">
        <v>3</v>
      </c>
      <c r="L111" s="1">
        <v>40</v>
      </c>
      <c r="M111" s="7">
        <v>20.977777777777774</v>
      </c>
      <c r="N111" s="1">
        <v>44</v>
      </c>
      <c r="O111" s="1">
        <v>15</v>
      </c>
      <c r="P111" s="1">
        <v>5</v>
      </c>
    </row>
    <row r="112" spans="1:16" ht="15">
      <c r="A112" s="1" t="s">
        <v>2302</v>
      </c>
      <c r="B112" s="1" t="s">
        <v>766</v>
      </c>
      <c r="C112" s="1">
        <v>42</v>
      </c>
      <c r="D112" s="1" t="str">
        <f t="shared" si="1"/>
        <v>John Smoltz</v>
      </c>
      <c r="E112" s="1" t="s">
        <v>2244</v>
      </c>
      <c r="F112" s="1">
        <v>6</v>
      </c>
      <c r="G112" s="1">
        <v>0</v>
      </c>
      <c r="H112" s="1">
        <v>3.73</v>
      </c>
      <c r="I112" s="6">
        <v>1.2765957446808511</v>
      </c>
      <c r="J112" s="1">
        <v>86</v>
      </c>
      <c r="K112" s="1">
        <v>5</v>
      </c>
      <c r="L112" s="1">
        <v>94</v>
      </c>
      <c r="M112" s="7">
        <v>38.95777777777778</v>
      </c>
      <c r="N112" s="1">
        <v>93</v>
      </c>
      <c r="O112" s="1">
        <v>27</v>
      </c>
      <c r="P112" s="1">
        <v>9</v>
      </c>
    </row>
    <row r="113" spans="1:16" ht="15">
      <c r="A113" s="1" t="s">
        <v>2303</v>
      </c>
      <c r="B113" s="1" t="s">
        <v>2304</v>
      </c>
      <c r="C113" s="1">
        <v>36</v>
      </c>
      <c r="D113" s="1" t="str">
        <f t="shared" si="1"/>
        <v>Octavio Dotel</v>
      </c>
      <c r="E113" s="1" t="s">
        <v>3097</v>
      </c>
      <c r="F113" s="1">
        <v>4</v>
      </c>
      <c r="G113" s="1">
        <v>4</v>
      </c>
      <c r="H113" s="1">
        <v>4.35</v>
      </c>
      <c r="I113" s="6">
        <v>1.3709677419354838</v>
      </c>
      <c r="J113" s="1">
        <v>63</v>
      </c>
      <c r="K113" s="1">
        <v>3</v>
      </c>
      <c r="L113" s="1">
        <v>62</v>
      </c>
      <c r="M113" s="7">
        <v>29.966666666666665</v>
      </c>
      <c r="N113" s="1">
        <v>59</v>
      </c>
      <c r="O113" s="1">
        <v>26</v>
      </c>
      <c r="P113" s="1">
        <v>9</v>
      </c>
    </row>
    <row r="114" spans="1:16" ht="15">
      <c r="A114" s="1" t="s">
        <v>2305</v>
      </c>
      <c r="B114" s="1" t="s">
        <v>2306</v>
      </c>
      <c r="C114" s="1">
        <v>34</v>
      </c>
      <c r="D114" s="1" t="str">
        <f t="shared" si="1"/>
        <v>Hiroki Kuroda</v>
      </c>
      <c r="E114" s="1" t="s">
        <v>2244</v>
      </c>
      <c r="F114" s="1">
        <v>8</v>
      </c>
      <c r="G114" s="1">
        <v>0</v>
      </c>
      <c r="H114" s="1">
        <v>3.94</v>
      </c>
      <c r="I114" s="6">
        <v>1.2894736842105263</v>
      </c>
      <c r="J114" s="1">
        <v>102</v>
      </c>
      <c r="K114" s="1">
        <v>9</v>
      </c>
      <c r="L114" s="1">
        <v>152</v>
      </c>
      <c r="M114" s="7">
        <v>66.54222222222222</v>
      </c>
      <c r="N114" s="1">
        <v>153</v>
      </c>
      <c r="O114" s="1">
        <v>43</v>
      </c>
      <c r="P114" s="1">
        <v>13</v>
      </c>
    </row>
    <row r="115" spans="1:16" ht="15">
      <c r="A115" s="1" t="s">
        <v>1164</v>
      </c>
      <c r="B115" s="1" t="s">
        <v>2307</v>
      </c>
      <c r="C115" s="1">
        <v>28</v>
      </c>
      <c r="D115" s="1" t="str">
        <f t="shared" si="1"/>
        <v>Oliver Perez</v>
      </c>
      <c r="E115" s="1" t="s">
        <v>2244</v>
      </c>
      <c r="F115" s="1">
        <v>10</v>
      </c>
      <c r="G115" s="1">
        <v>0</v>
      </c>
      <c r="H115" s="1">
        <v>4.22</v>
      </c>
      <c r="I115" s="6">
        <v>1.3942857142857144</v>
      </c>
      <c r="J115" s="1">
        <v>162</v>
      </c>
      <c r="K115" s="1">
        <v>9</v>
      </c>
      <c r="L115" s="1">
        <v>175</v>
      </c>
      <c r="M115" s="7">
        <v>82.05555555555556</v>
      </c>
      <c r="N115" s="1">
        <v>158</v>
      </c>
      <c r="O115" s="1">
        <v>86</v>
      </c>
      <c r="P115" s="1">
        <v>22</v>
      </c>
    </row>
    <row r="116" spans="1:16" ht="15">
      <c r="A116" s="1" t="s">
        <v>2308</v>
      </c>
      <c r="B116" s="1" t="s">
        <v>2309</v>
      </c>
      <c r="C116" s="1">
        <v>26</v>
      </c>
      <c r="D116" s="1" t="str">
        <f t="shared" si="1"/>
        <v>J.P. Howell</v>
      </c>
      <c r="E116" s="1" t="s">
        <v>3097</v>
      </c>
      <c r="F116" s="1">
        <v>4</v>
      </c>
      <c r="G116" s="1">
        <v>1</v>
      </c>
      <c r="H116" s="1">
        <v>3.99</v>
      </c>
      <c r="I116" s="6">
        <v>1.3291139240506329</v>
      </c>
      <c r="J116" s="1">
        <v>72</v>
      </c>
      <c r="K116" s="1">
        <v>4</v>
      </c>
      <c r="L116" s="1">
        <v>79</v>
      </c>
      <c r="M116" s="7">
        <v>35.02333333333334</v>
      </c>
      <c r="N116" s="1">
        <v>74</v>
      </c>
      <c r="O116" s="1">
        <v>31</v>
      </c>
      <c r="P116" s="1">
        <v>8</v>
      </c>
    </row>
    <row r="117" spans="1:16" ht="15">
      <c r="A117" s="1" t="s">
        <v>2310</v>
      </c>
      <c r="B117" s="1" t="s">
        <v>261</v>
      </c>
      <c r="C117" s="1">
        <v>30</v>
      </c>
      <c r="D117" s="1" t="str">
        <f t="shared" si="1"/>
        <v>David Bush</v>
      </c>
      <c r="E117" s="1" t="s">
        <v>2244</v>
      </c>
      <c r="F117" s="1">
        <v>9</v>
      </c>
      <c r="G117" s="1">
        <v>0</v>
      </c>
      <c r="H117" s="1">
        <v>4.29</v>
      </c>
      <c r="I117" s="6">
        <v>1.2544378698224852</v>
      </c>
      <c r="J117" s="1">
        <v>118</v>
      </c>
      <c r="K117" s="1">
        <v>9</v>
      </c>
      <c r="L117" s="1">
        <v>169</v>
      </c>
      <c r="M117" s="7">
        <v>80.55666666666667</v>
      </c>
      <c r="N117" s="1">
        <v>167</v>
      </c>
      <c r="O117" s="1">
        <v>45</v>
      </c>
      <c r="P117" s="1">
        <v>23</v>
      </c>
    </row>
    <row r="118" spans="1:16" ht="15">
      <c r="A118" s="1" t="s">
        <v>1958</v>
      </c>
      <c r="B118" s="1" t="s">
        <v>620</v>
      </c>
      <c r="C118" s="1">
        <v>23</v>
      </c>
      <c r="D118" s="1" t="str">
        <f t="shared" si="1"/>
        <v>Chris Volstad</v>
      </c>
      <c r="E118" s="1" t="s">
        <v>2244</v>
      </c>
      <c r="F118" s="1">
        <v>7</v>
      </c>
      <c r="G118" s="1">
        <v>0</v>
      </c>
      <c r="H118" s="1">
        <v>3.6</v>
      </c>
      <c r="I118" s="6">
        <v>1.31</v>
      </c>
      <c r="J118" s="1">
        <v>72</v>
      </c>
      <c r="K118" s="1">
        <v>5</v>
      </c>
      <c r="L118" s="1">
        <v>100</v>
      </c>
      <c r="M118" s="7">
        <v>40</v>
      </c>
      <c r="N118" s="1">
        <v>92</v>
      </c>
      <c r="O118" s="1">
        <v>39</v>
      </c>
      <c r="P118" s="1">
        <v>7</v>
      </c>
    </row>
    <row r="119" spans="1:16" ht="15">
      <c r="A119" s="1" t="s">
        <v>469</v>
      </c>
      <c r="B119" s="1" t="s">
        <v>215</v>
      </c>
      <c r="C119" s="1">
        <v>46</v>
      </c>
      <c r="D119" s="1" t="str">
        <f t="shared" si="1"/>
        <v>Randy Johnson</v>
      </c>
      <c r="E119" s="1" t="s">
        <v>2244</v>
      </c>
      <c r="F119" s="1">
        <v>9</v>
      </c>
      <c r="G119" s="1">
        <v>0</v>
      </c>
      <c r="H119" s="1">
        <v>4.33</v>
      </c>
      <c r="I119" s="6">
        <v>1.3227848101265822</v>
      </c>
      <c r="J119" s="1">
        <v>140</v>
      </c>
      <c r="K119" s="1">
        <v>9</v>
      </c>
      <c r="L119" s="1">
        <v>158</v>
      </c>
      <c r="M119" s="7">
        <v>76.01555555555555</v>
      </c>
      <c r="N119" s="1">
        <v>162</v>
      </c>
      <c r="O119" s="1">
        <v>47</v>
      </c>
      <c r="P119" s="1">
        <v>21</v>
      </c>
    </row>
    <row r="120" spans="1:16" ht="15">
      <c r="A120" s="1" t="s">
        <v>1959</v>
      </c>
      <c r="B120" s="1" t="s">
        <v>14</v>
      </c>
      <c r="C120" s="1">
        <v>30</v>
      </c>
      <c r="D120" s="1" t="str">
        <f t="shared" si="1"/>
        <v>Mark Buehrle</v>
      </c>
      <c r="E120" s="1" t="s">
        <v>2244</v>
      </c>
      <c r="F120" s="1">
        <v>11</v>
      </c>
      <c r="G120" s="1">
        <v>0</v>
      </c>
      <c r="H120" s="1">
        <v>4.1</v>
      </c>
      <c r="I120" s="6">
        <v>1.3333333333333333</v>
      </c>
      <c r="J120" s="1">
        <v>117</v>
      </c>
      <c r="K120" s="1">
        <v>10</v>
      </c>
      <c r="L120" s="1">
        <v>189</v>
      </c>
      <c r="M120" s="7">
        <v>86.1</v>
      </c>
      <c r="N120" s="1">
        <v>203</v>
      </c>
      <c r="O120" s="1">
        <v>49</v>
      </c>
      <c r="P120" s="1">
        <v>21</v>
      </c>
    </row>
    <row r="121" spans="1:16" ht="15">
      <c r="A121" s="1" t="s">
        <v>1960</v>
      </c>
      <c r="B121" s="1" t="s">
        <v>17</v>
      </c>
      <c r="C121" s="1">
        <v>36</v>
      </c>
      <c r="D121" s="1" t="str">
        <f t="shared" si="1"/>
        <v>Bobby Howry</v>
      </c>
      <c r="E121" s="1" t="s">
        <v>3097</v>
      </c>
      <c r="F121" s="1">
        <v>5</v>
      </c>
      <c r="G121" s="1">
        <v>3</v>
      </c>
      <c r="H121" s="1">
        <v>4.43</v>
      </c>
      <c r="I121" s="6">
        <v>1.3529411764705883</v>
      </c>
      <c r="J121" s="1">
        <v>57</v>
      </c>
      <c r="K121" s="1">
        <v>5</v>
      </c>
      <c r="L121" s="1">
        <v>68</v>
      </c>
      <c r="M121" s="7">
        <v>33.471111111111114</v>
      </c>
      <c r="N121" s="1">
        <v>73</v>
      </c>
      <c r="O121" s="1">
        <v>19</v>
      </c>
      <c r="P121" s="1">
        <v>9</v>
      </c>
    </row>
    <row r="122" spans="1:16" ht="15">
      <c r="A122" s="1" t="s">
        <v>754</v>
      </c>
      <c r="B122" s="1" t="s">
        <v>293</v>
      </c>
      <c r="C122" s="1">
        <v>35</v>
      </c>
      <c r="D122" s="1" t="str">
        <f t="shared" si="1"/>
        <v>Joe Nelson</v>
      </c>
      <c r="E122" s="1" t="s">
        <v>3097</v>
      </c>
      <c r="F122" s="1">
        <v>3</v>
      </c>
      <c r="G122" s="1">
        <v>2</v>
      </c>
      <c r="H122" s="1">
        <v>3.89</v>
      </c>
      <c r="I122" s="6">
        <v>1.3461538461538463</v>
      </c>
      <c r="J122" s="1">
        <v>47</v>
      </c>
      <c r="K122" s="1">
        <v>2</v>
      </c>
      <c r="L122" s="1">
        <v>52</v>
      </c>
      <c r="M122" s="7">
        <v>22.475555555555555</v>
      </c>
      <c r="N122" s="1">
        <v>48</v>
      </c>
      <c r="O122" s="1">
        <v>22</v>
      </c>
      <c r="P122" s="1">
        <v>6</v>
      </c>
    </row>
    <row r="123" spans="1:16" ht="15">
      <c r="A123" s="1" t="s">
        <v>1961</v>
      </c>
      <c r="B123" s="1" t="s">
        <v>20</v>
      </c>
      <c r="C123" s="1">
        <v>27</v>
      </c>
      <c r="D123" s="1" t="str">
        <f t="shared" si="1"/>
        <v>Dustin McGowan</v>
      </c>
      <c r="E123" s="1" t="s">
        <v>2244</v>
      </c>
      <c r="F123" s="1">
        <v>8</v>
      </c>
      <c r="G123" s="1">
        <v>0</v>
      </c>
      <c r="H123" s="1">
        <v>4.08</v>
      </c>
      <c r="I123" s="6">
        <v>1.317829457364341</v>
      </c>
      <c r="J123" s="1">
        <v>103</v>
      </c>
      <c r="K123" s="1">
        <v>8</v>
      </c>
      <c r="L123" s="1">
        <v>129</v>
      </c>
      <c r="M123" s="7">
        <v>58.48</v>
      </c>
      <c r="N123" s="1">
        <v>123</v>
      </c>
      <c r="O123" s="1">
        <v>47</v>
      </c>
      <c r="P123" s="1">
        <v>11</v>
      </c>
    </row>
    <row r="124" spans="1:16" ht="15">
      <c r="A124" s="1" t="s">
        <v>748</v>
      </c>
      <c r="B124" s="1" t="s">
        <v>1962</v>
      </c>
      <c r="C124" s="1">
        <v>26</v>
      </c>
      <c r="D124" s="1" t="str">
        <f t="shared" si="1"/>
        <v>Gavin Floyd</v>
      </c>
      <c r="E124" s="1" t="s">
        <v>2244</v>
      </c>
      <c r="F124" s="1">
        <v>11</v>
      </c>
      <c r="G124" s="1">
        <v>0</v>
      </c>
      <c r="H124" s="1">
        <v>4.34</v>
      </c>
      <c r="I124" s="6">
        <v>1.3293413173652695</v>
      </c>
      <c r="J124" s="1">
        <v>120</v>
      </c>
      <c r="K124" s="1">
        <v>8</v>
      </c>
      <c r="L124" s="1">
        <v>167</v>
      </c>
      <c r="M124" s="7">
        <v>80.5311111111111</v>
      </c>
      <c r="N124" s="1">
        <v>164</v>
      </c>
      <c r="O124" s="1">
        <v>58</v>
      </c>
      <c r="P124" s="1">
        <v>25</v>
      </c>
    </row>
    <row r="125" spans="1:16" ht="15">
      <c r="A125" s="1" t="s">
        <v>761</v>
      </c>
      <c r="B125" s="1" t="s">
        <v>665</v>
      </c>
      <c r="C125" s="1">
        <v>30</v>
      </c>
      <c r="D125" s="1" t="str">
        <f t="shared" si="1"/>
        <v>Frank Francisco</v>
      </c>
      <c r="E125" s="1" t="s">
        <v>3097</v>
      </c>
      <c r="F125" s="1">
        <v>3</v>
      </c>
      <c r="G125" s="1">
        <v>2</v>
      </c>
      <c r="H125" s="1">
        <v>4</v>
      </c>
      <c r="I125" s="6">
        <v>1.3492063492063493</v>
      </c>
      <c r="J125" s="1">
        <v>59</v>
      </c>
      <c r="K125" s="1">
        <v>4</v>
      </c>
      <c r="L125" s="1">
        <v>63</v>
      </c>
      <c r="M125" s="7">
        <v>28</v>
      </c>
      <c r="N125" s="1">
        <v>58</v>
      </c>
      <c r="O125" s="1">
        <v>27</v>
      </c>
      <c r="P125" s="1">
        <v>6</v>
      </c>
    </row>
    <row r="126" spans="1:16" ht="15">
      <c r="A126" s="1" t="s">
        <v>1963</v>
      </c>
      <c r="B126" s="1" t="s">
        <v>766</v>
      </c>
      <c r="C126" s="1">
        <v>31</v>
      </c>
      <c r="D126" s="1" t="str">
        <f t="shared" si="1"/>
        <v>John Grabow</v>
      </c>
      <c r="E126" s="1" t="s">
        <v>3097</v>
      </c>
      <c r="F126" s="1">
        <v>4</v>
      </c>
      <c r="G126" s="1">
        <v>2</v>
      </c>
      <c r="H126" s="1">
        <v>4.04</v>
      </c>
      <c r="I126" s="6">
        <v>1.3676470588235294</v>
      </c>
      <c r="J126" s="1">
        <v>56</v>
      </c>
      <c r="K126" s="1">
        <v>3</v>
      </c>
      <c r="L126" s="1">
        <v>68</v>
      </c>
      <c r="M126" s="7">
        <v>30.52444444444445</v>
      </c>
      <c r="N126" s="1">
        <v>64</v>
      </c>
      <c r="O126" s="1">
        <v>29</v>
      </c>
      <c r="P126" s="1">
        <v>8</v>
      </c>
    </row>
    <row r="127" spans="1:16" ht="15">
      <c r="A127" s="1" t="s">
        <v>319</v>
      </c>
      <c r="B127" s="1" t="s">
        <v>1964</v>
      </c>
      <c r="C127" s="1">
        <v>25</v>
      </c>
      <c r="D127" s="1" t="str">
        <f t="shared" si="1"/>
        <v>Jensen Lewis</v>
      </c>
      <c r="E127" s="1" t="s">
        <v>3097</v>
      </c>
      <c r="F127" s="1">
        <v>2</v>
      </c>
      <c r="G127" s="1">
        <v>6</v>
      </c>
      <c r="H127" s="1">
        <v>3.98</v>
      </c>
      <c r="I127" s="6">
        <v>1.360655737704918</v>
      </c>
      <c r="J127" s="1">
        <v>50</v>
      </c>
      <c r="K127" s="1">
        <v>3</v>
      </c>
      <c r="L127" s="1">
        <v>61</v>
      </c>
      <c r="M127" s="7">
        <v>26.975555555555555</v>
      </c>
      <c r="N127" s="1">
        <v>60</v>
      </c>
      <c r="O127" s="1">
        <v>23</v>
      </c>
      <c r="P127" s="1">
        <v>6</v>
      </c>
    </row>
    <row r="128" spans="1:16" ht="15">
      <c r="A128" s="1" t="s">
        <v>1965</v>
      </c>
      <c r="B128" s="1" t="s">
        <v>1503</v>
      </c>
      <c r="C128" s="1">
        <v>28</v>
      </c>
      <c r="D128" s="1" t="str">
        <f t="shared" si="1"/>
        <v>Joel Hanrahan</v>
      </c>
      <c r="E128" s="1" t="s">
        <v>3097</v>
      </c>
      <c r="F128" s="1">
        <v>5</v>
      </c>
      <c r="G128" s="1">
        <v>4</v>
      </c>
      <c r="H128" s="1">
        <v>4.38</v>
      </c>
      <c r="I128" s="6">
        <v>1.4473684210526316</v>
      </c>
      <c r="J128" s="1">
        <v>71</v>
      </c>
      <c r="K128" s="1">
        <v>4</v>
      </c>
      <c r="L128" s="1">
        <v>76</v>
      </c>
      <c r="M128" s="7">
        <v>36.986666666666665</v>
      </c>
      <c r="N128" s="1">
        <v>73</v>
      </c>
      <c r="O128" s="1">
        <v>37</v>
      </c>
      <c r="P128" s="1">
        <v>9</v>
      </c>
    </row>
    <row r="129" spans="1:16" ht="15">
      <c r="A129" s="1" t="s">
        <v>1966</v>
      </c>
      <c r="B129" s="1" t="s">
        <v>323</v>
      </c>
      <c r="C129" s="1">
        <v>37</v>
      </c>
      <c r="D129" s="1" t="str">
        <f t="shared" si="1"/>
        <v>Akinori Otsuka</v>
      </c>
      <c r="E129" s="1" t="s">
        <v>3097</v>
      </c>
      <c r="F129" s="1">
        <v>2</v>
      </c>
      <c r="G129" s="1">
        <v>4</v>
      </c>
      <c r="H129" s="1">
        <v>3.86</v>
      </c>
      <c r="I129" s="6">
        <v>1.3571428571428572</v>
      </c>
      <c r="J129" s="1">
        <v>21</v>
      </c>
      <c r="K129" s="1">
        <v>2</v>
      </c>
      <c r="L129" s="1">
        <v>28</v>
      </c>
      <c r="M129" s="7">
        <v>12.008888888888889</v>
      </c>
      <c r="N129" s="1">
        <v>28</v>
      </c>
      <c r="O129" s="1">
        <v>10</v>
      </c>
      <c r="P129" s="1">
        <v>2</v>
      </c>
    </row>
    <row r="130" spans="1:16" ht="15">
      <c r="A130" s="1" t="s">
        <v>501</v>
      </c>
      <c r="B130" s="1" t="s">
        <v>270</v>
      </c>
      <c r="C130" s="1">
        <v>36</v>
      </c>
      <c r="D130" s="1" t="str">
        <f t="shared" si="1"/>
        <v>Ryan Franklin</v>
      </c>
      <c r="E130" s="1" t="s">
        <v>3097</v>
      </c>
      <c r="F130" s="1">
        <v>4</v>
      </c>
      <c r="G130" s="1">
        <v>6</v>
      </c>
      <c r="H130" s="1">
        <v>4.19</v>
      </c>
      <c r="I130" s="6">
        <v>1.3888888888888888</v>
      </c>
      <c r="J130" s="1">
        <v>48</v>
      </c>
      <c r="K130" s="1">
        <v>5</v>
      </c>
      <c r="L130" s="1">
        <v>72</v>
      </c>
      <c r="M130" s="7">
        <v>33.52</v>
      </c>
      <c r="N130" s="1">
        <v>75</v>
      </c>
      <c r="O130" s="1">
        <v>25</v>
      </c>
      <c r="P130" s="1">
        <v>9</v>
      </c>
    </row>
    <row r="131" spans="1:16" ht="15">
      <c r="A131" s="1" t="s">
        <v>1967</v>
      </c>
      <c r="B131" s="1" t="s">
        <v>1108</v>
      </c>
      <c r="C131" s="1">
        <v>40</v>
      </c>
      <c r="D131" s="1" t="str">
        <f t="shared" si="1"/>
        <v>Dave Weathers</v>
      </c>
      <c r="E131" s="1" t="s">
        <v>3097</v>
      </c>
      <c r="F131" s="1">
        <v>3</v>
      </c>
      <c r="G131" s="1">
        <v>9</v>
      </c>
      <c r="H131" s="1">
        <v>4.16</v>
      </c>
      <c r="I131" s="6">
        <v>1.4328358208955223</v>
      </c>
      <c r="J131" s="1">
        <v>46</v>
      </c>
      <c r="K131" s="1">
        <v>5</v>
      </c>
      <c r="L131" s="1">
        <v>67</v>
      </c>
      <c r="M131" s="7">
        <v>30.96888888888889</v>
      </c>
      <c r="N131" s="1">
        <v>68</v>
      </c>
      <c r="O131" s="1">
        <v>28</v>
      </c>
      <c r="P131" s="1">
        <v>7</v>
      </c>
    </row>
    <row r="132" spans="1:16" ht="15">
      <c r="A132" s="1" t="s">
        <v>1968</v>
      </c>
      <c r="B132" s="1" t="s">
        <v>1969</v>
      </c>
      <c r="C132" s="1">
        <v>23</v>
      </c>
      <c r="D132" s="1" t="str">
        <f t="shared" si="1"/>
        <v>Yovani Gallardo</v>
      </c>
      <c r="E132" s="1" t="s">
        <v>2244</v>
      </c>
      <c r="F132" s="1">
        <v>5</v>
      </c>
      <c r="G132" s="1">
        <v>0</v>
      </c>
      <c r="H132" s="1">
        <v>3.59</v>
      </c>
      <c r="I132" s="6">
        <v>1.2784810126582278</v>
      </c>
      <c r="J132" s="1">
        <v>70</v>
      </c>
      <c r="K132" s="1">
        <v>3</v>
      </c>
      <c r="L132" s="1">
        <v>79</v>
      </c>
      <c r="M132" s="7">
        <v>31.512222222222224</v>
      </c>
      <c r="N132" s="1">
        <v>73</v>
      </c>
      <c r="O132" s="1">
        <v>28</v>
      </c>
      <c r="P132" s="1">
        <v>7</v>
      </c>
    </row>
    <row r="133" spans="1:16" ht="15">
      <c r="A133" s="1" t="s">
        <v>1555</v>
      </c>
      <c r="B133" s="1" t="s">
        <v>1970</v>
      </c>
      <c r="C133" s="1">
        <v>33</v>
      </c>
      <c r="D133" s="1" t="str">
        <f aca="true" t="shared" si="2" ref="D133:D196">CONCATENATE(B133," ",A133)</f>
        <v>Tyler Walker</v>
      </c>
      <c r="E133" s="1" t="s">
        <v>3097</v>
      </c>
      <c r="F133" s="1">
        <v>4</v>
      </c>
      <c r="G133" s="1">
        <v>2</v>
      </c>
      <c r="H133" s="1">
        <v>4.33</v>
      </c>
      <c r="I133" s="6">
        <v>1.3584905660377358</v>
      </c>
      <c r="J133" s="1">
        <v>43</v>
      </c>
      <c r="K133" s="1">
        <v>5</v>
      </c>
      <c r="L133" s="1">
        <v>53</v>
      </c>
      <c r="M133" s="7">
        <v>25.49888888888889</v>
      </c>
      <c r="N133" s="1">
        <v>51</v>
      </c>
      <c r="O133" s="1">
        <v>21</v>
      </c>
      <c r="P133" s="1">
        <v>6</v>
      </c>
    </row>
    <row r="134" spans="1:16" ht="15">
      <c r="A134" s="1" t="s">
        <v>1971</v>
      </c>
      <c r="B134" s="1" t="s">
        <v>854</v>
      </c>
      <c r="C134" s="1">
        <v>26</v>
      </c>
      <c r="D134" s="1" t="str">
        <f t="shared" si="2"/>
        <v>Andy Sonnanstine</v>
      </c>
      <c r="E134" s="1" t="s">
        <v>2244</v>
      </c>
      <c r="F134" s="1">
        <v>10</v>
      </c>
      <c r="G134" s="1">
        <v>0</v>
      </c>
      <c r="H134" s="1">
        <v>4.39</v>
      </c>
      <c r="I134" s="6">
        <v>1.2941176470588236</v>
      </c>
      <c r="J134" s="1">
        <v>119</v>
      </c>
      <c r="K134" s="1">
        <v>9</v>
      </c>
      <c r="L134" s="1">
        <v>170</v>
      </c>
      <c r="M134" s="7">
        <v>82.92222222222222</v>
      </c>
      <c r="N134" s="1">
        <v>181</v>
      </c>
      <c r="O134" s="1">
        <v>39</v>
      </c>
      <c r="P134" s="1">
        <v>19</v>
      </c>
    </row>
    <row r="135" spans="1:16" ht="15">
      <c r="A135" s="1" t="s">
        <v>257</v>
      </c>
      <c r="B135" s="1" t="s">
        <v>1972</v>
      </c>
      <c r="C135" s="1">
        <v>38</v>
      </c>
      <c r="D135" s="1" t="str">
        <f t="shared" si="2"/>
        <v>Al Reyes</v>
      </c>
      <c r="E135" s="1" t="s">
        <v>3097</v>
      </c>
      <c r="F135" s="1">
        <v>2</v>
      </c>
      <c r="G135" s="1">
        <v>7</v>
      </c>
      <c r="H135" s="1">
        <v>4.61</v>
      </c>
      <c r="I135" s="6">
        <v>1.3571428571428572</v>
      </c>
      <c r="J135" s="1">
        <v>36</v>
      </c>
      <c r="K135" s="1">
        <v>3</v>
      </c>
      <c r="L135" s="1">
        <v>42</v>
      </c>
      <c r="M135" s="7">
        <v>21.513333333333335</v>
      </c>
      <c r="N135" s="1">
        <v>41</v>
      </c>
      <c r="O135" s="1">
        <v>16</v>
      </c>
      <c r="P135" s="1">
        <v>6</v>
      </c>
    </row>
    <row r="136" spans="1:16" ht="15">
      <c r="A136" s="1" t="s">
        <v>1973</v>
      </c>
      <c r="B136" s="1" t="s">
        <v>264</v>
      </c>
      <c r="C136" s="1">
        <v>29</v>
      </c>
      <c r="D136" s="1" t="str">
        <f t="shared" si="2"/>
        <v>Matt Lindstrom</v>
      </c>
      <c r="E136" s="1" t="s">
        <v>3097</v>
      </c>
      <c r="F136" s="1">
        <v>3</v>
      </c>
      <c r="G136" s="1">
        <v>2</v>
      </c>
      <c r="H136" s="1">
        <v>3.82</v>
      </c>
      <c r="I136" s="6">
        <v>1.4</v>
      </c>
      <c r="J136" s="1">
        <v>49</v>
      </c>
      <c r="K136" s="1">
        <v>3</v>
      </c>
      <c r="L136" s="1">
        <v>60</v>
      </c>
      <c r="M136" s="7">
        <v>25.466666666666665</v>
      </c>
      <c r="N136" s="1">
        <v>60</v>
      </c>
      <c r="O136" s="1">
        <v>24</v>
      </c>
      <c r="P136" s="1">
        <v>4</v>
      </c>
    </row>
    <row r="137" spans="1:16" ht="15">
      <c r="A137" s="1" t="s">
        <v>1974</v>
      </c>
      <c r="B137" s="1" t="s">
        <v>1018</v>
      </c>
      <c r="C137" s="1">
        <v>32</v>
      </c>
      <c r="D137" s="1" t="str">
        <f t="shared" si="2"/>
        <v>Joaquin Benoit</v>
      </c>
      <c r="E137" s="1" t="s">
        <v>3097</v>
      </c>
      <c r="F137" s="1">
        <v>3</v>
      </c>
      <c r="G137" s="1">
        <v>2</v>
      </c>
      <c r="H137" s="1">
        <v>4.1</v>
      </c>
      <c r="I137" s="6">
        <v>1.375</v>
      </c>
      <c r="J137" s="1">
        <v>50</v>
      </c>
      <c r="K137" s="1">
        <v>3</v>
      </c>
      <c r="L137" s="1">
        <v>56</v>
      </c>
      <c r="M137" s="7">
        <v>25.511111111111106</v>
      </c>
      <c r="N137" s="1">
        <v>51</v>
      </c>
      <c r="O137" s="1">
        <v>26</v>
      </c>
      <c r="P137" s="1">
        <v>6</v>
      </c>
    </row>
    <row r="138" spans="1:16" ht="15">
      <c r="A138" s="1" t="s">
        <v>1168</v>
      </c>
      <c r="B138" s="1" t="s">
        <v>205</v>
      </c>
      <c r="C138" s="1">
        <v>29</v>
      </c>
      <c r="D138" s="1" t="str">
        <f t="shared" si="2"/>
        <v>Jeff Bennett</v>
      </c>
      <c r="E138" s="1" t="s">
        <v>3097</v>
      </c>
      <c r="F138" s="1">
        <v>4</v>
      </c>
      <c r="G138" s="1">
        <v>2</v>
      </c>
      <c r="H138" s="1">
        <v>4.03</v>
      </c>
      <c r="I138" s="6">
        <v>1.3766233766233766</v>
      </c>
      <c r="J138" s="1">
        <v>58</v>
      </c>
      <c r="K138" s="1">
        <v>5</v>
      </c>
      <c r="L138" s="1">
        <v>77</v>
      </c>
      <c r="M138" s="7">
        <v>34.47888888888889</v>
      </c>
      <c r="N138" s="1">
        <v>73</v>
      </c>
      <c r="O138" s="1">
        <v>33</v>
      </c>
      <c r="P138" s="1">
        <v>7</v>
      </c>
    </row>
    <row r="139" spans="1:16" ht="15">
      <c r="A139" s="1" t="s">
        <v>266</v>
      </c>
      <c r="B139" s="1" t="s">
        <v>1975</v>
      </c>
      <c r="C139" s="1">
        <v>30</v>
      </c>
      <c r="D139" s="1" t="str">
        <f t="shared" si="2"/>
        <v>Wandy Rodriguez</v>
      </c>
      <c r="E139" s="1" t="s">
        <v>2244</v>
      </c>
      <c r="F139" s="1">
        <v>8</v>
      </c>
      <c r="G139" s="1">
        <v>0</v>
      </c>
      <c r="H139" s="1">
        <v>4.19</v>
      </c>
      <c r="I139" s="6">
        <v>1.3630136986301369</v>
      </c>
      <c r="J139" s="1">
        <v>127</v>
      </c>
      <c r="K139" s="1">
        <v>9</v>
      </c>
      <c r="L139" s="1">
        <v>146</v>
      </c>
      <c r="M139" s="7">
        <v>67.97111111111111</v>
      </c>
      <c r="N139" s="1">
        <v>146</v>
      </c>
      <c r="O139" s="1">
        <v>53</v>
      </c>
      <c r="P139" s="1">
        <v>16</v>
      </c>
    </row>
    <row r="140" spans="1:16" ht="15">
      <c r="A140" s="1" t="s">
        <v>1976</v>
      </c>
      <c r="B140" s="1" t="s">
        <v>270</v>
      </c>
      <c r="C140" s="1">
        <v>29</v>
      </c>
      <c r="D140" s="1" t="str">
        <f t="shared" si="2"/>
        <v>Ryan Madson</v>
      </c>
      <c r="E140" s="1" t="s">
        <v>3097</v>
      </c>
      <c r="F140" s="1">
        <v>4</v>
      </c>
      <c r="G140" s="1">
        <v>1</v>
      </c>
      <c r="H140" s="1">
        <v>4.07</v>
      </c>
      <c r="I140" s="6">
        <v>1.364864864864865</v>
      </c>
      <c r="J140" s="1">
        <v>58</v>
      </c>
      <c r="K140" s="1">
        <v>3</v>
      </c>
      <c r="L140" s="1">
        <v>74</v>
      </c>
      <c r="M140" s="7">
        <v>33.464444444444446</v>
      </c>
      <c r="N140" s="1">
        <v>75</v>
      </c>
      <c r="O140" s="1">
        <v>26</v>
      </c>
      <c r="P140" s="1">
        <v>7</v>
      </c>
    </row>
    <row r="141" spans="1:16" ht="15">
      <c r="A141" s="1" t="s">
        <v>469</v>
      </c>
      <c r="B141" s="1" t="s">
        <v>290</v>
      </c>
      <c r="C141" s="1">
        <v>25</v>
      </c>
      <c r="D141" s="1" t="str">
        <f t="shared" si="2"/>
        <v>Josh Johnson</v>
      </c>
      <c r="E141" s="1" t="s">
        <v>2244</v>
      </c>
      <c r="F141" s="1">
        <v>7</v>
      </c>
      <c r="G141" s="1">
        <v>0</v>
      </c>
      <c r="H141" s="1">
        <v>3.93</v>
      </c>
      <c r="I141" s="6">
        <v>1.3725490196078431</v>
      </c>
      <c r="J141" s="1">
        <v>89</v>
      </c>
      <c r="K141" s="1">
        <v>4</v>
      </c>
      <c r="L141" s="1">
        <v>102</v>
      </c>
      <c r="M141" s="7">
        <v>44.54</v>
      </c>
      <c r="N141" s="1">
        <v>101</v>
      </c>
      <c r="O141" s="1">
        <v>39</v>
      </c>
      <c r="P141" s="1">
        <v>9</v>
      </c>
    </row>
    <row r="142" spans="1:16" ht="15">
      <c r="A142" s="1" t="s">
        <v>1977</v>
      </c>
      <c r="B142" s="1" t="s">
        <v>954</v>
      </c>
      <c r="C142" s="1">
        <v>32</v>
      </c>
      <c r="D142" s="1" t="str">
        <f t="shared" si="2"/>
        <v>Fernando Rodney</v>
      </c>
      <c r="E142" s="1" t="s">
        <v>3097</v>
      </c>
      <c r="F142" s="1">
        <v>2</v>
      </c>
      <c r="G142" s="1">
        <v>6</v>
      </c>
      <c r="H142" s="1">
        <v>4.32</v>
      </c>
      <c r="I142" s="6">
        <v>1.42</v>
      </c>
      <c r="J142" s="1">
        <v>46</v>
      </c>
      <c r="K142" s="1">
        <v>4</v>
      </c>
      <c r="L142" s="1">
        <v>50</v>
      </c>
      <c r="M142" s="7">
        <v>24</v>
      </c>
      <c r="N142" s="1">
        <v>47</v>
      </c>
      <c r="O142" s="1">
        <v>24</v>
      </c>
      <c r="P142" s="1">
        <v>5</v>
      </c>
    </row>
    <row r="143" spans="1:16" ht="15">
      <c r="A143" s="1" t="s">
        <v>1978</v>
      </c>
      <c r="B143" s="1" t="s">
        <v>1897</v>
      </c>
      <c r="C143" s="1">
        <v>29</v>
      </c>
      <c r="D143" s="1" t="str">
        <f t="shared" si="2"/>
        <v>Roy Corcoran</v>
      </c>
      <c r="E143" s="1" t="s">
        <v>3097</v>
      </c>
      <c r="F143" s="1">
        <v>4</v>
      </c>
      <c r="G143" s="1">
        <v>2</v>
      </c>
      <c r="H143" s="1">
        <v>3.98</v>
      </c>
      <c r="I143" s="6">
        <v>1.4098360655737705</v>
      </c>
      <c r="J143" s="1">
        <v>40</v>
      </c>
      <c r="K143" s="1">
        <v>3</v>
      </c>
      <c r="L143" s="1">
        <v>61</v>
      </c>
      <c r="M143" s="7">
        <v>26.975555555555555</v>
      </c>
      <c r="N143" s="1">
        <v>60</v>
      </c>
      <c r="O143" s="1">
        <v>26</v>
      </c>
      <c r="P143" s="1">
        <v>4</v>
      </c>
    </row>
    <row r="144" spans="1:16" ht="15">
      <c r="A144" s="1" t="s">
        <v>1979</v>
      </c>
      <c r="B144" s="1" t="s">
        <v>1980</v>
      </c>
      <c r="C144" s="1">
        <v>40</v>
      </c>
      <c r="D144" s="1" t="str">
        <f t="shared" si="2"/>
        <v>Bob Wickman</v>
      </c>
      <c r="E144" s="1" t="s">
        <v>3097</v>
      </c>
      <c r="F144" s="1">
        <v>1</v>
      </c>
      <c r="G144" s="1">
        <v>7</v>
      </c>
      <c r="H144" s="1">
        <v>4.2</v>
      </c>
      <c r="I144" s="6">
        <v>1.4333333333333333</v>
      </c>
      <c r="J144" s="1">
        <v>23</v>
      </c>
      <c r="K144" s="1">
        <v>2</v>
      </c>
      <c r="L144" s="1">
        <v>30</v>
      </c>
      <c r="M144" s="7">
        <v>14</v>
      </c>
      <c r="N144" s="1">
        <v>31</v>
      </c>
      <c r="O144" s="1">
        <v>12</v>
      </c>
      <c r="P144" s="1">
        <v>3</v>
      </c>
    </row>
    <row r="145" spans="1:16" ht="15">
      <c r="A145" s="1" t="s">
        <v>1981</v>
      </c>
      <c r="B145" s="1" t="s">
        <v>587</v>
      </c>
      <c r="C145" s="1">
        <v>31</v>
      </c>
      <c r="D145" s="1" t="str">
        <f t="shared" si="2"/>
        <v>Todd Wellemeyer</v>
      </c>
      <c r="E145" s="1" t="s">
        <v>2244</v>
      </c>
      <c r="F145" s="1">
        <v>8</v>
      </c>
      <c r="G145" s="1">
        <v>0</v>
      </c>
      <c r="H145" s="1">
        <v>4.08</v>
      </c>
      <c r="I145" s="6">
        <v>1.342281879194631</v>
      </c>
      <c r="J145" s="1">
        <v>108</v>
      </c>
      <c r="K145" s="1">
        <v>7</v>
      </c>
      <c r="L145" s="1">
        <v>149</v>
      </c>
      <c r="M145" s="7">
        <v>67.54666666666667</v>
      </c>
      <c r="N145" s="1">
        <v>141</v>
      </c>
      <c r="O145" s="1">
        <v>59</v>
      </c>
      <c r="P145" s="1">
        <v>18</v>
      </c>
    </row>
    <row r="146" spans="1:16" ht="15">
      <c r="A146" s="1" t="s">
        <v>357</v>
      </c>
      <c r="B146" s="1" t="s">
        <v>1982</v>
      </c>
      <c r="C146" s="1">
        <v>42</v>
      </c>
      <c r="D146" s="1" t="str">
        <f t="shared" si="2"/>
        <v>Tom Gordon</v>
      </c>
      <c r="E146" s="1" t="s">
        <v>3097</v>
      </c>
      <c r="F146" s="1">
        <v>3</v>
      </c>
      <c r="G146" s="1">
        <v>6</v>
      </c>
      <c r="H146" s="1">
        <v>4.6</v>
      </c>
      <c r="I146" s="6">
        <v>1.4772727272727273</v>
      </c>
      <c r="J146" s="1">
        <v>36</v>
      </c>
      <c r="K146" s="1">
        <v>3</v>
      </c>
      <c r="L146" s="1">
        <v>44</v>
      </c>
      <c r="M146" s="7">
        <v>22.488888888888887</v>
      </c>
      <c r="N146" s="1">
        <v>46</v>
      </c>
      <c r="O146" s="1">
        <v>19</v>
      </c>
      <c r="P146" s="1">
        <v>6</v>
      </c>
    </row>
    <row r="147" spans="1:16" ht="15">
      <c r="A147" s="1" t="s">
        <v>1983</v>
      </c>
      <c r="B147" s="1" t="s">
        <v>8</v>
      </c>
      <c r="C147" s="1">
        <v>24</v>
      </c>
      <c r="D147" s="1" t="str">
        <f t="shared" si="2"/>
        <v>Justin Masterson</v>
      </c>
      <c r="E147" s="1" t="s">
        <v>2244</v>
      </c>
      <c r="F147" s="1">
        <v>5</v>
      </c>
      <c r="G147" s="1">
        <v>0</v>
      </c>
      <c r="H147" s="1">
        <v>3.69</v>
      </c>
      <c r="I147" s="6">
        <v>1.2692307692307692</v>
      </c>
      <c r="J147" s="1">
        <v>61</v>
      </c>
      <c r="K147" s="1">
        <v>4</v>
      </c>
      <c r="L147" s="1">
        <v>78</v>
      </c>
      <c r="M147" s="7">
        <v>31.98</v>
      </c>
      <c r="N147" s="1">
        <v>68</v>
      </c>
      <c r="O147" s="1">
        <v>31</v>
      </c>
      <c r="P147" s="1">
        <v>8</v>
      </c>
    </row>
    <row r="148" spans="1:16" ht="15">
      <c r="A148" s="1" t="s">
        <v>1984</v>
      </c>
      <c r="B148" s="1" t="s">
        <v>1985</v>
      </c>
      <c r="C148" s="1">
        <v>26</v>
      </c>
      <c r="D148" s="1" t="str">
        <f t="shared" si="2"/>
        <v>Fausto Carmona</v>
      </c>
      <c r="E148" s="1" t="s">
        <v>2244</v>
      </c>
      <c r="F148" s="1">
        <v>10</v>
      </c>
      <c r="G148" s="1">
        <v>0</v>
      </c>
      <c r="H148" s="1">
        <v>4.13</v>
      </c>
      <c r="I148" s="6">
        <v>1.3777777777777778</v>
      </c>
      <c r="J148" s="1">
        <v>86</v>
      </c>
      <c r="K148" s="1">
        <v>7</v>
      </c>
      <c r="L148" s="1">
        <v>135</v>
      </c>
      <c r="M148" s="7">
        <v>61.95</v>
      </c>
      <c r="N148" s="1">
        <v>132</v>
      </c>
      <c r="O148" s="1">
        <v>54</v>
      </c>
      <c r="P148" s="1">
        <v>11</v>
      </c>
    </row>
    <row r="149" spans="1:16" ht="15">
      <c r="A149" s="1" t="s">
        <v>1986</v>
      </c>
      <c r="B149" s="1" t="s">
        <v>766</v>
      </c>
      <c r="C149" s="1">
        <v>25</v>
      </c>
      <c r="D149" s="1" t="str">
        <f t="shared" si="2"/>
        <v>John Lannan</v>
      </c>
      <c r="E149" s="1" t="s">
        <v>2244</v>
      </c>
      <c r="F149" s="1">
        <v>8</v>
      </c>
      <c r="G149" s="1">
        <v>0</v>
      </c>
      <c r="H149" s="1">
        <v>4.06</v>
      </c>
      <c r="I149" s="6">
        <v>1.3376623376623376</v>
      </c>
      <c r="J149" s="1">
        <v>104</v>
      </c>
      <c r="K149" s="1">
        <v>11</v>
      </c>
      <c r="L149" s="1">
        <v>154</v>
      </c>
      <c r="M149" s="7">
        <v>69.4711111111111</v>
      </c>
      <c r="N149" s="1">
        <v>146</v>
      </c>
      <c r="O149" s="1">
        <v>60</v>
      </c>
      <c r="P149" s="1">
        <v>18</v>
      </c>
    </row>
    <row r="150" spans="1:16" ht="15">
      <c r="A150" s="1" t="s">
        <v>1987</v>
      </c>
      <c r="B150" s="1" t="s">
        <v>1988</v>
      </c>
      <c r="C150" s="1">
        <v>39</v>
      </c>
      <c r="D150" s="1" t="str">
        <f t="shared" si="2"/>
        <v>Alan Embree</v>
      </c>
      <c r="E150" s="1" t="s">
        <v>3097</v>
      </c>
      <c r="F150" s="1">
        <v>3</v>
      </c>
      <c r="G150" s="1">
        <v>4</v>
      </c>
      <c r="H150" s="1">
        <v>4.36</v>
      </c>
      <c r="I150" s="6">
        <v>1.3968253968253967</v>
      </c>
      <c r="J150" s="1">
        <v>50</v>
      </c>
      <c r="K150" s="1">
        <v>4</v>
      </c>
      <c r="L150" s="1">
        <v>63</v>
      </c>
      <c r="M150" s="7">
        <v>30.52</v>
      </c>
      <c r="N150" s="1">
        <v>64</v>
      </c>
      <c r="O150" s="1">
        <v>24</v>
      </c>
      <c r="P150" s="1">
        <v>7</v>
      </c>
    </row>
    <row r="151" spans="1:16" ht="15">
      <c r="A151" s="1" t="s">
        <v>1989</v>
      </c>
      <c r="B151" s="1" t="s">
        <v>293</v>
      </c>
      <c r="C151" s="1">
        <v>29</v>
      </c>
      <c r="D151" s="1" t="str">
        <f t="shared" si="2"/>
        <v>Joe Blanton</v>
      </c>
      <c r="E151" s="1" t="s">
        <v>2244</v>
      </c>
      <c r="F151" s="1">
        <v>10</v>
      </c>
      <c r="G151" s="1">
        <v>0</v>
      </c>
      <c r="H151" s="1">
        <v>4.2</v>
      </c>
      <c r="I151" s="6">
        <v>1.3461538461538463</v>
      </c>
      <c r="J151" s="1">
        <v>115</v>
      </c>
      <c r="K151" s="1">
        <v>10</v>
      </c>
      <c r="L151" s="1">
        <v>182</v>
      </c>
      <c r="M151" s="7">
        <v>84.93333333333334</v>
      </c>
      <c r="N151" s="1">
        <v>191</v>
      </c>
      <c r="O151" s="1">
        <v>54</v>
      </c>
      <c r="P151" s="1">
        <v>17</v>
      </c>
    </row>
    <row r="152" spans="1:16" ht="15">
      <c r="A152" s="1" t="s">
        <v>967</v>
      </c>
      <c r="B152" s="1" t="s">
        <v>974</v>
      </c>
      <c r="C152" s="1">
        <v>29</v>
      </c>
      <c r="D152" s="1" t="str">
        <f t="shared" si="2"/>
        <v>Rich Hill</v>
      </c>
      <c r="E152" s="1" t="s">
        <v>2244</v>
      </c>
      <c r="F152" s="1">
        <v>5</v>
      </c>
      <c r="G152" s="1">
        <v>0</v>
      </c>
      <c r="H152" s="1">
        <v>3.99</v>
      </c>
      <c r="I152" s="6">
        <v>1.2921348314606742</v>
      </c>
      <c r="J152" s="1">
        <v>79</v>
      </c>
      <c r="K152" s="1">
        <v>4</v>
      </c>
      <c r="L152" s="1">
        <v>89</v>
      </c>
      <c r="M152" s="7">
        <v>39.45666666666667</v>
      </c>
      <c r="N152" s="1">
        <v>79</v>
      </c>
      <c r="O152" s="1">
        <v>36</v>
      </c>
      <c r="P152" s="1">
        <v>11</v>
      </c>
    </row>
    <row r="153" spans="1:16" ht="15">
      <c r="A153" s="1" t="s">
        <v>1990</v>
      </c>
      <c r="B153" s="1" t="s">
        <v>1792</v>
      </c>
      <c r="C153" s="1">
        <v>39</v>
      </c>
      <c r="D153" s="1" t="str">
        <f t="shared" si="2"/>
        <v>Eddie Guardado</v>
      </c>
      <c r="E153" s="1" t="s">
        <v>3097</v>
      </c>
      <c r="F153" s="1">
        <v>3</v>
      </c>
      <c r="G153" s="1">
        <v>4</v>
      </c>
      <c r="H153" s="1">
        <v>4.42</v>
      </c>
      <c r="I153" s="6">
        <v>1.3818181818181818</v>
      </c>
      <c r="J153" s="1">
        <v>37</v>
      </c>
      <c r="K153" s="1">
        <v>3</v>
      </c>
      <c r="L153" s="1">
        <v>55</v>
      </c>
      <c r="M153" s="7">
        <v>27.01111111111111</v>
      </c>
      <c r="N153" s="1">
        <v>56</v>
      </c>
      <c r="O153" s="1">
        <v>20</v>
      </c>
      <c r="P153" s="1">
        <v>6</v>
      </c>
    </row>
    <row r="154" spans="1:16" ht="15">
      <c r="A154" s="1" t="s">
        <v>1991</v>
      </c>
      <c r="B154" s="1" t="s">
        <v>1832</v>
      </c>
      <c r="C154" s="1">
        <v>32</v>
      </c>
      <c r="D154" s="1" t="str">
        <f t="shared" si="2"/>
        <v>Bronson Arroyo</v>
      </c>
      <c r="E154" s="1" t="s">
        <v>2244</v>
      </c>
      <c r="F154" s="1">
        <v>11</v>
      </c>
      <c r="G154" s="1">
        <v>0</v>
      </c>
      <c r="H154" s="1">
        <v>4.43</v>
      </c>
      <c r="I154" s="6">
        <v>1.3867403314917126</v>
      </c>
      <c r="J154" s="1">
        <v>142</v>
      </c>
      <c r="K154" s="1">
        <v>11</v>
      </c>
      <c r="L154" s="1">
        <v>181</v>
      </c>
      <c r="M154" s="7">
        <v>89.09222222222222</v>
      </c>
      <c r="N154" s="1">
        <v>191</v>
      </c>
      <c r="O154" s="1">
        <v>60</v>
      </c>
      <c r="P154" s="1">
        <v>24</v>
      </c>
    </row>
    <row r="155" spans="1:16" ht="15">
      <c r="A155" s="1" t="s">
        <v>1992</v>
      </c>
      <c r="B155" s="1" t="s">
        <v>211</v>
      </c>
      <c r="C155" s="1">
        <v>25</v>
      </c>
      <c r="D155" s="1" t="str">
        <f t="shared" si="2"/>
        <v>Mike Pelfrey</v>
      </c>
      <c r="E155" s="1" t="s">
        <v>2244</v>
      </c>
      <c r="F155" s="1">
        <v>10</v>
      </c>
      <c r="G155" s="1">
        <v>0</v>
      </c>
      <c r="H155" s="1">
        <v>4.1</v>
      </c>
      <c r="I155" s="6">
        <v>1.3892215568862276</v>
      </c>
      <c r="J155" s="1">
        <v>106</v>
      </c>
      <c r="K155" s="1">
        <v>10</v>
      </c>
      <c r="L155" s="1">
        <v>167</v>
      </c>
      <c r="M155" s="7">
        <v>76.07777777777777</v>
      </c>
      <c r="N155" s="1">
        <v>171</v>
      </c>
      <c r="O155" s="1">
        <v>61</v>
      </c>
      <c r="P155" s="1">
        <v>12</v>
      </c>
    </row>
    <row r="156" spans="1:16" ht="15">
      <c r="A156" s="1" t="s">
        <v>1993</v>
      </c>
      <c r="B156" s="1" t="s">
        <v>429</v>
      </c>
      <c r="C156" s="1">
        <v>23</v>
      </c>
      <c r="D156" s="1" t="str">
        <f t="shared" si="2"/>
        <v>Johnny Cueto</v>
      </c>
      <c r="E156" s="1" t="s">
        <v>2244</v>
      </c>
      <c r="F156" s="1">
        <v>8</v>
      </c>
      <c r="G156" s="1">
        <v>0</v>
      </c>
      <c r="H156" s="1">
        <v>4.47</v>
      </c>
      <c r="I156" s="6">
        <v>1.3537414965986394</v>
      </c>
      <c r="J156" s="1">
        <v>132</v>
      </c>
      <c r="K156" s="1">
        <v>10</v>
      </c>
      <c r="L156" s="1">
        <v>147</v>
      </c>
      <c r="M156" s="7">
        <v>73.01</v>
      </c>
      <c r="N156" s="1">
        <v>144</v>
      </c>
      <c r="O156" s="1">
        <v>55</v>
      </c>
      <c r="P156" s="1">
        <v>21</v>
      </c>
    </row>
    <row r="157" spans="1:16" ht="15">
      <c r="A157" s="1" t="s">
        <v>1994</v>
      </c>
      <c r="B157" s="1" t="s">
        <v>334</v>
      </c>
      <c r="C157" s="1">
        <v>27</v>
      </c>
      <c r="D157" s="1" t="str">
        <f t="shared" si="2"/>
        <v>Paul Maholm</v>
      </c>
      <c r="E157" s="1" t="s">
        <v>2244</v>
      </c>
      <c r="F157" s="1">
        <v>9</v>
      </c>
      <c r="G157" s="1">
        <v>0</v>
      </c>
      <c r="H157" s="1">
        <v>4.2</v>
      </c>
      <c r="I157" s="6">
        <v>1.3591160220994476</v>
      </c>
      <c r="J157" s="1">
        <v>125</v>
      </c>
      <c r="K157" s="1">
        <v>10</v>
      </c>
      <c r="L157" s="1">
        <v>181</v>
      </c>
      <c r="M157" s="7">
        <v>84.46666666666667</v>
      </c>
      <c r="N157" s="1">
        <v>186</v>
      </c>
      <c r="O157" s="1">
        <v>60</v>
      </c>
      <c r="P157" s="1">
        <v>19</v>
      </c>
    </row>
    <row r="158" spans="1:16" ht="15">
      <c r="A158" s="1" t="s">
        <v>1995</v>
      </c>
      <c r="B158" s="1" t="s">
        <v>1996</v>
      </c>
      <c r="C158" s="1">
        <v>31</v>
      </c>
      <c r="D158" s="1" t="str">
        <f t="shared" si="2"/>
        <v>Kyle Lohse</v>
      </c>
      <c r="E158" s="1" t="s">
        <v>2244</v>
      </c>
      <c r="F158" s="1">
        <v>10</v>
      </c>
      <c r="G158" s="1">
        <v>0</v>
      </c>
      <c r="H158" s="1">
        <v>4.27</v>
      </c>
      <c r="I158" s="6">
        <v>1.3636363636363635</v>
      </c>
      <c r="J158" s="1">
        <v>117</v>
      </c>
      <c r="K158" s="1">
        <v>9</v>
      </c>
      <c r="L158" s="1">
        <v>176</v>
      </c>
      <c r="M158" s="7">
        <v>83.50222222222222</v>
      </c>
      <c r="N158" s="1">
        <v>187</v>
      </c>
      <c r="O158" s="1">
        <v>53</v>
      </c>
      <c r="P158" s="1">
        <v>18</v>
      </c>
    </row>
    <row r="159" spans="1:16" ht="15">
      <c r="A159" s="1" t="s">
        <v>1997</v>
      </c>
      <c r="B159" s="1" t="s">
        <v>2072</v>
      </c>
      <c r="C159" s="1">
        <v>37</v>
      </c>
      <c r="D159" s="1" t="str">
        <f t="shared" si="2"/>
        <v>Armando Benitez</v>
      </c>
      <c r="E159" s="1" t="s">
        <v>3097</v>
      </c>
      <c r="F159" s="1">
        <v>2</v>
      </c>
      <c r="G159" s="1">
        <v>4</v>
      </c>
      <c r="H159" s="1">
        <v>4.77</v>
      </c>
      <c r="I159" s="6">
        <v>1.4848484848484849</v>
      </c>
      <c r="J159" s="1">
        <v>28</v>
      </c>
      <c r="K159" s="1">
        <v>3</v>
      </c>
      <c r="L159" s="1">
        <v>33</v>
      </c>
      <c r="M159" s="7">
        <v>17.49</v>
      </c>
      <c r="N159" s="1">
        <v>34</v>
      </c>
      <c r="O159" s="1">
        <v>15</v>
      </c>
      <c r="P159" s="1">
        <v>5</v>
      </c>
    </row>
    <row r="160" spans="1:16" ht="15">
      <c r="A160" s="1" t="s">
        <v>572</v>
      </c>
      <c r="B160" s="1" t="s">
        <v>1998</v>
      </c>
      <c r="C160" s="1">
        <v>32</v>
      </c>
      <c r="D160" s="1" t="str">
        <f t="shared" si="2"/>
        <v>Saul Rivera</v>
      </c>
      <c r="E160" s="1" t="s">
        <v>3097</v>
      </c>
      <c r="F160" s="1">
        <v>4</v>
      </c>
      <c r="G160" s="1">
        <v>1</v>
      </c>
      <c r="H160" s="1">
        <v>4.09</v>
      </c>
      <c r="I160" s="6">
        <v>1.4473684210526316</v>
      </c>
      <c r="J160" s="1">
        <v>57</v>
      </c>
      <c r="K160" s="1">
        <v>5</v>
      </c>
      <c r="L160" s="1">
        <v>76</v>
      </c>
      <c r="M160" s="7">
        <v>34.53777777777778</v>
      </c>
      <c r="N160" s="1">
        <v>77</v>
      </c>
      <c r="O160" s="1">
        <v>33</v>
      </c>
      <c r="P160" s="1">
        <v>5</v>
      </c>
    </row>
    <row r="161" spans="1:16" ht="15">
      <c r="A161" s="1" t="s">
        <v>1999</v>
      </c>
      <c r="B161" s="1" t="s">
        <v>2000</v>
      </c>
      <c r="C161" s="1">
        <v>25</v>
      </c>
      <c r="D161" s="1" t="str">
        <f t="shared" si="2"/>
        <v>Ambiorix Burgos</v>
      </c>
      <c r="E161" s="1" t="s">
        <v>3097</v>
      </c>
      <c r="F161" s="1">
        <v>1</v>
      </c>
      <c r="G161" s="1">
        <v>2</v>
      </c>
      <c r="H161" s="1">
        <v>4.34</v>
      </c>
      <c r="I161" s="6">
        <v>1.3571428571428572</v>
      </c>
      <c r="J161" s="1">
        <v>24</v>
      </c>
      <c r="K161" s="1">
        <v>1</v>
      </c>
      <c r="L161" s="1">
        <v>28</v>
      </c>
      <c r="M161" s="7">
        <v>13.502222222222223</v>
      </c>
      <c r="N161" s="1">
        <v>27</v>
      </c>
      <c r="O161" s="1">
        <v>11</v>
      </c>
      <c r="P161" s="1">
        <v>4</v>
      </c>
    </row>
    <row r="162" spans="1:16" ht="15">
      <c r="A162" s="1" t="s">
        <v>2001</v>
      </c>
      <c r="B162" s="1" t="s">
        <v>229</v>
      </c>
      <c r="C162" s="1">
        <v>30</v>
      </c>
      <c r="D162" s="1" t="str">
        <f t="shared" si="2"/>
        <v>Aaron Cook</v>
      </c>
      <c r="E162" s="1" t="s">
        <v>2244</v>
      </c>
      <c r="F162" s="1">
        <v>11</v>
      </c>
      <c r="G162" s="1">
        <v>0</v>
      </c>
      <c r="H162" s="1">
        <v>4.1</v>
      </c>
      <c r="I162" s="6">
        <v>1.3626373626373627</v>
      </c>
      <c r="J162" s="1">
        <v>90</v>
      </c>
      <c r="K162" s="1">
        <v>9</v>
      </c>
      <c r="L162" s="1">
        <v>182</v>
      </c>
      <c r="M162" s="7">
        <v>82.9111111111111</v>
      </c>
      <c r="N162" s="1">
        <v>198</v>
      </c>
      <c r="O162" s="1">
        <v>50</v>
      </c>
      <c r="P162" s="1">
        <v>14</v>
      </c>
    </row>
    <row r="163" spans="1:16" ht="15">
      <c r="A163" s="1" t="s">
        <v>2002</v>
      </c>
      <c r="B163" s="1" t="s">
        <v>1674</v>
      </c>
      <c r="C163" s="1">
        <v>43</v>
      </c>
      <c r="D163" s="1" t="str">
        <f t="shared" si="2"/>
        <v>Tim Wakefield</v>
      </c>
      <c r="E163" s="1" t="s">
        <v>2244</v>
      </c>
      <c r="F163" s="1">
        <v>11</v>
      </c>
      <c r="G163" s="1">
        <v>0</v>
      </c>
      <c r="H163" s="1">
        <v>4.45</v>
      </c>
      <c r="I163" s="6">
        <v>1.3372781065088757</v>
      </c>
      <c r="J163" s="1">
        <v>105</v>
      </c>
      <c r="K163" s="1">
        <v>11</v>
      </c>
      <c r="L163" s="1">
        <v>169</v>
      </c>
      <c r="M163" s="7">
        <v>83.56111111111112</v>
      </c>
      <c r="N163" s="1">
        <v>165</v>
      </c>
      <c r="O163" s="1">
        <v>61</v>
      </c>
      <c r="P163" s="1">
        <v>22</v>
      </c>
    </row>
    <row r="164" spans="1:16" ht="15">
      <c r="A164" s="1" t="s">
        <v>2003</v>
      </c>
      <c r="B164" s="1" t="s">
        <v>584</v>
      </c>
      <c r="C164" s="1">
        <v>43</v>
      </c>
      <c r="D164" s="1" t="str">
        <f t="shared" si="2"/>
        <v>Greg Maddux</v>
      </c>
      <c r="E164" s="1" t="s">
        <v>2244</v>
      </c>
      <c r="F164" s="1">
        <v>9</v>
      </c>
      <c r="G164" s="1">
        <v>0</v>
      </c>
      <c r="H164" s="1">
        <v>4.25</v>
      </c>
      <c r="I164" s="6">
        <v>1.2994350282485876</v>
      </c>
      <c r="J164" s="1">
        <v>98</v>
      </c>
      <c r="K164" s="1">
        <v>11</v>
      </c>
      <c r="L164" s="1">
        <v>177</v>
      </c>
      <c r="M164" s="7">
        <v>83.58333333333333</v>
      </c>
      <c r="N164" s="1">
        <v>194</v>
      </c>
      <c r="O164" s="1">
        <v>36</v>
      </c>
      <c r="P164" s="1">
        <v>18</v>
      </c>
    </row>
    <row r="165" spans="1:16" ht="15">
      <c r="A165" s="1" t="s">
        <v>2004</v>
      </c>
      <c r="B165" s="1" t="s">
        <v>215</v>
      </c>
      <c r="C165" s="1">
        <v>33</v>
      </c>
      <c r="D165" s="1" t="str">
        <f t="shared" si="2"/>
        <v>Randy Wolf</v>
      </c>
      <c r="E165" s="1" t="s">
        <v>2244</v>
      </c>
      <c r="F165" s="1">
        <v>11</v>
      </c>
      <c r="G165" s="1">
        <v>0</v>
      </c>
      <c r="H165" s="1">
        <v>4.5</v>
      </c>
      <c r="I165" s="6">
        <v>1.4242424242424243</v>
      </c>
      <c r="J165" s="1">
        <v>139</v>
      </c>
      <c r="K165" s="1">
        <v>10</v>
      </c>
      <c r="L165" s="1">
        <v>165</v>
      </c>
      <c r="M165" s="7">
        <v>82.5</v>
      </c>
      <c r="N165" s="1">
        <v>170</v>
      </c>
      <c r="O165" s="1">
        <v>65</v>
      </c>
      <c r="P165" s="1">
        <v>19</v>
      </c>
    </row>
    <row r="166" spans="1:16" ht="15">
      <c r="A166" s="1" t="s">
        <v>514</v>
      </c>
      <c r="B166" s="1" t="s">
        <v>232</v>
      </c>
      <c r="C166" s="1">
        <v>30</v>
      </c>
      <c r="D166" s="1" t="str">
        <f t="shared" si="2"/>
        <v>Jorge Julio</v>
      </c>
      <c r="E166" s="1" t="s">
        <v>3097</v>
      </c>
      <c r="F166" s="1">
        <v>2</v>
      </c>
      <c r="G166" s="1">
        <v>2</v>
      </c>
      <c r="H166" s="1">
        <v>4.4</v>
      </c>
      <c r="I166" s="6">
        <v>1.4565217391304348</v>
      </c>
      <c r="J166" s="1">
        <v>44</v>
      </c>
      <c r="K166" s="1">
        <v>2</v>
      </c>
      <c r="L166" s="1">
        <v>46</v>
      </c>
      <c r="M166" s="7">
        <v>22.48888888888889</v>
      </c>
      <c r="N166" s="1">
        <v>45</v>
      </c>
      <c r="O166" s="1">
        <v>22</v>
      </c>
      <c r="P166" s="1">
        <v>5</v>
      </c>
    </row>
    <row r="167" spans="1:16" ht="15">
      <c r="A167" s="1" t="s">
        <v>2005</v>
      </c>
      <c r="B167" s="1" t="s">
        <v>44</v>
      </c>
      <c r="C167" s="1">
        <v>25</v>
      </c>
      <c r="D167" s="1" t="str">
        <f t="shared" si="2"/>
        <v>Brandon Morrow</v>
      </c>
      <c r="E167" s="1" t="s">
        <v>2244</v>
      </c>
      <c r="F167" s="1">
        <v>3</v>
      </c>
      <c r="G167" s="1">
        <v>4</v>
      </c>
      <c r="H167" s="1">
        <v>3.82</v>
      </c>
      <c r="I167" s="6">
        <v>1.3333333333333333</v>
      </c>
      <c r="J167" s="1">
        <v>63</v>
      </c>
      <c r="K167" s="1">
        <v>4</v>
      </c>
      <c r="L167" s="1">
        <v>66</v>
      </c>
      <c r="M167" s="7">
        <v>28.013333333333332</v>
      </c>
      <c r="N167" s="1">
        <v>55</v>
      </c>
      <c r="O167" s="1">
        <v>33</v>
      </c>
      <c r="P167" s="1">
        <v>7</v>
      </c>
    </row>
    <row r="168" spans="1:16" ht="15">
      <c r="A168" s="1" t="s">
        <v>1026</v>
      </c>
      <c r="B168" s="1" t="s">
        <v>584</v>
      </c>
      <c r="C168" s="1">
        <v>26</v>
      </c>
      <c r="D168" s="1" t="str">
        <f t="shared" si="2"/>
        <v>Greg Smith</v>
      </c>
      <c r="E168" s="1" t="s">
        <v>2244</v>
      </c>
      <c r="F168" s="1">
        <v>7</v>
      </c>
      <c r="G168" s="1">
        <v>0</v>
      </c>
      <c r="H168" s="1">
        <v>4.06</v>
      </c>
      <c r="I168" s="6">
        <v>1.335483870967742</v>
      </c>
      <c r="J168" s="1">
        <v>100</v>
      </c>
      <c r="K168" s="1">
        <v>11</v>
      </c>
      <c r="L168" s="1">
        <v>155</v>
      </c>
      <c r="M168" s="7">
        <v>69.92222222222222</v>
      </c>
      <c r="N168" s="1">
        <v>142</v>
      </c>
      <c r="O168" s="1">
        <v>65</v>
      </c>
      <c r="P168" s="1">
        <v>17</v>
      </c>
    </row>
    <row r="169" spans="1:16" ht="15">
      <c r="A169" s="1" t="s">
        <v>2006</v>
      </c>
      <c r="B169" s="1" t="s">
        <v>2007</v>
      </c>
      <c r="C169" s="1">
        <v>35</v>
      </c>
      <c r="D169" s="1" t="str">
        <f t="shared" si="2"/>
        <v>Masahide Kobayashi</v>
      </c>
      <c r="E169" s="1" t="s">
        <v>3097</v>
      </c>
      <c r="F169" s="1">
        <v>3</v>
      </c>
      <c r="G169" s="1">
        <v>3</v>
      </c>
      <c r="H169" s="1">
        <v>4.58</v>
      </c>
      <c r="I169" s="6">
        <v>1.4150943396226414</v>
      </c>
      <c r="J169" s="1">
        <v>36</v>
      </c>
      <c r="K169" s="1">
        <v>4</v>
      </c>
      <c r="L169" s="1">
        <v>53</v>
      </c>
      <c r="M169" s="7">
        <v>26.971111111111114</v>
      </c>
      <c r="N169" s="1">
        <v>58</v>
      </c>
      <c r="O169" s="1">
        <v>17</v>
      </c>
      <c r="P169" s="1">
        <v>7</v>
      </c>
    </row>
    <row r="170" spans="1:16" ht="15">
      <c r="A170" s="1" t="s">
        <v>2008</v>
      </c>
      <c r="B170" s="1" t="s">
        <v>1211</v>
      </c>
      <c r="C170" s="1">
        <v>21</v>
      </c>
      <c r="D170" s="1" t="str">
        <f t="shared" si="2"/>
        <v>Clayton Kershaw</v>
      </c>
      <c r="E170" s="1" t="s">
        <v>2244</v>
      </c>
      <c r="F170" s="1">
        <v>6</v>
      </c>
      <c r="G170" s="1">
        <v>0</v>
      </c>
      <c r="H170" s="1">
        <v>4.14</v>
      </c>
      <c r="I170" s="6">
        <v>1.3839285714285714</v>
      </c>
      <c r="J170" s="1">
        <v>101</v>
      </c>
      <c r="K170" s="1">
        <v>5</v>
      </c>
      <c r="L170" s="1">
        <v>112</v>
      </c>
      <c r="M170" s="7">
        <v>51.52</v>
      </c>
      <c r="N170" s="1">
        <v>108</v>
      </c>
      <c r="O170" s="1">
        <v>47</v>
      </c>
      <c r="P170" s="1">
        <v>12</v>
      </c>
    </row>
    <row r="171" spans="1:16" ht="15">
      <c r="A171" s="1" t="s">
        <v>2009</v>
      </c>
      <c r="B171" s="1" t="s">
        <v>2010</v>
      </c>
      <c r="C171" s="1">
        <v>31</v>
      </c>
      <c r="D171" s="1" t="str">
        <f t="shared" si="2"/>
        <v>Derrick Turnbow</v>
      </c>
      <c r="E171" s="1" t="s">
        <v>3097</v>
      </c>
      <c r="F171" s="1">
        <v>2</v>
      </c>
      <c r="G171" s="1">
        <v>3</v>
      </c>
      <c r="H171" s="1">
        <v>4.89</v>
      </c>
      <c r="I171" s="6">
        <v>1.5142857142857142</v>
      </c>
      <c r="J171" s="1">
        <v>34</v>
      </c>
      <c r="K171" s="1">
        <v>3</v>
      </c>
      <c r="L171" s="1">
        <v>35</v>
      </c>
      <c r="M171" s="7">
        <v>19.016666666666666</v>
      </c>
      <c r="N171" s="1">
        <v>33</v>
      </c>
      <c r="O171" s="1">
        <v>20</v>
      </c>
      <c r="P171" s="1">
        <v>4</v>
      </c>
    </row>
    <row r="172" spans="1:16" ht="15">
      <c r="A172" s="1" t="s">
        <v>2011</v>
      </c>
      <c r="B172" s="1" t="s">
        <v>620</v>
      </c>
      <c r="C172" s="1">
        <v>34</v>
      </c>
      <c r="D172" s="1" t="str">
        <f t="shared" si="2"/>
        <v>Chris Carpenter</v>
      </c>
      <c r="E172" s="1" t="s">
        <v>2244</v>
      </c>
      <c r="F172" s="1">
        <v>4</v>
      </c>
      <c r="G172" s="1">
        <v>0</v>
      </c>
      <c r="H172" s="1">
        <v>3.75</v>
      </c>
      <c r="I172" s="6">
        <v>1.2727272727272727</v>
      </c>
      <c r="J172" s="1">
        <v>51</v>
      </c>
      <c r="K172" s="1">
        <v>3</v>
      </c>
      <c r="L172" s="1">
        <v>66</v>
      </c>
      <c r="M172" s="7">
        <v>27.5</v>
      </c>
      <c r="N172" s="1">
        <v>64</v>
      </c>
      <c r="O172" s="1">
        <v>20</v>
      </c>
      <c r="P172" s="1">
        <v>6</v>
      </c>
    </row>
    <row r="173" spans="1:16" ht="15">
      <c r="A173" s="1" t="s">
        <v>2012</v>
      </c>
      <c r="B173" s="1" t="s">
        <v>541</v>
      </c>
      <c r="C173" s="1">
        <v>31</v>
      </c>
      <c r="D173" s="1" t="str">
        <f t="shared" si="2"/>
        <v>Luis Ayala</v>
      </c>
      <c r="E173" s="1" t="s">
        <v>3097</v>
      </c>
      <c r="F173" s="1">
        <v>3</v>
      </c>
      <c r="G173" s="1">
        <v>4</v>
      </c>
      <c r="H173" s="1">
        <v>4.63</v>
      </c>
      <c r="I173" s="6">
        <v>1.4029850746268657</v>
      </c>
      <c r="J173" s="1">
        <v>48</v>
      </c>
      <c r="K173" s="1">
        <v>6</v>
      </c>
      <c r="L173" s="1">
        <v>67</v>
      </c>
      <c r="M173" s="7">
        <v>34.467777777777776</v>
      </c>
      <c r="N173" s="1">
        <v>71</v>
      </c>
      <c r="O173" s="1">
        <v>23</v>
      </c>
      <c r="P173" s="1">
        <v>8</v>
      </c>
    </row>
    <row r="174" spans="1:16" ht="15">
      <c r="A174" s="1" t="s">
        <v>2013</v>
      </c>
      <c r="B174" s="1" t="s">
        <v>734</v>
      </c>
      <c r="C174" s="1">
        <v>26</v>
      </c>
      <c r="D174" s="1" t="str">
        <f t="shared" si="2"/>
        <v>Chad Gaudin</v>
      </c>
      <c r="E174" s="1" t="s">
        <v>2244</v>
      </c>
      <c r="F174" s="1">
        <v>7</v>
      </c>
      <c r="G174" s="1">
        <v>0</v>
      </c>
      <c r="H174" s="1">
        <v>4.19</v>
      </c>
      <c r="I174" s="6">
        <v>1.396039603960396</v>
      </c>
      <c r="J174" s="1">
        <v>81</v>
      </c>
      <c r="K174" s="1">
        <v>6</v>
      </c>
      <c r="L174" s="1">
        <v>101</v>
      </c>
      <c r="M174" s="7">
        <v>47.02111111111112</v>
      </c>
      <c r="N174" s="1">
        <v>98</v>
      </c>
      <c r="O174" s="1">
        <v>43</v>
      </c>
      <c r="P174" s="1">
        <v>11</v>
      </c>
    </row>
    <row r="175" spans="1:16" ht="15">
      <c r="A175" s="1" t="s">
        <v>2207</v>
      </c>
      <c r="B175" s="1" t="s">
        <v>261</v>
      </c>
      <c r="C175" s="1">
        <v>33</v>
      </c>
      <c r="D175" s="1" t="str">
        <f t="shared" si="2"/>
        <v>David Riske</v>
      </c>
      <c r="E175" s="1" t="s">
        <v>3097</v>
      </c>
      <c r="F175" s="1">
        <v>2</v>
      </c>
      <c r="G175" s="1">
        <v>2</v>
      </c>
      <c r="H175" s="1">
        <v>4.25</v>
      </c>
      <c r="I175" s="6">
        <v>1.4339622641509433</v>
      </c>
      <c r="J175" s="1">
        <v>39</v>
      </c>
      <c r="K175" s="1">
        <v>3</v>
      </c>
      <c r="L175" s="1">
        <v>53</v>
      </c>
      <c r="M175" s="7">
        <v>25.02777777777778</v>
      </c>
      <c r="N175" s="1">
        <v>53</v>
      </c>
      <c r="O175" s="1">
        <v>23</v>
      </c>
      <c r="P175" s="1">
        <v>7</v>
      </c>
    </row>
    <row r="176" spans="1:16" ht="15">
      <c r="A176" s="1" t="s">
        <v>2208</v>
      </c>
      <c r="B176" s="1" t="s">
        <v>2209</v>
      </c>
      <c r="C176" s="1">
        <v>32</v>
      </c>
      <c r="D176" s="1" t="str">
        <f t="shared" si="2"/>
        <v>Danys Baez</v>
      </c>
      <c r="E176" s="1" t="s">
        <v>3097</v>
      </c>
      <c r="F176" s="1">
        <v>1</v>
      </c>
      <c r="G176" s="1">
        <v>2</v>
      </c>
      <c r="H176" s="1">
        <v>4.5</v>
      </c>
      <c r="I176" s="6">
        <v>1.4</v>
      </c>
      <c r="J176" s="1">
        <v>20</v>
      </c>
      <c r="K176" s="1">
        <v>2</v>
      </c>
      <c r="L176" s="1">
        <v>30</v>
      </c>
      <c r="M176" s="7">
        <v>15</v>
      </c>
      <c r="N176" s="1">
        <v>30</v>
      </c>
      <c r="O176" s="1">
        <v>12</v>
      </c>
      <c r="P176" s="1">
        <v>3</v>
      </c>
    </row>
    <row r="177" spans="1:16" ht="15">
      <c r="A177" s="1" t="s">
        <v>2210</v>
      </c>
      <c r="B177" s="1" t="s">
        <v>462</v>
      </c>
      <c r="C177" s="1">
        <v>29</v>
      </c>
      <c r="D177" s="1" t="str">
        <f t="shared" si="2"/>
        <v>Brad Hennessey</v>
      </c>
      <c r="E177" s="1" t="s">
        <v>3097</v>
      </c>
      <c r="F177" s="1">
        <v>3</v>
      </c>
      <c r="G177" s="1">
        <v>4</v>
      </c>
      <c r="H177" s="1">
        <v>4.66</v>
      </c>
      <c r="I177" s="6">
        <v>1.4464285714285714</v>
      </c>
      <c r="J177" s="1">
        <v>35</v>
      </c>
      <c r="K177" s="1">
        <v>3</v>
      </c>
      <c r="L177" s="1">
        <v>56</v>
      </c>
      <c r="M177" s="7">
        <v>28.99555555555556</v>
      </c>
      <c r="N177" s="1">
        <v>60</v>
      </c>
      <c r="O177" s="1">
        <v>21</v>
      </c>
      <c r="P177" s="1">
        <v>7</v>
      </c>
    </row>
    <row r="178" spans="1:16" ht="15">
      <c r="A178" s="1" t="s">
        <v>2211</v>
      </c>
      <c r="B178" s="1" t="s">
        <v>2212</v>
      </c>
      <c r="C178" s="1">
        <v>35</v>
      </c>
      <c r="D178" s="1" t="str">
        <f t="shared" si="2"/>
        <v>Braden Looper</v>
      </c>
      <c r="E178" s="1" t="s">
        <v>2244</v>
      </c>
      <c r="F178" s="1">
        <v>11</v>
      </c>
      <c r="G178" s="1">
        <v>0</v>
      </c>
      <c r="H178" s="1">
        <v>4.42</v>
      </c>
      <c r="I178" s="6">
        <v>1.3614457831325302</v>
      </c>
      <c r="J178" s="1">
        <v>96</v>
      </c>
      <c r="K178" s="1">
        <v>11</v>
      </c>
      <c r="L178" s="1">
        <v>166</v>
      </c>
      <c r="M178" s="7">
        <v>81.52444444444444</v>
      </c>
      <c r="N178" s="1">
        <v>178</v>
      </c>
      <c r="O178" s="1">
        <v>48</v>
      </c>
      <c r="P178" s="1">
        <v>20</v>
      </c>
    </row>
    <row r="179" spans="1:16" ht="15">
      <c r="A179" s="1" t="s">
        <v>2213</v>
      </c>
      <c r="B179" s="1" t="s">
        <v>462</v>
      </c>
      <c r="C179" s="1">
        <v>31</v>
      </c>
      <c r="D179" s="1" t="str">
        <f t="shared" si="2"/>
        <v>Brad Penny</v>
      </c>
      <c r="E179" s="1" t="s">
        <v>2244</v>
      </c>
      <c r="F179" s="1">
        <v>9</v>
      </c>
      <c r="G179" s="1">
        <v>0</v>
      </c>
      <c r="H179" s="1">
        <v>4.25</v>
      </c>
      <c r="I179" s="6">
        <v>1.4173228346456692</v>
      </c>
      <c r="J179" s="1">
        <v>87</v>
      </c>
      <c r="K179" s="1">
        <v>7</v>
      </c>
      <c r="L179" s="1">
        <v>127</v>
      </c>
      <c r="M179" s="7">
        <v>59.97222222222222</v>
      </c>
      <c r="N179" s="1">
        <v>132</v>
      </c>
      <c r="O179" s="1">
        <v>48</v>
      </c>
      <c r="P179" s="1">
        <v>11</v>
      </c>
    </row>
    <row r="180" spans="1:16" ht="15">
      <c r="A180" s="1" t="s">
        <v>2214</v>
      </c>
      <c r="B180" s="1" t="s">
        <v>232</v>
      </c>
      <c r="C180" s="1">
        <v>31</v>
      </c>
      <c r="D180" s="1" t="str">
        <f t="shared" si="2"/>
        <v>Jorge Campillo</v>
      </c>
      <c r="E180" s="1" t="s">
        <v>2244</v>
      </c>
      <c r="F180" s="1">
        <v>6</v>
      </c>
      <c r="G180" s="1">
        <v>0</v>
      </c>
      <c r="H180" s="1">
        <v>4.18</v>
      </c>
      <c r="I180" s="6">
        <v>1.3253968253968254</v>
      </c>
      <c r="J180" s="1">
        <v>89</v>
      </c>
      <c r="K180" s="1">
        <v>6</v>
      </c>
      <c r="L180" s="1">
        <v>126</v>
      </c>
      <c r="M180" s="7">
        <v>58.52</v>
      </c>
      <c r="N180" s="1">
        <v>129</v>
      </c>
      <c r="O180" s="1">
        <v>38</v>
      </c>
      <c r="P180" s="1">
        <v>15</v>
      </c>
    </row>
    <row r="181" spans="1:16" ht="15">
      <c r="A181" s="1" t="s">
        <v>2215</v>
      </c>
      <c r="B181" s="1" t="s">
        <v>311</v>
      </c>
      <c r="C181" s="1">
        <v>27</v>
      </c>
      <c r="D181" s="1" t="str">
        <f t="shared" si="2"/>
        <v>Jeremy Bonderman</v>
      </c>
      <c r="E181" s="1" t="s">
        <v>2244</v>
      </c>
      <c r="F181" s="1">
        <v>7</v>
      </c>
      <c r="G181" s="1">
        <v>0</v>
      </c>
      <c r="H181" s="1">
        <v>4.38</v>
      </c>
      <c r="I181" s="6">
        <v>1.3805309734513274</v>
      </c>
      <c r="J181" s="1">
        <v>91</v>
      </c>
      <c r="K181" s="1">
        <v>6</v>
      </c>
      <c r="L181" s="1">
        <v>113</v>
      </c>
      <c r="M181" s="7">
        <v>54.99333333333333</v>
      </c>
      <c r="N181" s="1">
        <v>116</v>
      </c>
      <c r="O181" s="1">
        <v>40</v>
      </c>
      <c r="P181" s="1">
        <v>13</v>
      </c>
    </row>
    <row r="182" spans="1:16" ht="15">
      <c r="A182" s="1" t="s">
        <v>2216</v>
      </c>
      <c r="B182" s="1" t="s">
        <v>1712</v>
      </c>
      <c r="C182" s="1">
        <v>37</v>
      </c>
      <c r="D182" s="1" t="str">
        <f t="shared" si="2"/>
        <v>Antonio Alfonseca</v>
      </c>
      <c r="E182" s="1" t="s">
        <v>3097</v>
      </c>
      <c r="F182" s="1">
        <v>2</v>
      </c>
      <c r="G182" s="1">
        <v>2</v>
      </c>
      <c r="H182" s="1">
        <v>4.95</v>
      </c>
      <c r="I182" s="6">
        <v>1.5666666666666667</v>
      </c>
      <c r="J182" s="1">
        <v>20</v>
      </c>
      <c r="K182" s="1">
        <v>2</v>
      </c>
      <c r="L182" s="1">
        <v>30</v>
      </c>
      <c r="M182" s="7">
        <v>16.5</v>
      </c>
      <c r="N182" s="1">
        <v>34</v>
      </c>
      <c r="O182" s="1">
        <v>13</v>
      </c>
      <c r="P182" s="1">
        <v>3</v>
      </c>
    </row>
    <row r="183" spans="1:16" ht="15">
      <c r="A183" s="1" t="s">
        <v>2217</v>
      </c>
      <c r="B183" s="1" t="s">
        <v>205</v>
      </c>
      <c r="C183" s="1">
        <v>28</v>
      </c>
      <c r="D183" s="1" t="str">
        <f t="shared" si="2"/>
        <v>Jeff Francis</v>
      </c>
      <c r="E183" s="1" t="s">
        <v>2244</v>
      </c>
      <c r="F183" s="1">
        <v>9</v>
      </c>
      <c r="G183" s="1">
        <v>0</v>
      </c>
      <c r="H183" s="1">
        <v>4.41</v>
      </c>
      <c r="I183" s="6">
        <v>1.392156862745098</v>
      </c>
      <c r="J183" s="1">
        <v>111</v>
      </c>
      <c r="K183" s="1">
        <v>9</v>
      </c>
      <c r="L183" s="1">
        <v>153</v>
      </c>
      <c r="M183" s="7">
        <v>74.97</v>
      </c>
      <c r="N183" s="1">
        <v>161</v>
      </c>
      <c r="O183" s="1">
        <v>52</v>
      </c>
      <c r="P183" s="1">
        <v>18</v>
      </c>
    </row>
    <row r="184" spans="1:16" ht="15">
      <c r="A184" s="1" t="s">
        <v>2218</v>
      </c>
      <c r="B184" s="1" t="s">
        <v>1427</v>
      </c>
      <c r="C184" s="1">
        <v>27</v>
      </c>
      <c r="D184" s="1" t="str">
        <f t="shared" si="2"/>
        <v>Micah Owings</v>
      </c>
      <c r="E184" s="1" t="s">
        <v>2244</v>
      </c>
      <c r="F184" s="1">
        <v>7</v>
      </c>
      <c r="G184" s="1">
        <v>0</v>
      </c>
      <c r="H184" s="1">
        <v>4.54</v>
      </c>
      <c r="I184" s="6">
        <v>1.3333333333333333</v>
      </c>
      <c r="J184" s="1">
        <v>97</v>
      </c>
      <c r="K184" s="1">
        <v>8</v>
      </c>
      <c r="L184" s="1">
        <v>123</v>
      </c>
      <c r="M184" s="7">
        <v>62.04666666666666</v>
      </c>
      <c r="N184" s="1">
        <v>119</v>
      </c>
      <c r="O184" s="1">
        <v>45</v>
      </c>
      <c r="P184" s="1">
        <v>15</v>
      </c>
    </row>
    <row r="185" spans="1:16" ht="15">
      <c r="A185" s="1" t="s">
        <v>1555</v>
      </c>
      <c r="B185" s="1" t="s">
        <v>1008</v>
      </c>
      <c r="C185" s="1">
        <v>38</v>
      </c>
      <c r="D185" s="1" t="str">
        <f t="shared" si="2"/>
        <v>Jamie Walker</v>
      </c>
      <c r="E185" s="1" t="s">
        <v>3097</v>
      </c>
      <c r="F185" s="1">
        <v>2</v>
      </c>
      <c r="G185" s="1">
        <v>2</v>
      </c>
      <c r="H185" s="1">
        <v>4.68</v>
      </c>
      <c r="I185" s="6">
        <v>1.42</v>
      </c>
      <c r="J185" s="1">
        <v>34</v>
      </c>
      <c r="K185" s="1">
        <v>3</v>
      </c>
      <c r="L185" s="1">
        <v>50</v>
      </c>
      <c r="M185" s="7">
        <v>26</v>
      </c>
      <c r="N185" s="1">
        <v>55</v>
      </c>
      <c r="O185" s="1">
        <v>16</v>
      </c>
      <c r="P185" s="1">
        <v>8</v>
      </c>
    </row>
    <row r="186" spans="1:16" ht="15">
      <c r="A186" s="1" t="s">
        <v>2219</v>
      </c>
      <c r="B186" s="1" t="s">
        <v>854</v>
      </c>
      <c r="C186" s="1">
        <v>37</v>
      </c>
      <c r="D186" s="1" t="str">
        <f t="shared" si="2"/>
        <v>Andy Pettitte</v>
      </c>
      <c r="E186" s="1" t="s">
        <v>2244</v>
      </c>
      <c r="F186" s="1">
        <v>12</v>
      </c>
      <c r="G186" s="1">
        <v>0</v>
      </c>
      <c r="H186" s="1">
        <v>4.48</v>
      </c>
      <c r="I186" s="6">
        <v>1.4426229508196722</v>
      </c>
      <c r="J186" s="1">
        <v>132</v>
      </c>
      <c r="K186" s="1">
        <v>11</v>
      </c>
      <c r="L186" s="1">
        <v>183</v>
      </c>
      <c r="M186" s="7">
        <v>91.09333333333333</v>
      </c>
      <c r="N186" s="1">
        <v>206</v>
      </c>
      <c r="O186" s="1">
        <v>58</v>
      </c>
      <c r="P186" s="1">
        <v>18</v>
      </c>
    </row>
    <row r="187" spans="1:16" ht="15">
      <c r="A187" s="1" t="s">
        <v>2220</v>
      </c>
      <c r="B187" s="1" t="s">
        <v>229</v>
      </c>
      <c r="C187" s="1">
        <v>24</v>
      </c>
      <c r="D187" s="1" t="str">
        <f t="shared" si="2"/>
        <v>Aaron Laffey</v>
      </c>
      <c r="E187" s="1" t="s">
        <v>2244</v>
      </c>
      <c r="F187" s="1">
        <v>7</v>
      </c>
      <c r="G187" s="1">
        <v>0</v>
      </c>
      <c r="H187" s="1">
        <v>4.26</v>
      </c>
      <c r="I187" s="6">
        <v>1.3482142857142858</v>
      </c>
      <c r="J187" s="1">
        <v>67</v>
      </c>
      <c r="K187" s="1">
        <v>7</v>
      </c>
      <c r="L187" s="1">
        <v>112</v>
      </c>
      <c r="M187" s="7">
        <v>53.013333333333335</v>
      </c>
      <c r="N187" s="1">
        <v>115</v>
      </c>
      <c r="O187" s="1">
        <v>36</v>
      </c>
      <c r="P187" s="1">
        <v>11</v>
      </c>
    </row>
    <row r="188" spans="1:16" ht="15">
      <c r="A188" s="1" t="s">
        <v>2221</v>
      </c>
      <c r="B188" s="1" t="s">
        <v>620</v>
      </c>
      <c r="C188" s="1">
        <v>31</v>
      </c>
      <c r="D188" s="1" t="str">
        <f t="shared" si="2"/>
        <v>Chris Sampson</v>
      </c>
      <c r="E188" s="1" t="s">
        <v>2244</v>
      </c>
      <c r="F188" s="1">
        <v>6</v>
      </c>
      <c r="G188" s="1">
        <v>0</v>
      </c>
      <c r="H188" s="1">
        <v>4.21</v>
      </c>
      <c r="I188" s="6">
        <v>1.308411214953271</v>
      </c>
      <c r="J188" s="1">
        <v>61</v>
      </c>
      <c r="K188" s="1">
        <v>5</v>
      </c>
      <c r="L188" s="1">
        <v>107</v>
      </c>
      <c r="M188" s="7">
        <v>50.05222222222222</v>
      </c>
      <c r="N188" s="1">
        <v>111</v>
      </c>
      <c r="O188" s="1">
        <v>29</v>
      </c>
      <c r="P188" s="1">
        <v>12</v>
      </c>
    </row>
    <row r="189" spans="1:16" ht="15">
      <c r="A189" s="1" t="s">
        <v>2222</v>
      </c>
      <c r="B189" s="1" t="s">
        <v>11</v>
      </c>
      <c r="C189" s="1">
        <v>27</v>
      </c>
      <c r="D189" s="1" t="str">
        <f t="shared" si="2"/>
        <v>Nick Blackburn</v>
      </c>
      <c r="E189" s="1" t="s">
        <v>2244</v>
      </c>
      <c r="F189" s="1">
        <v>9</v>
      </c>
      <c r="G189" s="1">
        <v>0</v>
      </c>
      <c r="H189" s="1">
        <v>4.35</v>
      </c>
      <c r="I189" s="6">
        <v>1.3636363636363635</v>
      </c>
      <c r="J189" s="1">
        <v>90</v>
      </c>
      <c r="K189" s="1">
        <v>9</v>
      </c>
      <c r="L189" s="1">
        <v>154</v>
      </c>
      <c r="M189" s="7">
        <v>74.43333333333334</v>
      </c>
      <c r="N189" s="1">
        <v>172</v>
      </c>
      <c r="O189" s="1">
        <v>38</v>
      </c>
      <c r="P189" s="1">
        <v>18</v>
      </c>
    </row>
    <row r="190" spans="1:16" ht="15">
      <c r="A190" s="1" t="s">
        <v>2223</v>
      </c>
      <c r="B190" s="1" t="s">
        <v>1219</v>
      </c>
      <c r="C190" s="1">
        <v>25</v>
      </c>
      <c r="D190" s="1" t="str">
        <f t="shared" si="2"/>
        <v>Max Scherzer</v>
      </c>
      <c r="E190" s="1" t="s">
        <v>2244</v>
      </c>
      <c r="F190" s="1">
        <v>2</v>
      </c>
      <c r="G190" s="1">
        <v>0</v>
      </c>
      <c r="H190" s="1">
        <v>3.84</v>
      </c>
      <c r="I190" s="6">
        <v>1.2941176470588236</v>
      </c>
      <c r="J190" s="1">
        <v>65</v>
      </c>
      <c r="K190" s="1">
        <v>4</v>
      </c>
      <c r="L190" s="1">
        <v>68</v>
      </c>
      <c r="M190" s="7">
        <v>29.013333333333335</v>
      </c>
      <c r="N190" s="1">
        <v>63</v>
      </c>
      <c r="O190" s="1">
        <v>25</v>
      </c>
      <c r="P190" s="1">
        <v>7</v>
      </c>
    </row>
    <row r="191" spans="1:16" ht="15">
      <c r="A191" s="1" t="s">
        <v>2224</v>
      </c>
      <c r="B191" s="1" t="s">
        <v>211</v>
      </c>
      <c r="C191" s="1">
        <v>43</v>
      </c>
      <c r="D191" s="1" t="str">
        <f t="shared" si="2"/>
        <v>Mike Timlin</v>
      </c>
      <c r="E191" s="1" t="s">
        <v>3097</v>
      </c>
      <c r="F191" s="1">
        <v>3</v>
      </c>
      <c r="G191" s="1">
        <v>2</v>
      </c>
      <c r="H191" s="1">
        <v>4.83</v>
      </c>
      <c r="I191" s="6">
        <v>1.4727272727272727</v>
      </c>
      <c r="J191" s="1">
        <v>35</v>
      </c>
      <c r="K191" s="1">
        <v>3</v>
      </c>
      <c r="L191" s="1">
        <v>55</v>
      </c>
      <c r="M191" s="7">
        <v>29.516666666666666</v>
      </c>
      <c r="N191" s="1">
        <v>61</v>
      </c>
      <c r="O191" s="1">
        <v>20</v>
      </c>
      <c r="P191" s="1">
        <v>7</v>
      </c>
    </row>
    <row r="192" spans="1:16" ht="15">
      <c r="A192" s="1" t="s">
        <v>2225</v>
      </c>
      <c r="B192" s="1" t="s">
        <v>304</v>
      </c>
      <c r="C192" s="1">
        <v>27</v>
      </c>
      <c r="D192" s="1" t="str">
        <f t="shared" si="2"/>
        <v>Manny Parra</v>
      </c>
      <c r="E192" s="1" t="s">
        <v>2244</v>
      </c>
      <c r="F192" s="1">
        <v>8</v>
      </c>
      <c r="G192" s="1">
        <v>0</v>
      </c>
      <c r="H192" s="1">
        <v>4.44</v>
      </c>
      <c r="I192" s="6">
        <v>1.460431654676259</v>
      </c>
      <c r="J192" s="1">
        <v>121</v>
      </c>
      <c r="K192" s="1">
        <v>7</v>
      </c>
      <c r="L192" s="1">
        <v>139</v>
      </c>
      <c r="M192" s="7">
        <v>68.57333333333334</v>
      </c>
      <c r="N192" s="1">
        <v>144</v>
      </c>
      <c r="O192" s="1">
        <v>59</v>
      </c>
      <c r="P192" s="1">
        <v>14</v>
      </c>
    </row>
    <row r="193" spans="1:16" ht="15">
      <c r="A193" s="1" t="s">
        <v>2226</v>
      </c>
      <c r="B193" s="1" t="s">
        <v>638</v>
      </c>
      <c r="C193" s="1">
        <v>25</v>
      </c>
      <c r="D193" s="1" t="str">
        <f t="shared" si="2"/>
        <v>Scott Olsen</v>
      </c>
      <c r="E193" s="1" t="s">
        <v>2244</v>
      </c>
      <c r="F193" s="1">
        <v>9</v>
      </c>
      <c r="G193" s="1">
        <v>0</v>
      </c>
      <c r="H193" s="1">
        <v>4.45</v>
      </c>
      <c r="I193" s="6">
        <v>1.3966480446927374</v>
      </c>
      <c r="J193" s="1">
        <v>129</v>
      </c>
      <c r="K193" s="1">
        <v>11</v>
      </c>
      <c r="L193" s="1">
        <v>179</v>
      </c>
      <c r="M193" s="7">
        <v>88.50555555555556</v>
      </c>
      <c r="N193" s="1">
        <v>181</v>
      </c>
      <c r="O193" s="1">
        <v>69</v>
      </c>
      <c r="P193" s="1">
        <v>25</v>
      </c>
    </row>
    <row r="194" spans="1:16" ht="15">
      <c r="A194" s="1" t="s">
        <v>602</v>
      </c>
      <c r="B194" s="1" t="s">
        <v>1157</v>
      </c>
      <c r="C194" s="1">
        <v>27</v>
      </c>
      <c r="D194" s="1" t="str">
        <f t="shared" si="2"/>
        <v>Jonathan Sanchez</v>
      </c>
      <c r="E194" s="1" t="s">
        <v>2244</v>
      </c>
      <c r="F194" s="1">
        <v>7</v>
      </c>
      <c r="G194" s="1">
        <v>0</v>
      </c>
      <c r="H194" s="1">
        <v>4.61</v>
      </c>
      <c r="I194" s="6">
        <v>1.4375</v>
      </c>
      <c r="J194" s="1">
        <v>123</v>
      </c>
      <c r="K194" s="1">
        <v>9</v>
      </c>
      <c r="L194" s="1">
        <v>128</v>
      </c>
      <c r="M194" s="7">
        <v>65.56444444444445</v>
      </c>
      <c r="N194" s="1">
        <v>126</v>
      </c>
      <c r="O194" s="1">
        <v>58</v>
      </c>
      <c r="P194" s="1">
        <v>13</v>
      </c>
    </row>
    <row r="195" spans="1:16" ht="15">
      <c r="A195" s="1" t="s">
        <v>2227</v>
      </c>
      <c r="B195" s="1" t="s">
        <v>2228</v>
      </c>
      <c r="C195" s="1">
        <v>26</v>
      </c>
      <c r="D195" s="1" t="str">
        <f t="shared" si="2"/>
        <v>Glen Perkins</v>
      </c>
      <c r="E195" s="1" t="s">
        <v>2244</v>
      </c>
      <c r="F195" s="1">
        <v>8</v>
      </c>
      <c r="G195" s="1">
        <v>0</v>
      </c>
      <c r="H195" s="1">
        <v>4.43</v>
      </c>
      <c r="I195" s="6">
        <v>1.3888888888888888</v>
      </c>
      <c r="J195" s="1">
        <v>76</v>
      </c>
      <c r="K195" s="1">
        <v>4</v>
      </c>
      <c r="L195" s="1">
        <v>126</v>
      </c>
      <c r="M195" s="7">
        <v>62.02</v>
      </c>
      <c r="N195" s="1">
        <v>137</v>
      </c>
      <c r="O195" s="1">
        <v>38</v>
      </c>
      <c r="P195" s="1">
        <v>17</v>
      </c>
    </row>
    <row r="196" spans="1:16" ht="15">
      <c r="A196" s="1" t="s">
        <v>2229</v>
      </c>
      <c r="B196" s="1" t="s">
        <v>2230</v>
      </c>
      <c r="C196" s="1">
        <v>29</v>
      </c>
      <c r="D196" s="1" t="str">
        <f t="shared" si="2"/>
        <v>Cha Seung Baek</v>
      </c>
      <c r="E196" s="1" t="s">
        <v>2244</v>
      </c>
      <c r="F196" s="1">
        <v>6</v>
      </c>
      <c r="G196" s="1">
        <v>0</v>
      </c>
      <c r="H196" s="1">
        <v>4.43</v>
      </c>
      <c r="I196" s="6">
        <v>1.3515625</v>
      </c>
      <c r="J196" s="1">
        <v>90</v>
      </c>
      <c r="K196" s="1">
        <v>8</v>
      </c>
      <c r="L196" s="1">
        <v>128</v>
      </c>
      <c r="M196" s="7">
        <v>63.00444444444444</v>
      </c>
      <c r="N196" s="1">
        <v>132</v>
      </c>
      <c r="O196" s="1">
        <v>41</v>
      </c>
      <c r="P196" s="1">
        <v>15</v>
      </c>
    </row>
    <row r="197" spans="1:16" ht="15">
      <c r="A197" s="1" t="s">
        <v>2231</v>
      </c>
      <c r="B197" s="1" t="s">
        <v>264</v>
      </c>
      <c r="C197" s="1">
        <v>24</v>
      </c>
      <c r="D197" s="1" t="str">
        <f aca="true" t="shared" si="3" ref="D197:D260">CONCATENATE(B197," ",A197)</f>
        <v>Matt Harrison</v>
      </c>
      <c r="E197" s="1" t="s">
        <v>2244</v>
      </c>
      <c r="F197" s="1">
        <v>9</v>
      </c>
      <c r="G197" s="1">
        <v>0</v>
      </c>
      <c r="H197" s="1">
        <v>4.72</v>
      </c>
      <c r="I197" s="6">
        <v>1.4411764705882353</v>
      </c>
      <c r="J197" s="1">
        <v>66</v>
      </c>
      <c r="K197" s="1">
        <v>5</v>
      </c>
      <c r="L197" s="1">
        <v>102</v>
      </c>
      <c r="M197" s="7">
        <v>53.49333333333333</v>
      </c>
      <c r="N197" s="1">
        <v>110</v>
      </c>
      <c r="O197" s="1">
        <v>37</v>
      </c>
      <c r="P197" s="1">
        <v>13</v>
      </c>
    </row>
    <row r="198" spans="1:16" ht="15">
      <c r="A198" s="1" t="s">
        <v>2232</v>
      </c>
      <c r="B198" s="1" t="s">
        <v>1008</v>
      </c>
      <c r="C198" s="1">
        <v>47</v>
      </c>
      <c r="D198" s="1" t="str">
        <f t="shared" si="3"/>
        <v>Jamie Moyer</v>
      </c>
      <c r="E198" s="1" t="s">
        <v>2244</v>
      </c>
      <c r="F198" s="1">
        <v>12</v>
      </c>
      <c r="G198" s="1">
        <v>0</v>
      </c>
      <c r="H198" s="1">
        <v>4.58</v>
      </c>
      <c r="I198" s="6">
        <v>1.4438202247191012</v>
      </c>
      <c r="J198" s="1">
        <v>111</v>
      </c>
      <c r="K198" s="1">
        <v>10</v>
      </c>
      <c r="L198" s="1">
        <v>178</v>
      </c>
      <c r="M198" s="7">
        <v>90.58222222222223</v>
      </c>
      <c r="N198" s="1">
        <v>195</v>
      </c>
      <c r="O198" s="1">
        <v>62</v>
      </c>
      <c r="P198" s="1">
        <v>23</v>
      </c>
    </row>
    <row r="199" spans="1:16" ht="15">
      <c r="A199" s="1" t="s">
        <v>2233</v>
      </c>
      <c r="B199" s="1" t="s">
        <v>261</v>
      </c>
      <c r="C199" s="1">
        <v>24</v>
      </c>
      <c r="D199" s="1" t="str">
        <f t="shared" si="3"/>
        <v>David Price</v>
      </c>
      <c r="E199" s="1" t="s">
        <v>2244</v>
      </c>
      <c r="F199" s="1">
        <v>2</v>
      </c>
      <c r="G199" s="1">
        <v>0</v>
      </c>
      <c r="H199" s="1">
        <v>3.92</v>
      </c>
      <c r="I199" s="6">
        <v>1.3076923076923077</v>
      </c>
      <c r="J199" s="1">
        <v>30</v>
      </c>
      <c r="K199" s="1">
        <v>2</v>
      </c>
      <c r="L199" s="1">
        <v>39</v>
      </c>
      <c r="M199" s="7">
        <v>16.986666666666665</v>
      </c>
      <c r="N199" s="1">
        <v>37</v>
      </c>
      <c r="O199" s="1">
        <v>14</v>
      </c>
      <c r="P199" s="1">
        <v>4</v>
      </c>
    </row>
    <row r="200" spans="1:16" ht="15">
      <c r="A200" s="1" t="s">
        <v>2234</v>
      </c>
      <c r="B200" s="1" t="s">
        <v>2105</v>
      </c>
      <c r="C200" s="1">
        <v>30</v>
      </c>
      <c r="D200" s="1" t="str">
        <f t="shared" si="3"/>
        <v>Jon Garland</v>
      </c>
      <c r="E200" s="1" t="s">
        <v>2244</v>
      </c>
      <c r="F200" s="1">
        <v>11</v>
      </c>
      <c r="G200" s="1">
        <v>0</v>
      </c>
      <c r="H200" s="1">
        <v>4.5</v>
      </c>
      <c r="I200" s="6">
        <v>1.4022346368715084</v>
      </c>
      <c r="J200" s="1">
        <v>94</v>
      </c>
      <c r="K200" s="1">
        <v>9</v>
      </c>
      <c r="L200" s="1">
        <v>179</v>
      </c>
      <c r="M200" s="7">
        <v>89.5</v>
      </c>
      <c r="N200" s="1">
        <v>199</v>
      </c>
      <c r="O200" s="1">
        <v>52</v>
      </c>
      <c r="P200" s="1">
        <v>19</v>
      </c>
    </row>
    <row r="201" spans="1:16" ht="15">
      <c r="A201" s="1" t="s">
        <v>2235</v>
      </c>
      <c r="B201" s="1" t="s">
        <v>2236</v>
      </c>
      <c r="C201" s="1">
        <v>26</v>
      </c>
      <c r="D201" s="1" t="str">
        <f t="shared" si="3"/>
        <v>Dana Eveland</v>
      </c>
      <c r="E201" s="1" t="s">
        <v>2244</v>
      </c>
      <c r="F201" s="1">
        <v>8</v>
      </c>
      <c r="G201" s="1">
        <v>0</v>
      </c>
      <c r="H201" s="1">
        <v>4.47</v>
      </c>
      <c r="I201" s="6">
        <v>1.4539007092198581</v>
      </c>
      <c r="J201" s="1">
        <v>104</v>
      </c>
      <c r="K201" s="1">
        <v>8</v>
      </c>
      <c r="L201" s="1">
        <v>141</v>
      </c>
      <c r="M201" s="7">
        <v>70.03</v>
      </c>
      <c r="N201" s="1">
        <v>144</v>
      </c>
      <c r="O201" s="1">
        <v>61</v>
      </c>
      <c r="P201" s="1">
        <v>11</v>
      </c>
    </row>
    <row r="202" spans="1:16" ht="15">
      <c r="A202" s="1" t="s">
        <v>2237</v>
      </c>
      <c r="B202" s="1" t="s">
        <v>307</v>
      </c>
      <c r="C202" s="1">
        <v>28</v>
      </c>
      <c r="D202" s="1" t="str">
        <f t="shared" si="3"/>
        <v>Brian Bannister</v>
      </c>
      <c r="E202" s="1" t="s">
        <v>2244</v>
      </c>
      <c r="F202" s="1">
        <v>10</v>
      </c>
      <c r="G202" s="1">
        <v>0</v>
      </c>
      <c r="H202" s="1">
        <v>4.66</v>
      </c>
      <c r="I202" s="6">
        <v>1.3832335329341316</v>
      </c>
      <c r="J202" s="1">
        <v>101</v>
      </c>
      <c r="K202" s="1">
        <v>11</v>
      </c>
      <c r="L202" s="1">
        <v>167</v>
      </c>
      <c r="M202" s="7">
        <v>86.4688888888889</v>
      </c>
      <c r="N202" s="1">
        <v>177</v>
      </c>
      <c r="O202" s="1">
        <v>54</v>
      </c>
      <c r="P202" s="1">
        <v>21</v>
      </c>
    </row>
    <row r="203" spans="1:16" ht="15">
      <c r="A203" s="1" t="s">
        <v>2238</v>
      </c>
      <c r="B203" s="1" t="s">
        <v>1626</v>
      </c>
      <c r="C203" s="1">
        <v>31</v>
      </c>
      <c r="D203" s="1" t="str">
        <f t="shared" si="3"/>
        <v>Barry Zito</v>
      </c>
      <c r="E203" s="1" t="s">
        <v>2244</v>
      </c>
      <c r="F203" s="1">
        <v>10</v>
      </c>
      <c r="G203" s="1">
        <v>0</v>
      </c>
      <c r="H203" s="1">
        <v>4.5</v>
      </c>
      <c r="I203" s="6">
        <v>1.467455621301775</v>
      </c>
      <c r="J203" s="1">
        <v>119</v>
      </c>
      <c r="K203" s="1">
        <v>12</v>
      </c>
      <c r="L203" s="1">
        <v>169</v>
      </c>
      <c r="M203" s="7">
        <v>84.5</v>
      </c>
      <c r="N203" s="1">
        <v>166</v>
      </c>
      <c r="O203" s="1">
        <v>82</v>
      </c>
      <c r="P203" s="1">
        <v>18</v>
      </c>
    </row>
    <row r="204" spans="1:16" ht="15">
      <c r="A204" s="1" t="s">
        <v>257</v>
      </c>
      <c r="B204" s="1" t="s">
        <v>2239</v>
      </c>
      <c r="C204" s="1">
        <v>28</v>
      </c>
      <c r="D204" s="1" t="str">
        <f t="shared" si="3"/>
        <v>Anthony Reyes</v>
      </c>
      <c r="E204" s="1" t="s">
        <v>2244</v>
      </c>
      <c r="F204" s="1">
        <v>4</v>
      </c>
      <c r="G204" s="1">
        <v>0</v>
      </c>
      <c r="H204" s="1">
        <v>4.45</v>
      </c>
      <c r="I204" s="6">
        <v>1.369047619047619</v>
      </c>
      <c r="J204" s="1">
        <v>58</v>
      </c>
      <c r="K204" s="1">
        <v>7</v>
      </c>
      <c r="L204" s="1">
        <v>84</v>
      </c>
      <c r="M204" s="7">
        <v>41.53333333333333</v>
      </c>
      <c r="N204" s="1">
        <v>84</v>
      </c>
      <c r="O204" s="1">
        <v>31</v>
      </c>
      <c r="P204" s="1">
        <v>10</v>
      </c>
    </row>
    <row r="205" spans="1:16" ht="15">
      <c r="A205" s="1" t="s">
        <v>395</v>
      </c>
      <c r="B205" s="1" t="s">
        <v>1996</v>
      </c>
      <c r="C205" s="1">
        <v>25</v>
      </c>
      <c r="D205" s="1" t="str">
        <f t="shared" si="3"/>
        <v>Kyle Kendrick</v>
      </c>
      <c r="E205" s="1" t="s">
        <v>2244</v>
      </c>
      <c r="F205" s="1">
        <v>11</v>
      </c>
      <c r="G205" s="1">
        <v>0</v>
      </c>
      <c r="H205" s="1">
        <v>4.71</v>
      </c>
      <c r="I205" s="6">
        <v>1.429530201342282</v>
      </c>
      <c r="J205" s="1">
        <v>80</v>
      </c>
      <c r="K205" s="1">
        <v>8</v>
      </c>
      <c r="L205" s="1">
        <v>149</v>
      </c>
      <c r="M205" s="7">
        <v>77.97666666666666</v>
      </c>
      <c r="N205" s="1">
        <v>164</v>
      </c>
      <c r="O205" s="1">
        <v>49</v>
      </c>
      <c r="P205" s="1">
        <v>19</v>
      </c>
    </row>
    <row r="206" spans="1:16" ht="15">
      <c r="A206" s="1" t="s">
        <v>2240</v>
      </c>
      <c r="B206" s="1" t="s">
        <v>60</v>
      </c>
      <c r="C206" s="1">
        <v>31</v>
      </c>
      <c r="D206" s="1" t="str">
        <f t="shared" si="3"/>
        <v>Jason Marquis</v>
      </c>
      <c r="E206" s="1" t="s">
        <v>2244</v>
      </c>
      <c r="F206" s="1">
        <v>10</v>
      </c>
      <c r="G206" s="1">
        <v>0</v>
      </c>
      <c r="H206" s="1">
        <v>4.61</v>
      </c>
      <c r="I206" s="6">
        <v>1.4320987654320987</v>
      </c>
      <c r="J206" s="1">
        <v>96</v>
      </c>
      <c r="K206" s="1">
        <v>9</v>
      </c>
      <c r="L206" s="1">
        <v>162</v>
      </c>
      <c r="M206" s="7">
        <v>82.98</v>
      </c>
      <c r="N206" s="1">
        <v>166</v>
      </c>
      <c r="O206" s="1">
        <v>66</v>
      </c>
      <c r="P206" s="1">
        <v>18</v>
      </c>
    </row>
    <row r="207" spans="1:16" ht="15">
      <c r="A207" s="1" t="s">
        <v>234</v>
      </c>
      <c r="B207" s="1" t="s">
        <v>925</v>
      </c>
      <c r="C207" s="1">
        <v>38</v>
      </c>
      <c r="D207" s="1" t="str">
        <f t="shared" si="3"/>
        <v>Pedro Martinez</v>
      </c>
      <c r="E207" s="1" t="s">
        <v>2244</v>
      </c>
      <c r="F207" s="1">
        <v>7</v>
      </c>
      <c r="G207" s="1">
        <v>0</v>
      </c>
      <c r="H207" s="1">
        <v>4.85</v>
      </c>
      <c r="I207" s="6">
        <v>1.452991452991453</v>
      </c>
      <c r="J207" s="1">
        <v>99</v>
      </c>
      <c r="K207" s="1">
        <v>7</v>
      </c>
      <c r="L207" s="1">
        <v>117</v>
      </c>
      <c r="M207" s="7">
        <v>63.05</v>
      </c>
      <c r="N207" s="1">
        <v>126</v>
      </c>
      <c r="O207" s="1">
        <v>44</v>
      </c>
      <c r="P207" s="1">
        <v>16</v>
      </c>
    </row>
    <row r="208" spans="1:16" ht="15">
      <c r="A208" s="1" t="s">
        <v>1637</v>
      </c>
      <c r="B208" s="1" t="s">
        <v>232</v>
      </c>
      <c r="C208" s="1">
        <v>28</v>
      </c>
      <c r="D208" s="1" t="str">
        <f t="shared" si="3"/>
        <v>Jorge de la Rosa</v>
      </c>
      <c r="E208" s="1" t="s">
        <v>2244</v>
      </c>
      <c r="F208" s="1">
        <v>9</v>
      </c>
      <c r="G208" s="1">
        <v>0</v>
      </c>
      <c r="H208" s="1">
        <v>4.92</v>
      </c>
      <c r="I208" s="6">
        <v>1.4923076923076923</v>
      </c>
      <c r="J208" s="1">
        <v>110</v>
      </c>
      <c r="K208" s="1">
        <v>9</v>
      </c>
      <c r="L208" s="1">
        <v>130</v>
      </c>
      <c r="M208" s="7">
        <v>71.06666666666666</v>
      </c>
      <c r="N208" s="1">
        <v>135</v>
      </c>
      <c r="O208" s="1">
        <v>59</v>
      </c>
      <c r="P208" s="1">
        <v>16</v>
      </c>
    </row>
    <row r="209" spans="1:16" ht="15">
      <c r="A209" s="1" t="s">
        <v>2241</v>
      </c>
      <c r="B209" s="1" t="s">
        <v>2242</v>
      </c>
      <c r="C209" s="1">
        <v>32</v>
      </c>
      <c r="D209" s="1" t="str">
        <f t="shared" si="3"/>
        <v>Vicente Padilla</v>
      </c>
      <c r="E209" s="1" t="s">
        <v>2244</v>
      </c>
      <c r="F209" s="1">
        <v>11</v>
      </c>
      <c r="G209" s="1">
        <v>0</v>
      </c>
      <c r="H209" s="1">
        <v>4.87</v>
      </c>
      <c r="I209" s="6">
        <v>1.4683544303797469</v>
      </c>
      <c r="J209" s="1">
        <v>113</v>
      </c>
      <c r="K209" s="1">
        <v>9</v>
      </c>
      <c r="L209" s="1">
        <v>158</v>
      </c>
      <c r="M209" s="7">
        <v>85.49555555555555</v>
      </c>
      <c r="N209" s="1">
        <v>171</v>
      </c>
      <c r="O209" s="1">
        <v>61</v>
      </c>
      <c r="P209" s="1">
        <v>20</v>
      </c>
    </row>
    <row r="210" spans="1:16" ht="15">
      <c r="A210" s="1" t="s">
        <v>66</v>
      </c>
      <c r="B210" s="1" t="s">
        <v>2243</v>
      </c>
      <c r="C210" s="1">
        <v>26</v>
      </c>
      <c r="D210" s="1" t="str">
        <f t="shared" si="3"/>
        <v>Edgar 'Pitcher' Gonzalez</v>
      </c>
      <c r="E210" s="1" t="s">
        <v>2244</v>
      </c>
      <c r="F210" s="1">
        <v>4</v>
      </c>
      <c r="G210" s="1">
        <v>0</v>
      </c>
      <c r="H210" s="1">
        <v>4.69</v>
      </c>
      <c r="I210" s="6">
        <v>1.4027777777777777</v>
      </c>
      <c r="J210" s="1">
        <v>52</v>
      </c>
      <c r="K210" s="1">
        <v>4</v>
      </c>
      <c r="L210" s="1">
        <v>72</v>
      </c>
      <c r="M210" s="7">
        <v>37.52</v>
      </c>
      <c r="N210" s="1">
        <v>76</v>
      </c>
      <c r="O210" s="1">
        <v>25</v>
      </c>
      <c r="P210" s="1">
        <v>10</v>
      </c>
    </row>
    <row r="211" spans="1:16" ht="15">
      <c r="A211" s="1" t="s">
        <v>2245</v>
      </c>
      <c r="B211" s="1" t="s">
        <v>1674</v>
      </c>
      <c r="C211" s="1">
        <v>31</v>
      </c>
      <c r="D211" s="1" t="str">
        <f t="shared" si="3"/>
        <v>Tim Redding</v>
      </c>
      <c r="E211" s="1" t="s">
        <v>2244</v>
      </c>
      <c r="F211" s="1">
        <v>8</v>
      </c>
      <c r="G211" s="1">
        <v>0</v>
      </c>
      <c r="H211" s="1">
        <v>4.61</v>
      </c>
      <c r="I211" s="6">
        <v>1.4276729559748427</v>
      </c>
      <c r="J211" s="1">
        <v>107</v>
      </c>
      <c r="K211" s="1">
        <v>10</v>
      </c>
      <c r="L211" s="1">
        <v>159</v>
      </c>
      <c r="M211" s="7">
        <v>81.44333333333333</v>
      </c>
      <c r="N211" s="1">
        <v>166</v>
      </c>
      <c r="O211" s="1">
        <v>61</v>
      </c>
      <c r="P211" s="1">
        <v>21</v>
      </c>
    </row>
    <row r="212" spans="1:16" ht="15">
      <c r="A212" s="1" t="s">
        <v>967</v>
      </c>
      <c r="B212" s="1" t="s">
        <v>1264</v>
      </c>
      <c r="C212" s="1">
        <v>28</v>
      </c>
      <c r="D212" s="1" t="str">
        <f t="shared" si="3"/>
        <v>Shawn Hill</v>
      </c>
      <c r="E212" s="1" t="s">
        <v>2244</v>
      </c>
      <c r="F212" s="1">
        <v>4</v>
      </c>
      <c r="G212" s="1">
        <v>0</v>
      </c>
      <c r="H212" s="1">
        <v>4.46</v>
      </c>
      <c r="I212" s="6">
        <v>1.4158415841584158</v>
      </c>
      <c r="J212" s="1">
        <v>71</v>
      </c>
      <c r="K212" s="1">
        <v>6</v>
      </c>
      <c r="L212" s="1">
        <v>101</v>
      </c>
      <c r="M212" s="7">
        <v>50.05111111111111</v>
      </c>
      <c r="N212" s="1">
        <v>109</v>
      </c>
      <c r="O212" s="1">
        <v>34</v>
      </c>
      <c r="P212" s="1">
        <v>9</v>
      </c>
    </row>
    <row r="213" spans="1:16" ht="15">
      <c r="A213" s="1" t="s">
        <v>2246</v>
      </c>
      <c r="B213" s="1" t="s">
        <v>849</v>
      </c>
      <c r="C213" s="1">
        <v>24</v>
      </c>
      <c r="D213" s="1" t="str">
        <f t="shared" si="3"/>
        <v>Sean Gallagher</v>
      </c>
      <c r="E213" s="1" t="s">
        <v>2244</v>
      </c>
      <c r="F213" s="1">
        <v>5</v>
      </c>
      <c r="G213" s="1">
        <v>0</v>
      </c>
      <c r="H213" s="1">
        <v>4.66</v>
      </c>
      <c r="I213" s="6">
        <v>1.4545454545454546</v>
      </c>
      <c r="J213" s="1">
        <v>90</v>
      </c>
      <c r="K213" s="1">
        <v>6</v>
      </c>
      <c r="L213" s="1">
        <v>110</v>
      </c>
      <c r="M213" s="7">
        <v>56.955555555555556</v>
      </c>
      <c r="N213" s="1">
        <v>111</v>
      </c>
      <c r="O213" s="1">
        <v>49</v>
      </c>
      <c r="P213" s="1">
        <v>12</v>
      </c>
    </row>
    <row r="214" spans="1:16" ht="15">
      <c r="A214" s="1" t="s">
        <v>2247</v>
      </c>
      <c r="B214" s="1" t="s">
        <v>34</v>
      </c>
      <c r="C214" s="1">
        <v>28</v>
      </c>
      <c r="D214" s="1" t="str">
        <f t="shared" si="3"/>
        <v>Ian Snell</v>
      </c>
      <c r="E214" s="1" t="s">
        <v>2244</v>
      </c>
      <c r="F214" s="1">
        <v>8</v>
      </c>
      <c r="G214" s="1">
        <v>0</v>
      </c>
      <c r="H214" s="1">
        <v>4.64</v>
      </c>
      <c r="I214" s="6">
        <v>1.5030674846625767</v>
      </c>
      <c r="J214" s="1">
        <v>139</v>
      </c>
      <c r="K214" s="1">
        <v>10</v>
      </c>
      <c r="L214" s="1">
        <v>163</v>
      </c>
      <c r="M214" s="7">
        <v>84.03555555555555</v>
      </c>
      <c r="N214" s="1">
        <v>175</v>
      </c>
      <c r="O214" s="1">
        <v>70</v>
      </c>
      <c r="P214" s="1">
        <v>18</v>
      </c>
    </row>
    <row r="215" spans="1:16" ht="15">
      <c r="A215" s="1" t="s">
        <v>2248</v>
      </c>
      <c r="B215" s="1" t="s">
        <v>639</v>
      </c>
      <c r="C215" s="1">
        <v>26</v>
      </c>
      <c r="D215" s="1" t="str">
        <f t="shared" si="3"/>
        <v>Luke Hochevar</v>
      </c>
      <c r="E215" s="1" t="s">
        <v>2244</v>
      </c>
      <c r="F215" s="1">
        <v>6</v>
      </c>
      <c r="G215" s="1">
        <v>0</v>
      </c>
      <c r="H215" s="1">
        <v>4.65</v>
      </c>
      <c r="I215" s="6">
        <v>1.4065040650406504</v>
      </c>
      <c r="J215" s="1">
        <v>78</v>
      </c>
      <c r="K215" s="1">
        <v>9</v>
      </c>
      <c r="L215" s="1">
        <v>123</v>
      </c>
      <c r="M215" s="7">
        <v>63.55</v>
      </c>
      <c r="N215" s="1">
        <v>129</v>
      </c>
      <c r="O215" s="1">
        <v>44</v>
      </c>
      <c r="P215" s="1">
        <v>12</v>
      </c>
    </row>
    <row r="216" spans="1:16" ht="15">
      <c r="A216" s="1" t="s">
        <v>1140</v>
      </c>
      <c r="B216" s="1" t="s">
        <v>2249</v>
      </c>
      <c r="C216" s="1">
        <v>24</v>
      </c>
      <c r="D216" s="1" t="str">
        <f t="shared" si="3"/>
        <v>Andrew Miller</v>
      </c>
      <c r="E216" s="1" t="s">
        <v>2244</v>
      </c>
      <c r="F216" s="1">
        <v>7</v>
      </c>
      <c r="G216" s="1">
        <v>0</v>
      </c>
      <c r="H216" s="1">
        <v>4.87</v>
      </c>
      <c r="I216" s="6">
        <v>1.518181818181818</v>
      </c>
      <c r="J216" s="1">
        <v>93</v>
      </c>
      <c r="K216" s="1">
        <v>8</v>
      </c>
      <c r="L216" s="1">
        <v>110</v>
      </c>
      <c r="M216" s="7">
        <v>59.522222222222226</v>
      </c>
      <c r="N216" s="1">
        <v>114</v>
      </c>
      <c r="O216" s="1">
        <v>53</v>
      </c>
      <c r="P216" s="1">
        <v>10</v>
      </c>
    </row>
    <row r="217" spans="1:16" ht="15">
      <c r="A217" s="1" t="s">
        <v>2250</v>
      </c>
      <c r="B217" s="1" t="s">
        <v>1982</v>
      </c>
      <c r="C217" s="1">
        <v>27</v>
      </c>
      <c r="D217" s="1" t="str">
        <f t="shared" si="3"/>
        <v>Tom Gorzelanny</v>
      </c>
      <c r="E217" s="1" t="s">
        <v>2244</v>
      </c>
      <c r="F217" s="1">
        <v>8</v>
      </c>
      <c r="G217" s="1">
        <v>0</v>
      </c>
      <c r="H217" s="1">
        <v>4.7</v>
      </c>
      <c r="I217" s="6">
        <v>1.4887218045112782</v>
      </c>
      <c r="J217" s="1">
        <v>94</v>
      </c>
      <c r="K217" s="1">
        <v>8</v>
      </c>
      <c r="L217" s="1">
        <v>133</v>
      </c>
      <c r="M217" s="7">
        <v>69.45555555555556</v>
      </c>
      <c r="N217" s="1">
        <v>137</v>
      </c>
      <c r="O217" s="1">
        <v>61</v>
      </c>
      <c r="P217" s="1">
        <v>16</v>
      </c>
    </row>
    <row r="218" spans="1:16" ht="15">
      <c r="A218" s="1" t="s">
        <v>2251</v>
      </c>
      <c r="B218" s="1" t="s">
        <v>372</v>
      </c>
      <c r="C218" s="1">
        <v>28</v>
      </c>
      <c r="D218" s="1" t="str">
        <f t="shared" si="3"/>
        <v>Jay Bergmann</v>
      </c>
      <c r="E218" s="1" t="s">
        <v>2244</v>
      </c>
      <c r="F218" s="1">
        <v>4</v>
      </c>
      <c r="G218" s="1">
        <v>0</v>
      </c>
      <c r="H218" s="1">
        <v>4.64</v>
      </c>
      <c r="I218" s="6">
        <v>1.3740458015267176</v>
      </c>
      <c r="J218" s="1">
        <v>98</v>
      </c>
      <c r="K218" s="1">
        <v>8</v>
      </c>
      <c r="L218" s="1">
        <v>131</v>
      </c>
      <c r="M218" s="7">
        <v>67.53777777777776</v>
      </c>
      <c r="N218" s="1">
        <v>133</v>
      </c>
      <c r="O218" s="1">
        <v>47</v>
      </c>
      <c r="P218" s="1">
        <v>20</v>
      </c>
    </row>
    <row r="219" spans="1:16" ht="15">
      <c r="A219" s="1" t="s">
        <v>269</v>
      </c>
      <c r="B219" s="1" t="s">
        <v>2252</v>
      </c>
      <c r="C219" s="1">
        <v>29</v>
      </c>
      <c r="D219" s="1" t="str">
        <f t="shared" si="3"/>
        <v>Ryan J Braun</v>
      </c>
      <c r="E219" s="1" t="s">
        <v>2244</v>
      </c>
      <c r="F219" s="1">
        <v>2</v>
      </c>
      <c r="G219" s="1">
        <v>0</v>
      </c>
      <c r="H219" s="1">
        <v>4.81</v>
      </c>
      <c r="I219" s="6">
        <v>1.4827586206896552</v>
      </c>
      <c r="J219" s="1">
        <v>20</v>
      </c>
      <c r="K219" s="1">
        <v>1</v>
      </c>
      <c r="L219" s="1">
        <v>29</v>
      </c>
      <c r="M219" s="7">
        <v>15.498888888888887</v>
      </c>
      <c r="N219" s="1">
        <v>31</v>
      </c>
      <c r="O219" s="1">
        <v>12</v>
      </c>
      <c r="P219" s="1">
        <v>3</v>
      </c>
    </row>
    <row r="220" spans="1:16" ht="15">
      <c r="A220" s="1" t="s">
        <v>343</v>
      </c>
      <c r="B220" s="1" t="s">
        <v>334</v>
      </c>
      <c r="C220" s="1">
        <v>39</v>
      </c>
      <c r="D220" s="1" t="str">
        <f t="shared" si="3"/>
        <v>Paul Byrd</v>
      </c>
      <c r="E220" s="1" t="s">
        <v>2244</v>
      </c>
      <c r="F220" s="1">
        <v>11</v>
      </c>
      <c r="G220" s="1">
        <v>0</v>
      </c>
      <c r="H220" s="1">
        <v>4.79</v>
      </c>
      <c r="I220" s="6">
        <v>1.4142011834319526</v>
      </c>
      <c r="J220" s="1">
        <v>85</v>
      </c>
      <c r="K220" s="1">
        <v>10</v>
      </c>
      <c r="L220" s="1">
        <v>169</v>
      </c>
      <c r="M220" s="7">
        <v>89.94555555555556</v>
      </c>
      <c r="N220" s="1">
        <v>201</v>
      </c>
      <c r="O220" s="1">
        <v>38</v>
      </c>
      <c r="P220" s="1">
        <v>25</v>
      </c>
    </row>
    <row r="221" spans="1:16" ht="15">
      <c r="A221" s="1" t="s">
        <v>2253</v>
      </c>
      <c r="B221" s="1" t="s">
        <v>307</v>
      </c>
      <c r="C221" s="1">
        <v>38</v>
      </c>
      <c r="D221" s="1" t="str">
        <f t="shared" si="3"/>
        <v>Brian Moehler</v>
      </c>
      <c r="E221" s="1" t="s">
        <v>2244</v>
      </c>
      <c r="F221" s="1">
        <v>7</v>
      </c>
      <c r="G221" s="1">
        <v>0</v>
      </c>
      <c r="H221" s="1">
        <v>4.76</v>
      </c>
      <c r="I221" s="6">
        <v>1.4308943089430894</v>
      </c>
      <c r="J221" s="1">
        <v>73</v>
      </c>
      <c r="K221" s="1">
        <v>8</v>
      </c>
      <c r="L221" s="1">
        <v>123</v>
      </c>
      <c r="M221" s="7">
        <v>65.05333333333334</v>
      </c>
      <c r="N221" s="1">
        <v>139</v>
      </c>
      <c r="O221" s="1">
        <v>37</v>
      </c>
      <c r="P221" s="1">
        <v>16</v>
      </c>
    </row>
    <row r="222" spans="1:16" ht="15">
      <c r="A222" s="1" t="s">
        <v>2254</v>
      </c>
      <c r="B222" s="1" t="s">
        <v>796</v>
      </c>
      <c r="C222" s="1">
        <v>35</v>
      </c>
      <c r="D222" s="1" t="str">
        <f t="shared" si="3"/>
        <v>Jarrod Washburn</v>
      </c>
      <c r="E222" s="1" t="s">
        <v>2244</v>
      </c>
      <c r="F222" s="1">
        <v>7</v>
      </c>
      <c r="G222" s="1">
        <v>0</v>
      </c>
      <c r="H222" s="1">
        <v>4.59</v>
      </c>
      <c r="I222" s="6">
        <v>1.4193548387096775</v>
      </c>
      <c r="J222" s="1">
        <v>93</v>
      </c>
      <c r="K222" s="1">
        <v>12</v>
      </c>
      <c r="L222" s="1">
        <v>155</v>
      </c>
      <c r="M222" s="7">
        <v>79.05</v>
      </c>
      <c r="N222" s="1">
        <v>167</v>
      </c>
      <c r="O222" s="1">
        <v>53</v>
      </c>
      <c r="P222" s="1">
        <v>19</v>
      </c>
    </row>
    <row r="223" spans="1:16" ht="15">
      <c r="A223" s="1" t="s">
        <v>2255</v>
      </c>
      <c r="B223" s="1" t="s">
        <v>2256</v>
      </c>
      <c r="C223" s="1">
        <v>28</v>
      </c>
      <c r="D223" s="1" t="str">
        <f t="shared" si="3"/>
        <v>Boof Bonser</v>
      </c>
      <c r="E223" s="1" t="s">
        <v>2244</v>
      </c>
      <c r="F223" s="1">
        <v>5</v>
      </c>
      <c r="G223" s="1">
        <v>0</v>
      </c>
      <c r="H223" s="1">
        <v>4.84</v>
      </c>
      <c r="I223" s="6">
        <v>1.425</v>
      </c>
      <c r="J223" s="1">
        <v>95</v>
      </c>
      <c r="K223" s="1">
        <v>7</v>
      </c>
      <c r="L223" s="1">
        <v>120</v>
      </c>
      <c r="M223" s="7">
        <v>64.53333333333333</v>
      </c>
      <c r="N223" s="1">
        <v>131</v>
      </c>
      <c r="O223" s="1">
        <v>40</v>
      </c>
      <c r="P223" s="1">
        <v>16</v>
      </c>
    </row>
    <row r="224" spans="1:16" ht="15">
      <c r="A224" s="1" t="s">
        <v>2257</v>
      </c>
      <c r="B224" s="1" t="s">
        <v>258</v>
      </c>
      <c r="C224" s="1">
        <v>38</v>
      </c>
      <c r="D224" s="1" t="str">
        <f t="shared" si="3"/>
        <v>Jose Contreras</v>
      </c>
      <c r="E224" s="1" t="s">
        <v>2244</v>
      </c>
      <c r="F224" s="1">
        <v>8</v>
      </c>
      <c r="G224" s="1">
        <v>0</v>
      </c>
      <c r="H224" s="1">
        <v>4.79</v>
      </c>
      <c r="I224" s="6">
        <v>1.4492753623188406</v>
      </c>
      <c r="J224" s="1">
        <v>86</v>
      </c>
      <c r="K224" s="1">
        <v>9</v>
      </c>
      <c r="L224" s="1">
        <v>138</v>
      </c>
      <c r="M224" s="7">
        <v>73.44666666666666</v>
      </c>
      <c r="N224" s="1">
        <v>154</v>
      </c>
      <c r="O224" s="1">
        <v>46</v>
      </c>
      <c r="P224" s="1">
        <v>15</v>
      </c>
    </row>
    <row r="225" spans="1:16" ht="15">
      <c r="A225" s="1" t="s">
        <v>379</v>
      </c>
      <c r="B225" s="1" t="s">
        <v>812</v>
      </c>
      <c r="C225" s="1">
        <v>34</v>
      </c>
      <c r="D225" s="1" t="str">
        <f t="shared" si="3"/>
        <v>Doug Davis</v>
      </c>
      <c r="E225" s="1" t="s">
        <v>2244</v>
      </c>
      <c r="F225" s="1">
        <v>8</v>
      </c>
      <c r="G225" s="1">
        <v>0</v>
      </c>
      <c r="H225" s="1">
        <v>4.59</v>
      </c>
      <c r="I225" s="6">
        <v>1.5394736842105263</v>
      </c>
      <c r="J225" s="1">
        <v>117</v>
      </c>
      <c r="K225" s="1">
        <v>9</v>
      </c>
      <c r="L225" s="1">
        <v>152</v>
      </c>
      <c r="M225" s="7">
        <v>77.52</v>
      </c>
      <c r="N225" s="1">
        <v>163</v>
      </c>
      <c r="O225" s="1">
        <v>71</v>
      </c>
      <c r="P225" s="1">
        <v>15</v>
      </c>
    </row>
    <row r="226" spans="1:16" ht="15">
      <c r="A226" s="1" t="s">
        <v>2258</v>
      </c>
      <c r="B226" s="1" t="s">
        <v>1996</v>
      </c>
      <c r="C226" s="1">
        <v>26</v>
      </c>
      <c r="D226" s="1" t="str">
        <f t="shared" si="3"/>
        <v>Kyle Davies</v>
      </c>
      <c r="E226" s="1" t="s">
        <v>2244</v>
      </c>
      <c r="F226" s="1">
        <v>8</v>
      </c>
      <c r="G226" s="1">
        <v>0</v>
      </c>
      <c r="H226" s="1">
        <v>4.88</v>
      </c>
      <c r="I226" s="6">
        <v>1.4923076923076923</v>
      </c>
      <c r="J226" s="1">
        <v>92</v>
      </c>
      <c r="K226" s="1">
        <v>10</v>
      </c>
      <c r="L226" s="1">
        <v>130</v>
      </c>
      <c r="M226" s="7">
        <v>70.48888888888888</v>
      </c>
      <c r="N226" s="1">
        <v>140</v>
      </c>
      <c r="O226" s="1">
        <v>54</v>
      </c>
      <c r="P226" s="1">
        <v>16</v>
      </c>
    </row>
    <row r="227" spans="1:16" ht="15">
      <c r="A227" s="1" t="s">
        <v>2259</v>
      </c>
      <c r="B227" s="1" t="s">
        <v>2260</v>
      </c>
      <c r="C227" s="1">
        <v>28</v>
      </c>
      <c r="D227" s="1" t="str">
        <f t="shared" si="3"/>
        <v>Darrell Rasner</v>
      </c>
      <c r="E227" s="1" t="s">
        <v>2244</v>
      </c>
      <c r="F227" s="1">
        <v>6</v>
      </c>
      <c r="G227" s="1">
        <v>0</v>
      </c>
      <c r="H227" s="1">
        <v>4.82</v>
      </c>
      <c r="I227" s="6">
        <v>1.4513274336283186</v>
      </c>
      <c r="J227" s="1">
        <v>73</v>
      </c>
      <c r="K227" s="1">
        <v>9</v>
      </c>
      <c r="L227" s="1">
        <v>113</v>
      </c>
      <c r="M227" s="7">
        <v>60.51777777777779</v>
      </c>
      <c r="N227" s="1">
        <v>125</v>
      </c>
      <c r="O227" s="1">
        <v>39</v>
      </c>
      <c r="P227" s="1">
        <v>14</v>
      </c>
    </row>
    <row r="228" spans="1:16" ht="15">
      <c r="A228" s="1" t="s">
        <v>95</v>
      </c>
      <c r="B228" s="1" t="s">
        <v>1103</v>
      </c>
      <c r="C228" s="1">
        <v>27</v>
      </c>
      <c r="D228" s="1" t="str">
        <f t="shared" si="3"/>
        <v>Tony Pena</v>
      </c>
      <c r="E228" s="1" t="s">
        <v>3097</v>
      </c>
      <c r="F228" s="1">
        <v>4</v>
      </c>
      <c r="G228" s="1">
        <v>2</v>
      </c>
      <c r="H228" s="1">
        <v>3.92</v>
      </c>
      <c r="I228" s="6">
        <v>1.2857142857142858</v>
      </c>
      <c r="J228" s="1">
        <v>53</v>
      </c>
      <c r="K228" s="1">
        <v>3</v>
      </c>
      <c r="L228" s="1">
        <v>70</v>
      </c>
      <c r="M228" s="7">
        <v>30.488888888888887</v>
      </c>
      <c r="N228" s="1">
        <v>67</v>
      </c>
      <c r="O228" s="1">
        <v>23</v>
      </c>
      <c r="P228" s="1">
        <v>7</v>
      </c>
    </row>
    <row r="229" spans="1:16" ht="15">
      <c r="A229" s="1" t="s">
        <v>2261</v>
      </c>
      <c r="B229" s="1" t="s">
        <v>1982</v>
      </c>
      <c r="C229" s="1">
        <v>43</v>
      </c>
      <c r="D229" s="1" t="str">
        <f t="shared" si="3"/>
        <v>Tom Glavine</v>
      </c>
      <c r="E229" s="1" t="s">
        <v>2244</v>
      </c>
      <c r="F229" s="1">
        <v>6</v>
      </c>
      <c r="G229" s="1">
        <v>0</v>
      </c>
      <c r="H229" s="1">
        <v>4.66</v>
      </c>
      <c r="I229" s="6">
        <v>1.4821428571428572</v>
      </c>
      <c r="J229" s="1">
        <v>65</v>
      </c>
      <c r="K229" s="1">
        <v>6</v>
      </c>
      <c r="L229" s="1">
        <v>112</v>
      </c>
      <c r="M229" s="7">
        <v>57.99111111111112</v>
      </c>
      <c r="N229" s="1">
        <v>121</v>
      </c>
      <c r="O229" s="1">
        <v>45</v>
      </c>
      <c r="P229" s="1">
        <v>14</v>
      </c>
    </row>
    <row r="230" spans="1:16" ht="15">
      <c r="A230" s="1" t="s">
        <v>2262</v>
      </c>
      <c r="B230" s="1" t="s">
        <v>1503</v>
      </c>
      <c r="C230" s="1">
        <v>31</v>
      </c>
      <c r="D230" s="1" t="str">
        <f t="shared" si="3"/>
        <v>Joel Pineiro</v>
      </c>
      <c r="E230" s="1" t="s">
        <v>2244</v>
      </c>
      <c r="F230" s="1">
        <v>7</v>
      </c>
      <c r="G230" s="1">
        <v>1</v>
      </c>
      <c r="H230" s="1">
        <v>4.92</v>
      </c>
      <c r="I230" s="6">
        <v>1.4538461538461538</v>
      </c>
      <c r="J230" s="1">
        <v>81</v>
      </c>
      <c r="K230" s="1">
        <v>7</v>
      </c>
      <c r="L230" s="1">
        <v>130</v>
      </c>
      <c r="M230" s="7">
        <v>71.06666666666666</v>
      </c>
      <c r="N230" s="1">
        <v>149</v>
      </c>
      <c r="O230" s="1">
        <v>40</v>
      </c>
      <c r="P230" s="1">
        <v>18</v>
      </c>
    </row>
    <row r="231" spans="1:16" ht="15">
      <c r="A231" s="1" t="s">
        <v>2263</v>
      </c>
      <c r="B231" s="1" t="s">
        <v>311</v>
      </c>
      <c r="C231" s="1">
        <v>26</v>
      </c>
      <c r="D231" s="1" t="str">
        <f t="shared" si="3"/>
        <v>Jeremy Sowers</v>
      </c>
      <c r="E231" s="1" t="s">
        <v>2244</v>
      </c>
      <c r="F231" s="1">
        <v>6</v>
      </c>
      <c r="G231" s="1">
        <v>0</v>
      </c>
      <c r="H231" s="1">
        <v>4.82</v>
      </c>
      <c r="I231" s="6">
        <v>1.4094488188976377</v>
      </c>
      <c r="J231" s="1">
        <v>72</v>
      </c>
      <c r="K231" s="1">
        <v>8</v>
      </c>
      <c r="L231" s="1">
        <v>127</v>
      </c>
      <c r="M231" s="7">
        <v>68.01555555555555</v>
      </c>
      <c r="N231" s="1">
        <v>138</v>
      </c>
      <c r="O231" s="1">
        <v>41</v>
      </c>
      <c r="P231" s="1">
        <v>16</v>
      </c>
    </row>
    <row r="232" spans="1:16" ht="15">
      <c r="A232" s="1" t="s">
        <v>2264</v>
      </c>
      <c r="B232" s="1" t="s">
        <v>14</v>
      </c>
      <c r="C232" s="1">
        <v>35</v>
      </c>
      <c r="D232" s="1" t="str">
        <f t="shared" si="3"/>
        <v>Mark Hendrickson</v>
      </c>
      <c r="E232" s="1" t="s">
        <v>2244</v>
      </c>
      <c r="F232" s="1">
        <v>5</v>
      </c>
      <c r="G232" s="1">
        <v>0</v>
      </c>
      <c r="H232" s="1">
        <v>4.83</v>
      </c>
      <c r="I232" s="6">
        <v>1.4426229508196722</v>
      </c>
      <c r="J232" s="1">
        <v>83</v>
      </c>
      <c r="K232" s="1">
        <v>8</v>
      </c>
      <c r="L232" s="1">
        <v>122</v>
      </c>
      <c r="M232" s="7">
        <v>65.47333333333333</v>
      </c>
      <c r="N232" s="1">
        <v>133</v>
      </c>
      <c r="O232" s="1">
        <v>43</v>
      </c>
      <c r="P232" s="1">
        <v>15</v>
      </c>
    </row>
    <row r="233" spans="1:16" ht="15">
      <c r="A233" s="1" t="s">
        <v>152</v>
      </c>
      <c r="B233" s="1" t="s">
        <v>208</v>
      </c>
      <c r="C233" s="1">
        <v>26</v>
      </c>
      <c r="D233" s="1" t="str">
        <f t="shared" si="3"/>
        <v>Edwin Jackson</v>
      </c>
      <c r="E233" s="1" t="s">
        <v>2244</v>
      </c>
      <c r="F233" s="1">
        <v>9</v>
      </c>
      <c r="G233" s="1">
        <v>0</v>
      </c>
      <c r="H233" s="1">
        <v>4.75</v>
      </c>
      <c r="I233" s="6">
        <v>1.521472392638037</v>
      </c>
      <c r="J233" s="1">
        <v>113</v>
      </c>
      <c r="K233" s="1">
        <v>11</v>
      </c>
      <c r="L233" s="1">
        <v>163</v>
      </c>
      <c r="M233" s="7">
        <v>86.02777777777777</v>
      </c>
      <c r="N233" s="1">
        <v>176</v>
      </c>
      <c r="O233" s="1">
        <v>72</v>
      </c>
      <c r="P233" s="1">
        <v>19</v>
      </c>
    </row>
    <row r="234" spans="1:16" ht="15">
      <c r="A234" s="1" t="s">
        <v>2265</v>
      </c>
      <c r="B234" s="1" t="s">
        <v>638</v>
      </c>
      <c r="C234" s="1">
        <v>26</v>
      </c>
      <c r="D234" s="1" t="str">
        <f t="shared" si="3"/>
        <v>Scott Feldman</v>
      </c>
      <c r="E234" s="1" t="s">
        <v>2244</v>
      </c>
      <c r="F234" s="1">
        <v>5</v>
      </c>
      <c r="G234" s="1">
        <v>0</v>
      </c>
      <c r="H234" s="1">
        <v>4.76</v>
      </c>
      <c r="I234" s="6">
        <v>1.4369747899159664</v>
      </c>
      <c r="J234" s="1">
        <v>70</v>
      </c>
      <c r="K234" s="1">
        <v>6</v>
      </c>
      <c r="L234" s="1">
        <v>119</v>
      </c>
      <c r="M234" s="7">
        <v>62.93777777777777</v>
      </c>
      <c r="N234" s="1">
        <v>123</v>
      </c>
      <c r="O234" s="1">
        <v>48</v>
      </c>
      <c r="P234" s="1">
        <v>15</v>
      </c>
    </row>
    <row r="235" spans="1:16" ht="15">
      <c r="A235" s="1" t="s">
        <v>2266</v>
      </c>
      <c r="B235" s="1" t="s">
        <v>205</v>
      </c>
      <c r="C235" s="1">
        <v>34</v>
      </c>
      <c r="D235" s="1" t="str">
        <f t="shared" si="3"/>
        <v>Jeff Suppan</v>
      </c>
      <c r="E235" s="1" t="s">
        <v>2244</v>
      </c>
      <c r="F235" s="1">
        <v>10</v>
      </c>
      <c r="G235" s="1">
        <v>0</v>
      </c>
      <c r="H235" s="1">
        <v>4.82</v>
      </c>
      <c r="I235" s="6">
        <v>1.5088757396449703</v>
      </c>
      <c r="J235" s="1">
        <v>98</v>
      </c>
      <c r="K235" s="1">
        <v>9</v>
      </c>
      <c r="L235" s="1">
        <v>169</v>
      </c>
      <c r="M235" s="7">
        <v>90.50888888888889</v>
      </c>
      <c r="N235" s="1">
        <v>192</v>
      </c>
      <c r="O235" s="1">
        <v>63</v>
      </c>
      <c r="P235" s="1">
        <v>21</v>
      </c>
    </row>
    <row r="236" spans="1:16" ht="15">
      <c r="A236" s="1" t="s">
        <v>2267</v>
      </c>
      <c r="B236" s="1" t="s">
        <v>446</v>
      </c>
      <c r="C236" s="1">
        <v>35</v>
      </c>
      <c r="D236" s="1" t="str">
        <f t="shared" si="3"/>
        <v>Kevin Millwood</v>
      </c>
      <c r="E236" s="1" t="s">
        <v>2244</v>
      </c>
      <c r="F236" s="1">
        <v>9</v>
      </c>
      <c r="G236" s="1">
        <v>0</v>
      </c>
      <c r="H236" s="1">
        <v>4.94</v>
      </c>
      <c r="I236" s="6">
        <v>1.5308641975308641</v>
      </c>
      <c r="J236" s="1">
        <v>117</v>
      </c>
      <c r="K236" s="1">
        <v>10</v>
      </c>
      <c r="L236" s="1">
        <v>162</v>
      </c>
      <c r="M236" s="7">
        <v>88.92</v>
      </c>
      <c r="N236" s="1">
        <v>194</v>
      </c>
      <c r="O236" s="1">
        <v>54</v>
      </c>
      <c r="P236" s="1">
        <v>17</v>
      </c>
    </row>
    <row r="237" spans="1:16" ht="15">
      <c r="A237" s="1" t="s">
        <v>257</v>
      </c>
      <c r="B237" s="1" t="s">
        <v>2268</v>
      </c>
      <c r="C237" s="1">
        <v>25</v>
      </c>
      <c r="D237" s="1" t="str">
        <f t="shared" si="3"/>
        <v>Jo-Jo Reyes</v>
      </c>
      <c r="E237" s="1" t="s">
        <v>2244</v>
      </c>
      <c r="F237" s="1">
        <v>5</v>
      </c>
      <c r="G237" s="1">
        <v>0</v>
      </c>
      <c r="H237" s="1">
        <v>5.02</v>
      </c>
      <c r="I237" s="6">
        <v>1.5166666666666666</v>
      </c>
      <c r="J237" s="1">
        <v>86</v>
      </c>
      <c r="K237" s="1">
        <v>9</v>
      </c>
      <c r="L237" s="1">
        <v>120</v>
      </c>
      <c r="M237" s="7">
        <v>66.93333333333334</v>
      </c>
      <c r="N237" s="1">
        <v>129</v>
      </c>
      <c r="O237" s="1">
        <v>53</v>
      </c>
      <c r="P237" s="1">
        <v>17</v>
      </c>
    </row>
    <row r="238" spans="1:16" ht="15">
      <c r="A238" s="1" t="s">
        <v>1164</v>
      </c>
      <c r="B238" s="1" t="s">
        <v>2269</v>
      </c>
      <c r="C238" s="1">
        <v>32</v>
      </c>
      <c r="D238" s="1" t="str">
        <f t="shared" si="3"/>
        <v>Odalis Perez</v>
      </c>
      <c r="E238" s="1" t="s">
        <v>2244</v>
      </c>
      <c r="F238" s="1">
        <v>7</v>
      </c>
      <c r="G238" s="1">
        <v>0</v>
      </c>
      <c r="H238" s="1">
        <v>4.95</v>
      </c>
      <c r="I238" s="6">
        <v>1.5231788079470199</v>
      </c>
      <c r="J238" s="1">
        <v>103</v>
      </c>
      <c r="K238" s="1">
        <v>11</v>
      </c>
      <c r="L238" s="1">
        <v>151</v>
      </c>
      <c r="M238" s="7">
        <v>83.05</v>
      </c>
      <c r="N238" s="1">
        <v>176</v>
      </c>
      <c r="O238" s="1">
        <v>54</v>
      </c>
      <c r="P238" s="1">
        <v>19</v>
      </c>
    </row>
    <row r="239" spans="1:16" ht="15">
      <c r="A239" s="1" t="s">
        <v>2270</v>
      </c>
      <c r="B239" s="1" t="s">
        <v>290</v>
      </c>
      <c r="C239" s="1">
        <v>33</v>
      </c>
      <c r="D239" s="1" t="str">
        <f t="shared" si="3"/>
        <v>Josh Fogg</v>
      </c>
      <c r="E239" s="1" t="s">
        <v>2244</v>
      </c>
      <c r="F239" s="1">
        <v>6</v>
      </c>
      <c r="G239" s="1">
        <v>0</v>
      </c>
      <c r="H239" s="1">
        <v>5.32</v>
      </c>
      <c r="I239" s="6">
        <v>1.518181818181818</v>
      </c>
      <c r="J239" s="1">
        <v>69</v>
      </c>
      <c r="K239" s="1">
        <v>7</v>
      </c>
      <c r="L239" s="1">
        <v>110</v>
      </c>
      <c r="M239" s="7">
        <v>65.02222222222223</v>
      </c>
      <c r="N239" s="1">
        <v>126</v>
      </c>
      <c r="O239" s="1">
        <v>41</v>
      </c>
      <c r="P239" s="1">
        <v>16</v>
      </c>
    </row>
    <row r="240" spans="1:16" ht="15">
      <c r="A240" s="1" t="s">
        <v>2271</v>
      </c>
      <c r="B240" s="1" t="s">
        <v>79</v>
      </c>
      <c r="C240" s="1">
        <v>32</v>
      </c>
      <c r="D240" s="1" t="str">
        <f t="shared" si="3"/>
        <v>Nate Robertson</v>
      </c>
      <c r="E240" s="1" t="s">
        <v>2244</v>
      </c>
      <c r="F240" s="1">
        <v>8</v>
      </c>
      <c r="G240" s="1">
        <v>0</v>
      </c>
      <c r="H240" s="1">
        <v>5.06</v>
      </c>
      <c r="I240" s="6">
        <v>1.50625</v>
      </c>
      <c r="J240" s="1">
        <v>107</v>
      </c>
      <c r="K240" s="1">
        <v>10</v>
      </c>
      <c r="L240" s="1">
        <v>160</v>
      </c>
      <c r="M240" s="7">
        <v>89.95555555555555</v>
      </c>
      <c r="N240" s="1">
        <v>183</v>
      </c>
      <c r="O240" s="1">
        <v>58</v>
      </c>
      <c r="P240" s="1">
        <v>21</v>
      </c>
    </row>
    <row r="241" spans="1:16" ht="15">
      <c r="A241" s="1" t="s">
        <v>2272</v>
      </c>
      <c r="B241" s="1" t="s">
        <v>276</v>
      </c>
      <c r="C241" s="1">
        <v>30</v>
      </c>
      <c r="D241" s="1" t="str">
        <f t="shared" si="3"/>
        <v>Carlos Silva</v>
      </c>
      <c r="E241" s="1" t="s">
        <v>2244</v>
      </c>
      <c r="F241" s="1">
        <v>8</v>
      </c>
      <c r="G241" s="1">
        <v>0</v>
      </c>
      <c r="H241" s="1">
        <v>5.08</v>
      </c>
      <c r="I241" s="6">
        <v>1.4487179487179487</v>
      </c>
      <c r="J241" s="1">
        <v>78</v>
      </c>
      <c r="K241" s="1">
        <v>12</v>
      </c>
      <c r="L241" s="1">
        <v>156</v>
      </c>
      <c r="M241" s="7">
        <v>88.05333333333334</v>
      </c>
      <c r="N241" s="1">
        <v>190</v>
      </c>
      <c r="O241" s="1">
        <v>36</v>
      </c>
      <c r="P241" s="1">
        <v>20</v>
      </c>
    </row>
    <row r="242" spans="1:16" ht="15">
      <c r="A242" s="1" t="s">
        <v>283</v>
      </c>
      <c r="B242" s="1" t="s">
        <v>736</v>
      </c>
      <c r="C242" s="1">
        <v>28</v>
      </c>
      <c r="D242" s="1" t="str">
        <f t="shared" si="3"/>
        <v>Daniel Cabrera</v>
      </c>
      <c r="E242" s="1" t="s">
        <v>2244</v>
      </c>
      <c r="F242" s="1">
        <v>8</v>
      </c>
      <c r="G242" s="1">
        <v>0</v>
      </c>
      <c r="H242" s="1">
        <v>5</v>
      </c>
      <c r="I242" s="6">
        <v>1.5294117647058822</v>
      </c>
      <c r="J242" s="1">
        <v>122</v>
      </c>
      <c r="K242" s="1">
        <v>11</v>
      </c>
      <c r="L242" s="1">
        <v>170</v>
      </c>
      <c r="M242" s="7">
        <v>94.44444444444444</v>
      </c>
      <c r="N242" s="1">
        <v>174</v>
      </c>
      <c r="O242" s="1">
        <v>86</v>
      </c>
      <c r="P242" s="1">
        <v>20</v>
      </c>
    </row>
    <row r="243" spans="1:16" ht="15">
      <c r="A243" s="1" t="s">
        <v>2273</v>
      </c>
      <c r="B243" s="1" t="s">
        <v>2274</v>
      </c>
      <c r="C243" s="1">
        <v>26</v>
      </c>
      <c r="D243" s="1" t="str">
        <f t="shared" si="3"/>
        <v>Zach Duke</v>
      </c>
      <c r="E243" s="1" t="s">
        <v>2244</v>
      </c>
      <c r="F243" s="1">
        <v>6</v>
      </c>
      <c r="G243" s="1">
        <v>0</v>
      </c>
      <c r="H243" s="1">
        <v>4.78</v>
      </c>
      <c r="I243" s="6">
        <v>1.478527607361963</v>
      </c>
      <c r="J243" s="1">
        <v>89</v>
      </c>
      <c r="K243" s="1">
        <v>11</v>
      </c>
      <c r="L243" s="1">
        <v>163</v>
      </c>
      <c r="M243" s="7">
        <v>86.57111111111111</v>
      </c>
      <c r="N243" s="1">
        <v>195</v>
      </c>
      <c r="O243" s="1">
        <v>46</v>
      </c>
      <c r="P243" s="1">
        <v>17</v>
      </c>
    </row>
    <row r="244" spans="1:16" ht="15">
      <c r="A244" s="1" t="s">
        <v>2275</v>
      </c>
      <c r="B244" s="1" t="s">
        <v>307</v>
      </c>
      <c r="C244" s="1">
        <v>28</v>
      </c>
      <c r="D244" s="1" t="str">
        <f t="shared" si="3"/>
        <v>Brian Burres</v>
      </c>
      <c r="E244" s="1" t="s">
        <v>2244</v>
      </c>
      <c r="F244" s="1">
        <v>7</v>
      </c>
      <c r="G244" s="1">
        <v>0</v>
      </c>
      <c r="H244" s="1">
        <v>5.31</v>
      </c>
      <c r="I244" s="6">
        <v>1.5655737704918034</v>
      </c>
      <c r="J244" s="1">
        <v>79</v>
      </c>
      <c r="K244" s="1">
        <v>8</v>
      </c>
      <c r="L244" s="1">
        <v>122</v>
      </c>
      <c r="M244" s="7">
        <v>71.98</v>
      </c>
      <c r="N244" s="1">
        <v>140</v>
      </c>
      <c r="O244" s="1">
        <v>51</v>
      </c>
      <c r="P244" s="1">
        <v>15</v>
      </c>
    </row>
    <row r="245" spans="1:16" ht="15">
      <c r="A245" s="1" t="s">
        <v>2276</v>
      </c>
      <c r="B245" s="1" t="s">
        <v>44</v>
      </c>
      <c r="C245" s="1">
        <v>31</v>
      </c>
      <c r="D245" s="1" t="str">
        <f t="shared" si="3"/>
        <v>Brandon Backe</v>
      </c>
      <c r="E245" s="1" t="s">
        <v>2244</v>
      </c>
      <c r="F245" s="1">
        <v>8</v>
      </c>
      <c r="G245" s="1">
        <v>0</v>
      </c>
      <c r="H245" s="1">
        <v>5.33</v>
      </c>
      <c r="I245" s="6">
        <v>1.5684931506849316</v>
      </c>
      <c r="J245" s="1">
        <v>106</v>
      </c>
      <c r="K245" s="1">
        <v>10</v>
      </c>
      <c r="L245" s="1">
        <v>146</v>
      </c>
      <c r="M245" s="7">
        <v>86.46444444444445</v>
      </c>
      <c r="N245" s="1">
        <v>165</v>
      </c>
      <c r="O245" s="1">
        <v>64</v>
      </c>
      <c r="P245" s="1">
        <v>25</v>
      </c>
    </row>
    <row r="246" spans="1:16" ht="15">
      <c r="A246" s="1" t="s">
        <v>1735</v>
      </c>
      <c r="B246" s="1" t="s">
        <v>284</v>
      </c>
      <c r="C246" s="1">
        <v>38</v>
      </c>
      <c r="D246" s="1" t="str">
        <f t="shared" si="3"/>
        <v>Miguel Batista</v>
      </c>
      <c r="E246" s="1" t="s">
        <v>2244</v>
      </c>
      <c r="F246" s="1">
        <v>7</v>
      </c>
      <c r="G246" s="1">
        <v>0</v>
      </c>
      <c r="H246" s="1">
        <v>5.18</v>
      </c>
      <c r="I246" s="6">
        <v>1.632</v>
      </c>
      <c r="J246" s="1">
        <v>80</v>
      </c>
      <c r="K246" s="1">
        <v>9</v>
      </c>
      <c r="L246" s="1">
        <v>125</v>
      </c>
      <c r="M246" s="7">
        <v>71.94444444444444</v>
      </c>
      <c r="N246" s="1">
        <v>141</v>
      </c>
      <c r="O246" s="1">
        <v>63</v>
      </c>
      <c r="P246" s="1">
        <v>15</v>
      </c>
    </row>
    <row r="247" spans="1:16" ht="15">
      <c r="A247" s="1" t="s">
        <v>2277</v>
      </c>
      <c r="B247" s="1" t="s">
        <v>82</v>
      </c>
      <c r="C247" s="1">
        <v>32</v>
      </c>
      <c r="D247" s="1" t="str">
        <f t="shared" si="3"/>
        <v>Adam Eaton</v>
      </c>
      <c r="E247" s="1" t="s">
        <v>2244</v>
      </c>
      <c r="F247" s="1">
        <v>7</v>
      </c>
      <c r="G247" s="1">
        <v>0</v>
      </c>
      <c r="H247" s="1">
        <v>5.45</v>
      </c>
      <c r="I247" s="6">
        <v>1.5703125</v>
      </c>
      <c r="J247" s="1">
        <v>81</v>
      </c>
      <c r="K247" s="1">
        <v>8</v>
      </c>
      <c r="L247" s="1">
        <v>128</v>
      </c>
      <c r="M247" s="7">
        <v>77.51111111111112</v>
      </c>
      <c r="N247" s="1">
        <v>147</v>
      </c>
      <c r="O247" s="1">
        <v>54</v>
      </c>
      <c r="P247" s="1">
        <v>19</v>
      </c>
    </row>
    <row r="248" spans="1:16" ht="15">
      <c r="A248" s="1" t="s">
        <v>2278</v>
      </c>
      <c r="B248" s="1" t="s">
        <v>63</v>
      </c>
      <c r="C248" s="1">
        <v>26</v>
      </c>
      <c r="D248" s="1" t="str">
        <f t="shared" si="3"/>
        <v>Garrett Olson</v>
      </c>
      <c r="E248" s="1" t="s">
        <v>2244</v>
      </c>
      <c r="F248" s="1">
        <v>8</v>
      </c>
      <c r="G248" s="1">
        <v>0</v>
      </c>
      <c r="H248" s="1">
        <v>5.54</v>
      </c>
      <c r="I248" s="6">
        <v>1.6076923076923078</v>
      </c>
      <c r="J248" s="1">
        <v>91</v>
      </c>
      <c r="K248" s="1">
        <v>9</v>
      </c>
      <c r="L248" s="1">
        <v>130</v>
      </c>
      <c r="M248" s="7">
        <v>80.02222222222223</v>
      </c>
      <c r="N248" s="1">
        <v>150</v>
      </c>
      <c r="O248" s="1">
        <v>59</v>
      </c>
      <c r="P248" s="1">
        <v>15</v>
      </c>
    </row>
    <row r="249" spans="1:16" ht="15">
      <c r="A249" s="1" t="s">
        <v>2279</v>
      </c>
      <c r="B249" s="1" t="s">
        <v>2280</v>
      </c>
      <c r="C249" s="1">
        <v>33</v>
      </c>
      <c r="D249" s="1" t="str">
        <f t="shared" si="3"/>
        <v>Sidney Ponson</v>
      </c>
      <c r="E249" s="1" t="s">
        <v>2244</v>
      </c>
      <c r="F249" s="1">
        <v>7</v>
      </c>
      <c r="G249" s="1">
        <v>0</v>
      </c>
      <c r="H249" s="1">
        <v>5.23</v>
      </c>
      <c r="I249" s="6">
        <v>1.5846153846153845</v>
      </c>
      <c r="J249" s="1">
        <v>71</v>
      </c>
      <c r="K249" s="1">
        <v>7</v>
      </c>
      <c r="L249" s="1">
        <v>130</v>
      </c>
      <c r="M249" s="7">
        <v>75.54444444444445</v>
      </c>
      <c r="N249" s="1">
        <v>157</v>
      </c>
      <c r="O249" s="1">
        <v>49</v>
      </c>
      <c r="P249" s="1">
        <v>15</v>
      </c>
    </row>
    <row r="250" spans="1:16" ht="15">
      <c r="A250" s="1" t="s">
        <v>1791</v>
      </c>
      <c r="B250" s="1" t="s">
        <v>1045</v>
      </c>
      <c r="C250" s="1">
        <v>45</v>
      </c>
      <c r="D250" s="1" t="str">
        <f t="shared" si="3"/>
        <v>Kenny Rogers</v>
      </c>
      <c r="E250" s="1" t="s">
        <v>2244</v>
      </c>
      <c r="F250" s="1">
        <v>8</v>
      </c>
      <c r="G250" s="1">
        <v>0</v>
      </c>
      <c r="H250" s="1">
        <v>5.12</v>
      </c>
      <c r="I250" s="6">
        <v>1.5490196078431373</v>
      </c>
      <c r="J250" s="1">
        <v>80</v>
      </c>
      <c r="K250" s="1">
        <v>10</v>
      </c>
      <c r="L250" s="1">
        <v>153</v>
      </c>
      <c r="M250" s="7">
        <v>87.04</v>
      </c>
      <c r="N250" s="1">
        <v>176</v>
      </c>
      <c r="O250" s="1">
        <v>61</v>
      </c>
      <c r="P250" s="1">
        <v>19</v>
      </c>
    </row>
    <row r="251" spans="1:16" ht="15">
      <c r="A251" s="1" t="s">
        <v>237</v>
      </c>
      <c r="B251" s="1" t="s">
        <v>2281</v>
      </c>
      <c r="C251" s="1">
        <v>34</v>
      </c>
      <c r="D251" s="1" t="str">
        <f t="shared" si="3"/>
        <v>Livan Hernandez</v>
      </c>
      <c r="E251" s="1" t="s">
        <v>2244</v>
      </c>
      <c r="F251" s="1">
        <v>10</v>
      </c>
      <c r="G251" s="1">
        <v>0</v>
      </c>
      <c r="H251" s="1">
        <v>5.35</v>
      </c>
      <c r="I251" s="6">
        <v>1.588235294117647</v>
      </c>
      <c r="J251" s="1">
        <v>86</v>
      </c>
      <c r="K251" s="1">
        <v>10</v>
      </c>
      <c r="L251" s="1">
        <v>170</v>
      </c>
      <c r="M251" s="7">
        <v>101.05555555555554</v>
      </c>
      <c r="N251" s="1">
        <v>212</v>
      </c>
      <c r="O251" s="1">
        <v>58</v>
      </c>
      <c r="P251" s="1">
        <v>24</v>
      </c>
    </row>
    <row r="252" spans="1:16" ht="15">
      <c r="A252" s="1" t="s">
        <v>2282</v>
      </c>
      <c r="B252" s="1" t="s">
        <v>446</v>
      </c>
      <c r="C252" s="1">
        <v>29</v>
      </c>
      <c r="D252" s="1" t="str">
        <f t="shared" si="3"/>
        <v>Kevin Correia</v>
      </c>
      <c r="E252" s="1" t="e">
        <v>#N/A</v>
      </c>
      <c r="F252" s="1">
        <v>4</v>
      </c>
      <c r="G252" s="1">
        <v>0</v>
      </c>
      <c r="H252" s="1">
        <v>4.63</v>
      </c>
      <c r="I252" s="6">
        <v>1.4752475247524752</v>
      </c>
      <c r="J252" s="1">
        <v>73</v>
      </c>
      <c r="K252" s="1">
        <v>6</v>
      </c>
      <c r="L252" s="1">
        <v>101</v>
      </c>
      <c r="M252" s="7">
        <v>51.958888888888886</v>
      </c>
      <c r="N252" s="1">
        <v>109</v>
      </c>
      <c r="O252" s="1">
        <v>40</v>
      </c>
      <c r="P252" s="1">
        <v>11</v>
      </c>
    </row>
    <row r="253" spans="1:16" ht="15">
      <c r="A253" s="1" t="s">
        <v>2283</v>
      </c>
      <c r="B253" s="1" t="s">
        <v>2284</v>
      </c>
      <c r="C253" s="1">
        <v>23</v>
      </c>
      <c r="D253" s="1" t="str">
        <f t="shared" si="3"/>
        <v>Collin Balester</v>
      </c>
      <c r="E253" s="1" t="e">
        <v>#N/A</v>
      </c>
      <c r="F253" s="1">
        <v>5</v>
      </c>
      <c r="G253" s="1">
        <v>0</v>
      </c>
      <c r="H253" s="1">
        <v>4.64</v>
      </c>
      <c r="I253" s="6">
        <v>1.39</v>
      </c>
      <c r="J253" s="1">
        <v>73</v>
      </c>
      <c r="K253" s="1">
        <v>7</v>
      </c>
      <c r="L253" s="1">
        <v>100</v>
      </c>
      <c r="M253" s="7">
        <v>51.55555555555555</v>
      </c>
      <c r="N253" s="1">
        <v>104</v>
      </c>
      <c r="O253" s="1">
        <v>35</v>
      </c>
      <c r="P253" s="1">
        <v>13</v>
      </c>
    </row>
    <row r="254" spans="1:16" ht="15">
      <c r="A254" s="1" t="s">
        <v>2285</v>
      </c>
      <c r="B254" s="1" t="s">
        <v>2286</v>
      </c>
      <c r="C254" s="1">
        <v>26</v>
      </c>
      <c r="D254" s="1" t="str">
        <f t="shared" si="3"/>
        <v>Radhames Liz</v>
      </c>
      <c r="E254" s="1" t="e">
        <v>#N/A</v>
      </c>
      <c r="F254" s="1">
        <v>6</v>
      </c>
      <c r="G254" s="1">
        <v>0</v>
      </c>
      <c r="H254" s="1">
        <v>5.36</v>
      </c>
      <c r="I254" s="6">
        <v>1.57</v>
      </c>
      <c r="J254" s="1">
        <v>74</v>
      </c>
      <c r="K254" s="1">
        <v>6</v>
      </c>
      <c r="L254" s="1">
        <v>100</v>
      </c>
      <c r="M254" s="7">
        <v>59.55555555555556</v>
      </c>
      <c r="N254" s="1">
        <v>106</v>
      </c>
      <c r="O254" s="1">
        <v>51</v>
      </c>
      <c r="P254" s="1">
        <v>14</v>
      </c>
    </row>
    <row r="255" spans="1:16" ht="15">
      <c r="A255" s="1" t="s">
        <v>2481</v>
      </c>
      <c r="B255" s="1" t="s">
        <v>211</v>
      </c>
      <c r="C255" s="1">
        <v>37</v>
      </c>
      <c r="D255" s="1" t="str">
        <f t="shared" si="3"/>
        <v>Mike Hampton</v>
      </c>
      <c r="E255" s="1" t="e">
        <v>#N/A</v>
      </c>
      <c r="F255" s="1">
        <v>5</v>
      </c>
      <c r="G255" s="1">
        <v>0</v>
      </c>
      <c r="H255" s="1">
        <v>4.64</v>
      </c>
      <c r="I255" s="6">
        <v>1.4444444444444444</v>
      </c>
      <c r="J255" s="1">
        <v>62</v>
      </c>
      <c r="K255" s="1">
        <v>6</v>
      </c>
      <c r="L255" s="1">
        <v>99</v>
      </c>
      <c r="M255" s="7">
        <v>51.04</v>
      </c>
      <c r="N255" s="1">
        <v>105</v>
      </c>
      <c r="O255" s="1">
        <v>38</v>
      </c>
      <c r="P255" s="1">
        <v>12</v>
      </c>
    </row>
    <row r="256" spans="1:16" ht="15">
      <c r="A256" s="1" t="s">
        <v>2482</v>
      </c>
      <c r="B256" s="1" t="s">
        <v>2274</v>
      </c>
      <c r="C256" s="1">
        <v>27</v>
      </c>
      <c r="D256" s="1" t="str">
        <f t="shared" si="3"/>
        <v>Zach Miner</v>
      </c>
      <c r="E256" s="1" t="e">
        <v>#N/A</v>
      </c>
      <c r="F256" s="1">
        <v>6</v>
      </c>
      <c r="G256" s="1">
        <v>0</v>
      </c>
      <c r="H256" s="1">
        <v>4.13</v>
      </c>
      <c r="I256" s="6">
        <v>1.3775510204081634</v>
      </c>
      <c r="J256" s="1">
        <v>62</v>
      </c>
      <c r="K256" s="1">
        <v>5</v>
      </c>
      <c r="L256" s="1">
        <v>98</v>
      </c>
      <c r="M256" s="7">
        <v>44.971111111111114</v>
      </c>
      <c r="N256" s="1">
        <v>98</v>
      </c>
      <c r="O256" s="1">
        <v>37</v>
      </c>
      <c r="P256" s="1">
        <v>9</v>
      </c>
    </row>
    <row r="257" spans="1:16" ht="15">
      <c r="A257" s="1" t="s">
        <v>2483</v>
      </c>
      <c r="B257" s="1" t="s">
        <v>264</v>
      </c>
      <c r="C257" s="1">
        <v>26</v>
      </c>
      <c r="D257" s="1" t="str">
        <f t="shared" si="3"/>
        <v>Matt Chico</v>
      </c>
      <c r="E257" s="1" t="e">
        <v>#N/A</v>
      </c>
      <c r="F257" s="1">
        <v>4</v>
      </c>
      <c r="G257" s="1">
        <v>0</v>
      </c>
      <c r="H257" s="1">
        <v>4.78</v>
      </c>
      <c r="I257" s="6">
        <v>1.4845360824742269</v>
      </c>
      <c r="J257" s="1">
        <v>66</v>
      </c>
      <c r="K257" s="1">
        <v>7</v>
      </c>
      <c r="L257" s="1">
        <v>97</v>
      </c>
      <c r="M257" s="7">
        <v>51.51777777777778</v>
      </c>
      <c r="N257" s="1">
        <v>105</v>
      </c>
      <c r="O257" s="1">
        <v>39</v>
      </c>
      <c r="P257" s="1">
        <v>14</v>
      </c>
    </row>
    <row r="258" spans="1:16" ht="15">
      <c r="A258" s="1" t="s">
        <v>2484</v>
      </c>
      <c r="B258" s="1" t="s">
        <v>1633</v>
      </c>
      <c r="C258" s="1">
        <v>25</v>
      </c>
      <c r="D258" s="1" t="str">
        <f t="shared" si="3"/>
        <v>Clay Buchholz</v>
      </c>
      <c r="E258" s="1" t="e">
        <v>#N/A</v>
      </c>
      <c r="F258" s="1">
        <v>5</v>
      </c>
      <c r="G258" s="1">
        <v>0</v>
      </c>
      <c r="H258" s="1">
        <v>4.82</v>
      </c>
      <c r="I258" s="6">
        <v>1.4742268041237114</v>
      </c>
      <c r="J258" s="1">
        <v>84</v>
      </c>
      <c r="K258" s="1">
        <v>8</v>
      </c>
      <c r="L258" s="1">
        <v>97</v>
      </c>
      <c r="M258" s="7">
        <v>51.94888888888889</v>
      </c>
      <c r="N258" s="1">
        <v>101</v>
      </c>
      <c r="O258" s="1">
        <v>42</v>
      </c>
      <c r="P258" s="1">
        <v>11</v>
      </c>
    </row>
    <row r="259" spans="1:16" ht="15">
      <c r="A259" s="1" t="s">
        <v>2485</v>
      </c>
      <c r="B259" s="1" t="s">
        <v>2486</v>
      </c>
      <c r="C259" s="1">
        <v>35</v>
      </c>
      <c r="D259" s="1" t="str">
        <f t="shared" si="3"/>
        <v>R.A. Dickey</v>
      </c>
      <c r="E259" s="1" t="e">
        <v>#N/A</v>
      </c>
      <c r="F259" s="1">
        <v>5</v>
      </c>
      <c r="G259" s="1">
        <v>0</v>
      </c>
      <c r="H259" s="1">
        <v>5.06</v>
      </c>
      <c r="I259" s="6">
        <v>1.5154639175257731</v>
      </c>
      <c r="J259" s="1">
        <v>58</v>
      </c>
      <c r="K259" s="1">
        <v>6</v>
      </c>
      <c r="L259" s="1">
        <v>97</v>
      </c>
      <c r="M259" s="7">
        <v>54.53555555555555</v>
      </c>
      <c r="N259" s="1">
        <v>106</v>
      </c>
      <c r="O259" s="1">
        <v>41</v>
      </c>
      <c r="P259" s="1">
        <v>13</v>
      </c>
    </row>
    <row r="260" spans="1:16" ht="15">
      <c r="A260" s="1" t="s">
        <v>2487</v>
      </c>
      <c r="B260" s="1" t="s">
        <v>276</v>
      </c>
      <c r="C260" s="1">
        <v>26</v>
      </c>
      <c r="D260" s="1" t="str">
        <f t="shared" si="3"/>
        <v>Carlos Villanueva</v>
      </c>
      <c r="E260" s="1" t="e">
        <v>#N/A</v>
      </c>
      <c r="F260" s="1">
        <v>5</v>
      </c>
      <c r="G260" s="1">
        <v>1</v>
      </c>
      <c r="H260" s="1">
        <v>4.03</v>
      </c>
      <c r="I260" s="6">
        <v>1.3020833333333333</v>
      </c>
      <c r="J260" s="1">
        <v>82</v>
      </c>
      <c r="K260" s="1">
        <v>5</v>
      </c>
      <c r="L260" s="1">
        <v>96</v>
      </c>
      <c r="M260" s="7">
        <v>42.986666666666665</v>
      </c>
      <c r="N260" s="1">
        <v>91</v>
      </c>
      <c r="O260" s="1">
        <v>34</v>
      </c>
      <c r="P260" s="1">
        <v>13</v>
      </c>
    </row>
    <row r="261" spans="1:16" ht="15">
      <c r="A261" s="1" t="s">
        <v>2133</v>
      </c>
      <c r="B261" s="1" t="s">
        <v>270</v>
      </c>
      <c r="C261" s="1">
        <v>26</v>
      </c>
      <c r="D261" s="1" t="str">
        <f aca="true" t="shared" si="4" ref="D261:D324">CONCATENATE(B261," ",A261)</f>
        <v>Ryan Rowland-Smith</v>
      </c>
      <c r="E261" s="1" t="e">
        <v>#N/A</v>
      </c>
      <c r="F261" s="1">
        <v>4</v>
      </c>
      <c r="G261" s="1">
        <v>1</v>
      </c>
      <c r="H261" s="1">
        <v>3.93</v>
      </c>
      <c r="I261" s="6">
        <v>1.3473684210526315</v>
      </c>
      <c r="J261" s="1">
        <v>71</v>
      </c>
      <c r="K261" s="1">
        <v>3</v>
      </c>
      <c r="L261" s="1">
        <v>95</v>
      </c>
      <c r="M261" s="7">
        <v>41.483333333333334</v>
      </c>
      <c r="N261" s="1">
        <v>92</v>
      </c>
      <c r="O261" s="1">
        <v>36</v>
      </c>
      <c r="P261" s="1">
        <v>10</v>
      </c>
    </row>
    <row r="262" spans="1:16" ht="15">
      <c r="A262" s="1" t="s">
        <v>2134</v>
      </c>
      <c r="B262" s="1" t="s">
        <v>2135</v>
      </c>
      <c r="C262" s="1">
        <v>27</v>
      </c>
      <c r="D262" s="1" t="str">
        <f t="shared" si="4"/>
        <v>Kason Gabbard</v>
      </c>
      <c r="E262" s="1" t="e">
        <v>#N/A</v>
      </c>
      <c r="F262" s="1">
        <v>5</v>
      </c>
      <c r="G262" s="1">
        <v>0</v>
      </c>
      <c r="H262" s="1">
        <v>4.41</v>
      </c>
      <c r="I262" s="6">
        <v>1.4736842105263157</v>
      </c>
      <c r="J262" s="1">
        <v>65</v>
      </c>
      <c r="K262" s="1">
        <v>4</v>
      </c>
      <c r="L262" s="1">
        <v>95</v>
      </c>
      <c r="M262" s="7">
        <v>46.55</v>
      </c>
      <c r="N262" s="1">
        <v>93</v>
      </c>
      <c r="O262" s="1">
        <v>47</v>
      </c>
      <c r="P262" s="1">
        <v>9</v>
      </c>
    </row>
    <row r="263" spans="1:16" ht="15">
      <c r="A263" s="1" t="s">
        <v>2136</v>
      </c>
      <c r="B263" s="1" t="s">
        <v>290</v>
      </c>
      <c r="C263" s="1">
        <v>27</v>
      </c>
      <c r="D263" s="1" t="str">
        <f t="shared" si="4"/>
        <v>Josh Banks</v>
      </c>
      <c r="E263" s="1" t="e">
        <v>#N/A</v>
      </c>
      <c r="F263" s="1">
        <v>4</v>
      </c>
      <c r="G263" s="1">
        <v>0</v>
      </c>
      <c r="H263" s="1">
        <v>4.55</v>
      </c>
      <c r="I263" s="6">
        <v>1.4210526315789473</v>
      </c>
      <c r="J263" s="1">
        <v>61</v>
      </c>
      <c r="K263" s="1">
        <v>6</v>
      </c>
      <c r="L263" s="1">
        <v>95</v>
      </c>
      <c r="M263" s="7">
        <v>48.02777777777778</v>
      </c>
      <c r="N263" s="1">
        <v>100</v>
      </c>
      <c r="O263" s="1">
        <v>35</v>
      </c>
      <c r="P263" s="1">
        <v>12</v>
      </c>
    </row>
    <row r="264" spans="1:16" ht="15">
      <c r="A264" s="1" t="s">
        <v>1758</v>
      </c>
      <c r="B264" s="1" t="s">
        <v>2137</v>
      </c>
      <c r="C264" s="1">
        <v>26</v>
      </c>
      <c r="D264" s="1" t="str">
        <f t="shared" si="4"/>
        <v>Charlie Morton</v>
      </c>
      <c r="E264" s="1" t="e">
        <v>#N/A</v>
      </c>
      <c r="F264" s="1">
        <v>5</v>
      </c>
      <c r="G264" s="1">
        <v>0</v>
      </c>
      <c r="H264" s="1">
        <v>4.78</v>
      </c>
      <c r="I264" s="6">
        <v>1.4736842105263157</v>
      </c>
      <c r="J264" s="1">
        <v>69</v>
      </c>
      <c r="K264" s="1">
        <v>7</v>
      </c>
      <c r="L264" s="1">
        <v>95</v>
      </c>
      <c r="M264" s="7">
        <v>50.455555555555556</v>
      </c>
      <c r="N264" s="1">
        <v>97</v>
      </c>
      <c r="O264" s="1">
        <v>43</v>
      </c>
      <c r="P264" s="1">
        <v>11</v>
      </c>
    </row>
    <row r="265" spans="1:16" ht="15">
      <c r="A265" s="1" t="s">
        <v>2138</v>
      </c>
      <c r="B265" s="1" t="s">
        <v>1412</v>
      </c>
      <c r="C265" s="1">
        <v>39</v>
      </c>
      <c r="D265" s="1" t="str">
        <f t="shared" si="4"/>
        <v>Steve Trachsel</v>
      </c>
      <c r="E265" s="1" t="e">
        <v>#N/A</v>
      </c>
      <c r="F265" s="1">
        <v>5</v>
      </c>
      <c r="G265" s="1">
        <v>0</v>
      </c>
      <c r="H265" s="1">
        <v>5.36</v>
      </c>
      <c r="I265" s="6">
        <v>1.627659574468085</v>
      </c>
      <c r="J265" s="1">
        <v>46</v>
      </c>
      <c r="K265" s="1">
        <v>7</v>
      </c>
      <c r="L265" s="1">
        <v>94</v>
      </c>
      <c r="M265" s="7">
        <v>55.98222222222223</v>
      </c>
      <c r="N265" s="1">
        <v>107</v>
      </c>
      <c r="O265" s="1">
        <v>46</v>
      </c>
      <c r="P265" s="1">
        <v>13</v>
      </c>
    </row>
    <row r="266" spans="1:16" ht="15">
      <c r="A266" s="1" t="s">
        <v>2139</v>
      </c>
      <c r="B266" s="1" t="s">
        <v>1925</v>
      </c>
      <c r="C266" s="1">
        <v>32</v>
      </c>
      <c r="D266" s="1" t="str">
        <f t="shared" si="4"/>
        <v>Jake Westbrook</v>
      </c>
      <c r="E266" s="1" t="e">
        <v>#N/A</v>
      </c>
      <c r="F266" s="1">
        <v>5</v>
      </c>
      <c r="G266" s="1">
        <v>0</v>
      </c>
      <c r="H266" s="1">
        <v>4.16</v>
      </c>
      <c r="I266" s="6">
        <v>1.3655913978494623</v>
      </c>
      <c r="J266" s="1">
        <v>57</v>
      </c>
      <c r="K266" s="1">
        <v>5</v>
      </c>
      <c r="L266" s="1">
        <v>93</v>
      </c>
      <c r="M266" s="7">
        <v>42.986666666666665</v>
      </c>
      <c r="N266" s="1">
        <v>97</v>
      </c>
      <c r="O266" s="1">
        <v>30</v>
      </c>
      <c r="P266" s="1">
        <v>9</v>
      </c>
    </row>
    <row r="267" spans="1:16" ht="15">
      <c r="A267" s="1" t="s">
        <v>2140</v>
      </c>
      <c r="B267" s="1" t="s">
        <v>261</v>
      </c>
      <c r="C267" s="1">
        <v>27</v>
      </c>
      <c r="D267" s="1" t="str">
        <f t="shared" si="4"/>
        <v>David Purcey</v>
      </c>
      <c r="E267" s="1" t="e">
        <v>#N/A</v>
      </c>
      <c r="F267" s="1">
        <v>5</v>
      </c>
      <c r="G267" s="1">
        <v>0</v>
      </c>
      <c r="H267" s="1">
        <v>4.6</v>
      </c>
      <c r="I267" s="6">
        <v>1.4086021505376345</v>
      </c>
      <c r="J267" s="1">
        <v>75</v>
      </c>
      <c r="K267" s="1">
        <v>6</v>
      </c>
      <c r="L267" s="1">
        <v>93</v>
      </c>
      <c r="M267" s="7">
        <v>47.53333333333333</v>
      </c>
      <c r="N267" s="1">
        <v>94</v>
      </c>
      <c r="O267" s="1">
        <v>37</v>
      </c>
      <c r="P267" s="1">
        <v>11</v>
      </c>
    </row>
    <row r="268" spans="1:16" ht="15">
      <c r="A268" s="1" t="s">
        <v>2141</v>
      </c>
      <c r="B268" s="1" t="s">
        <v>620</v>
      </c>
      <c r="C268" s="1">
        <v>29</v>
      </c>
      <c r="D268" s="1" t="str">
        <f t="shared" si="4"/>
        <v>Chris Waters</v>
      </c>
      <c r="E268" s="1" t="e">
        <v>#N/A</v>
      </c>
      <c r="F268" s="1">
        <v>5</v>
      </c>
      <c r="G268" s="1">
        <v>0</v>
      </c>
      <c r="H268" s="1">
        <v>4.7</v>
      </c>
      <c r="I268" s="6">
        <v>1.4565217391304348</v>
      </c>
      <c r="J268" s="1">
        <v>59</v>
      </c>
      <c r="K268" s="1">
        <v>6</v>
      </c>
      <c r="L268" s="1">
        <v>92</v>
      </c>
      <c r="M268" s="7">
        <v>48.04444444444445</v>
      </c>
      <c r="N268" s="1">
        <v>97</v>
      </c>
      <c r="O268" s="1">
        <v>37</v>
      </c>
      <c r="P268" s="1">
        <v>11</v>
      </c>
    </row>
    <row r="269" spans="1:16" ht="15">
      <c r="A269" s="1" t="s">
        <v>2142</v>
      </c>
      <c r="B269" s="1" t="s">
        <v>2143</v>
      </c>
      <c r="C269" s="1">
        <v>27</v>
      </c>
      <c r="D269" s="1" t="str">
        <f t="shared" si="4"/>
        <v>Dontrelle Willis</v>
      </c>
      <c r="E269" s="1" t="e">
        <v>#N/A</v>
      </c>
      <c r="F269" s="1">
        <v>5</v>
      </c>
      <c r="G269" s="1">
        <v>0</v>
      </c>
      <c r="H269" s="1">
        <v>4.84</v>
      </c>
      <c r="I269" s="6">
        <v>1.5217391304347827</v>
      </c>
      <c r="J269" s="1">
        <v>67</v>
      </c>
      <c r="K269" s="1">
        <v>6</v>
      </c>
      <c r="L269" s="1">
        <v>92</v>
      </c>
      <c r="M269" s="7">
        <v>49.47555555555555</v>
      </c>
      <c r="N269" s="1">
        <v>97</v>
      </c>
      <c r="O269" s="1">
        <v>43</v>
      </c>
      <c r="P269" s="1">
        <v>11</v>
      </c>
    </row>
    <row r="270" spans="1:16" ht="15">
      <c r="A270" s="1" t="s">
        <v>2144</v>
      </c>
      <c r="B270" s="1" t="s">
        <v>264</v>
      </c>
      <c r="C270" s="1">
        <v>35</v>
      </c>
      <c r="D270" s="1" t="str">
        <f t="shared" si="4"/>
        <v>Matt Morris</v>
      </c>
      <c r="E270" s="1" t="e">
        <v>#N/A</v>
      </c>
      <c r="F270" s="1">
        <v>4</v>
      </c>
      <c r="G270" s="1">
        <v>0</v>
      </c>
      <c r="H270" s="1">
        <v>4.99</v>
      </c>
      <c r="I270" s="6">
        <v>1.5054945054945055</v>
      </c>
      <c r="J270" s="1">
        <v>54</v>
      </c>
      <c r="K270" s="1">
        <v>6</v>
      </c>
      <c r="L270" s="1">
        <v>91</v>
      </c>
      <c r="M270" s="7">
        <v>50.45444444444445</v>
      </c>
      <c r="N270" s="1">
        <v>106</v>
      </c>
      <c r="O270" s="1">
        <v>31</v>
      </c>
      <c r="P270" s="1">
        <v>10</v>
      </c>
    </row>
    <row r="271" spans="1:16" ht="15">
      <c r="A271" s="1" t="s">
        <v>2145</v>
      </c>
      <c r="B271" s="1" t="s">
        <v>1264</v>
      </c>
      <c r="C271" s="1">
        <v>32</v>
      </c>
      <c r="D271" s="1" t="str">
        <f t="shared" si="4"/>
        <v>Shawn Chacon</v>
      </c>
      <c r="E271" s="1" t="e">
        <v>#N/A</v>
      </c>
      <c r="F271" s="1">
        <v>4</v>
      </c>
      <c r="G271" s="1">
        <v>0</v>
      </c>
      <c r="H271" s="1">
        <v>4.8</v>
      </c>
      <c r="I271" s="6">
        <v>1.511111111111111</v>
      </c>
      <c r="J271" s="1">
        <v>65</v>
      </c>
      <c r="K271" s="1">
        <v>4</v>
      </c>
      <c r="L271" s="1">
        <v>90</v>
      </c>
      <c r="M271" s="7">
        <v>48</v>
      </c>
      <c r="N271" s="1">
        <v>93</v>
      </c>
      <c r="O271" s="1">
        <v>43</v>
      </c>
      <c r="P271" s="1">
        <v>13</v>
      </c>
    </row>
    <row r="272" spans="1:16" ht="15">
      <c r="A272" s="1" t="s">
        <v>2146</v>
      </c>
      <c r="B272" s="1" t="s">
        <v>1027</v>
      </c>
      <c r="C272" s="1">
        <v>28</v>
      </c>
      <c r="D272" s="1" t="str">
        <f t="shared" si="4"/>
        <v>Seth McClung</v>
      </c>
      <c r="E272" s="1" t="e">
        <v>#N/A</v>
      </c>
      <c r="F272" s="1">
        <v>5</v>
      </c>
      <c r="G272" s="1">
        <v>1</v>
      </c>
      <c r="H272" s="1">
        <v>4.35</v>
      </c>
      <c r="I272" s="6">
        <v>1.449438202247191</v>
      </c>
      <c r="J272" s="1">
        <v>70</v>
      </c>
      <c r="K272" s="1">
        <v>6</v>
      </c>
      <c r="L272" s="1">
        <v>89</v>
      </c>
      <c r="M272" s="7">
        <v>43.016666666666666</v>
      </c>
      <c r="N272" s="1">
        <v>85</v>
      </c>
      <c r="O272" s="1">
        <v>44</v>
      </c>
      <c r="P272" s="1">
        <v>9</v>
      </c>
    </row>
    <row r="273" spans="1:16" ht="15">
      <c r="A273" s="1" t="s">
        <v>2212</v>
      </c>
      <c r="B273" s="1" t="s">
        <v>1390</v>
      </c>
      <c r="C273" s="1">
        <v>26</v>
      </c>
      <c r="D273" s="1" t="str">
        <f t="shared" si="4"/>
        <v>Dallas Braden</v>
      </c>
      <c r="E273" s="1" t="e">
        <v>#N/A</v>
      </c>
      <c r="F273" s="1">
        <v>5</v>
      </c>
      <c r="G273" s="1">
        <v>0</v>
      </c>
      <c r="H273" s="1">
        <v>4.6</v>
      </c>
      <c r="I273" s="6">
        <v>1.4157303370786516</v>
      </c>
      <c r="J273" s="1">
        <v>62</v>
      </c>
      <c r="K273" s="1">
        <v>6</v>
      </c>
      <c r="L273" s="1">
        <v>89</v>
      </c>
      <c r="M273" s="7">
        <v>45.48888888888889</v>
      </c>
      <c r="N273" s="1">
        <v>95</v>
      </c>
      <c r="O273" s="1">
        <v>31</v>
      </c>
      <c r="P273" s="1">
        <v>10</v>
      </c>
    </row>
    <row r="274" spans="1:16" ht="15">
      <c r="A274" s="1" t="s">
        <v>147</v>
      </c>
      <c r="B274" s="1" t="s">
        <v>2147</v>
      </c>
      <c r="C274" s="1">
        <v>28</v>
      </c>
      <c r="D274" s="1" t="str">
        <f t="shared" si="4"/>
        <v>Chuck James</v>
      </c>
      <c r="E274" s="1" t="e">
        <v>#N/A</v>
      </c>
      <c r="F274" s="1">
        <v>6</v>
      </c>
      <c r="G274" s="1">
        <v>0</v>
      </c>
      <c r="H274" s="1">
        <v>4.65</v>
      </c>
      <c r="I274" s="6">
        <v>1.404494382022472</v>
      </c>
      <c r="J274" s="1">
        <v>68</v>
      </c>
      <c r="K274" s="1">
        <v>6</v>
      </c>
      <c r="L274" s="1">
        <v>89</v>
      </c>
      <c r="M274" s="7">
        <v>45.983333333333334</v>
      </c>
      <c r="N274" s="1">
        <v>88</v>
      </c>
      <c r="O274" s="1">
        <v>37</v>
      </c>
      <c r="P274" s="1">
        <v>16</v>
      </c>
    </row>
    <row r="275" spans="1:16" ht="15">
      <c r="A275" s="1" t="s">
        <v>454</v>
      </c>
      <c r="B275" s="1" t="s">
        <v>584</v>
      </c>
      <c r="C275" s="1">
        <v>24</v>
      </c>
      <c r="D275" s="1" t="str">
        <f t="shared" si="4"/>
        <v>Greg Reynolds</v>
      </c>
      <c r="E275" s="1" t="e">
        <v>#N/A</v>
      </c>
      <c r="F275" s="1">
        <v>4</v>
      </c>
      <c r="G275" s="1">
        <v>0</v>
      </c>
      <c r="H275" s="1">
        <v>5.41</v>
      </c>
      <c r="I275" s="6">
        <v>1.4831460674157304</v>
      </c>
      <c r="J275" s="1">
        <v>55</v>
      </c>
      <c r="K275" s="1">
        <v>7</v>
      </c>
      <c r="L275" s="1">
        <v>89</v>
      </c>
      <c r="M275" s="7">
        <v>53.49888888888889</v>
      </c>
      <c r="N275" s="1">
        <v>98</v>
      </c>
      <c r="O275" s="1">
        <v>34</v>
      </c>
      <c r="P275" s="1">
        <v>14</v>
      </c>
    </row>
    <row r="276" spans="1:16" ht="15">
      <c r="A276" s="1" t="s">
        <v>602</v>
      </c>
      <c r="B276" s="1" t="s">
        <v>2148</v>
      </c>
      <c r="C276" s="1">
        <v>25</v>
      </c>
      <c r="D276" s="1" t="str">
        <f t="shared" si="4"/>
        <v>Anibal Sanchez</v>
      </c>
      <c r="E276" s="1" t="e">
        <v>#N/A</v>
      </c>
      <c r="F276" s="1">
        <v>5</v>
      </c>
      <c r="G276" s="1">
        <v>0</v>
      </c>
      <c r="H276" s="1">
        <v>4.35</v>
      </c>
      <c r="I276" s="6">
        <v>1.4318181818181819</v>
      </c>
      <c r="J276" s="1">
        <v>70</v>
      </c>
      <c r="K276" s="1">
        <v>5</v>
      </c>
      <c r="L276" s="1">
        <v>88</v>
      </c>
      <c r="M276" s="7">
        <v>42.53333333333333</v>
      </c>
      <c r="N276" s="1">
        <v>87</v>
      </c>
      <c r="O276" s="1">
        <v>39</v>
      </c>
      <c r="P276" s="1">
        <v>9</v>
      </c>
    </row>
    <row r="277" spans="1:16" ht="15">
      <c r="A277" s="1" t="s">
        <v>2149</v>
      </c>
      <c r="B277" s="1" t="s">
        <v>1293</v>
      </c>
      <c r="C277" s="1">
        <v>36</v>
      </c>
      <c r="D277" s="1" t="str">
        <f t="shared" si="4"/>
        <v>Brett Tomko</v>
      </c>
      <c r="E277" s="1" t="e">
        <v>#N/A</v>
      </c>
      <c r="F277" s="1">
        <v>4</v>
      </c>
      <c r="G277" s="1">
        <v>0</v>
      </c>
      <c r="H277" s="1">
        <v>5.01</v>
      </c>
      <c r="I277" s="6">
        <v>1.4545454545454546</v>
      </c>
      <c r="J277" s="1">
        <v>67</v>
      </c>
      <c r="K277" s="1">
        <v>7</v>
      </c>
      <c r="L277" s="1">
        <v>88</v>
      </c>
      <c r="M277" s="7">
        <v>48.986666666666665</v>
      </c>
      <c r="N277" s="1">
        <v>98</v>
      </c>
      <c r="O277" s="1">
        <v>30</v>
      </c>
      <c r="P277" s="1">
        <v>12</v>
      </c>
    </row>
    <row r="278" spans="1:16" ht="15">
      <c r="A278" s="1" t="s">
        <v>2150</v>
      </c>
      <c r="B278" s="1" t="s">
        <v>2151</v>
      </c>
      <c r="C278" s="1">
        <v>36</v>
      </c>
      <c r="D278" s="1" t="str">
        <f t="shared" si="4"/>
        <v>Bartolo Colon</v>
      </c>
      <c r="E278" s="1" t="e">
        <v>#N/A</v>
      </c>
      <c r="F278" s="1">
        <v>5</v>
      </c>
      <c r="G278" s="1">
        <v>0</v>
      </c>
      <c r="H278" s="1">
        <v>5.06</v>
      </c>
      <c r="I278" s="6">
        <v>1.4886363636363635</v>
      </c>
      <c r="J278" s="1">
        <v>63</v>
      </c>
      <c r="K278" s="1">
        <v>6</v>
      </c>
      <c r="L278" s="1">
        <v>88</v>
      </c>
      <c r="M278" s="7">
        <v>49.47555555555555</v>
      </c>
      <c r="N278" s="1">
        <v>103</v>
      </c>
      <c r="O278" s="1">
        <v>28</v>
      </c>
      <c r="P278" s="1">
        <v>12</v>
      </c>
    </row>
    <row r="279" spans="1:16" ht="15">
      <c r="A279" s="1" t="s">
        <v>2152</v>
      </c>
      <c r="B279" s="1" t="s">
        <v>1819</v>
      </c>
      <c r="C279" s="1">
        <v>28</v>
      </c>
      <c r="D279" s="1" t="str">
        <f t="shared" si="4"/>
        <v>Phil Dumatrait</v>
      </c>
      <c r="E279" s="1" t="e">
        <v>#N/A</v>
      </c>
      <c r="F279" s="1">
        <v>4</v>
      </c>
      <c r="G279" s="1">
        <v>0</v>
      </c>
      <c r="H279" s="1">
        <v>5.17</v>
      </c>
      <c r="I279" s="6">
        <v>1.5632183908045978</v>
      </c>
      <c r="J279" s="1">
        <v>62</v>
      </c>
      <c r="K279" s="1">
        <v>6</v>
      </c>
      <c r="L279" s="1">
        <v>87</v>
      </c>
      <c r="M279" s="7">
        <v>49.97666666666667</v>
      </c>
      <c r="N279" s="1">
        <v>95</v>
      </c>
      <c r="O279" s="1">
        <v>41</v>
      </c>
      <c r="P279" s="1">
        <v>10</v>
      </c>
    </row>
    <row r="280" spans="1:16" ht="15">
      <c r="A280" s="1" t="s">
        <v>2153</v>
      </c>
      <c r="B280" s="1" t="s">
        <v>734</v>
      </c>
      <c r="C280" s="1">
        <v>32</v>
      </c>
      <c r="D280" s="1" t="str">
        <f t="shared" si="4"/>
        <v>Chad Durbin</v>
      </c>
      <c r="E280" s="1" t="e">
        <v>#N/A</v>
      </c>
      <c r="F280" s="1">
        <v>5</v>
      </c>
      <c r="G280" s="1">
        <v>1</v>
      </c>
      <c r="H280" s="1">
        <v>4.13</v>
      </c>
      <c r="I280" s="6">
        <v>1.3837209302325582</v>
      </c>
      <c r="J280" s="1">
        <v>58</v>
      </c>
      <c r="K280" s="1">
        <v>5</v>
      </c>
      <c r="L280" s="1">
        <v>86</v>
      </c>
      <c r="M280" s="7">
        <v>39.464444444444446</v>
      </c>
      <c r="N280" s="1">
        <v>85</v>
      </c>
      <c r="O280" s="1">
        <v>34</v>
      </c>
      <c r="P280" s="1">
        <v>10</v>
      </c>
    </row>
    <row r="281" spans="1:16" ht="15">
      <c r="A281" s="1" t="s">
        <v>2154</v>
      </c>
      <c r="B281" s="1" t="s">
        <v>849</v>
      </c>
      <c r="C281" s="1">
        <v>27</v>
      </c>
      <c r="D281" s="1" t="str">
        <f t="shared" si="4"/>
        <v>Sean Marshall</v>
      </c>
      <c r="E281" s="1" t="e">
        <v>#N/A</v>
      </c>
      <c r="F281" s="1">
        <v>5</v>
      </c>
      <c r="G281" s="1">
        <v>0</v>
      </c>
      <c r="H281" s="1">
        <v>4.29</v>
      </c>
      <c r="I281" s="6">
        <v>1.3647058823529412</v>
      </c>
      <c r="J281" s="1">
        <v>65</v>
      </c>
      <c r="K281" s="1">
        <v>6</v>
      </c>
      <c r="L281" s="1">
        <v>85</v>
      </c>
      <c r="M281" s="7">
        <v>40.516666666666666</v>
      </c>
      <c r="N281" s="1">
        <v>84</v>
      </c>
      <c r="O281" s="1">
        <v>32</v>
      </c>
      <c r="P281" s="1">
        <v>11</v>
      </c>
    </row>
    <row r="282" spans="1:16" ht="15">
      <c r="A282" s="1" t="s">
        <v>2155</v>
      </c>
      <c r="B282" s="1" t="s">
        <v>8</v>
      </c>
      <c r="C282" s="1">
        <v>27</v>
      </c>
      <c r="D282" s="1" t="str">
        <f t="shared" si="4"/>
        <v>Justin Germano</v>
      </c>
      <c r="E282" s="1" t="e">
        <v>#N/A</v>
      </c>
      <c r="F282" s="1">
        <v>4</v>
      </c>
      <c r="G282" s="1">
        <v>0</v>
      </c>
      <c r="H282" s="1">
        <v>4.5</v>
      </c>
      <c r="I282" s="6">
        <v>1.3647058823529412</v>
      </c>
      <c r="J282" s="1">
        <v>55</v>
      </c>
      <c r="K282" s="1">
        <v>6</v>
      </c>
      <c r="L282" s="1">
        <v>85</v>
      </c>
      <c r="M282" s="7">
        <v>42.5</v>
      </c>
      <c r="N282" s="1">
        <v>88</v>
      </c>
      <c r="O282" s="1">
        <v>28</v>
      </c>
      <c r="P282" s="1">
        <v>10</v>
      </c>
    </row>
    <row r="283" spans="1:16" ht="15">
      <c r="A283" s="1" t="s">
        <v>2156</v>
      </c>
      <c r="B283" s="1" t="s">
        <v>2157</v>
      </c>
      <c r="C283" s="1">
        <v>23</v>
      </c>
      <c r="D283" s="1" t="str">
        <f t="shared" si="4"/>
        <v>Philip Hughes</v>
      </c>
      <c r="E283" s="1" t="e">
        <v>#N/A</v>
      </c>
      <c r="F283" s="1">
        <v>4</v>
      </c>
      <c r="G283" s="1">
        <v>0</v>
      </c>
      <c r="H283" s="1">
        <v>4.45</v>
      </c>
      <c r="I283" s="6">
        <v>1.369047619047619</v>
      </c>
      <c r="J283" s="1">
        <v>65</v>
      </c>
      <c r="K283" s="1">
        <v>5</v>
      </c>
      <c r="L283" s="1">
        <v>84</v>
      </c>
      <c r="M283" s="7">
        <v>41.53333333333333</v>
      </c>
      <c r="N283" s="1">
        <v>83</v>
      </c>
      <c r="O283" s="1">
        <v>32</v>
      </c>
      <c r="P283" s="1">
        <v>9</v>
      </c>
    </row>
    <row r="284" spans="1:16" ht="15">
      <c r="A284" s="1" t="s">
        <v>2158</v>
      </c>
      <c r="B284" s="1" t="s">
        <v>264</v>
      </c>
      <c r="C284" s="1">
        <v>29</v>
      </c>
      <c r="D284" s="1" t="str">
        <f t="shared" si="4"/>
        <v>Matt Belisle</v>
      </c>
      <c r="E284" s="1" t="e">
        <v>#N/A</v>
      </c>
      <c r="F284" s="1">
        <v>4</v>
      </c>
      <c r="G284" s="1">
        <v>0</v>
      </c>
      <c r="H284" s="1">
        <v>4.93</v>
      </c>
      <c r="I284" s="6">
        <v>1.4523809523809523</v>
      </c>
      <c r="J284" s="1">
        <v>60</v>
      </c>
      <c r="K284" s="1">
        <v>5</v>
      </c>
      <c r="L284" s="1">
        <v>84</v>
      </c>
      <c r="M284" s="7">
        <v>46.013333333333335</v>
      </c>
      <c r="N284" s="1">
        <v>97</v>
      </c>
      <c r="O284" s="1">
        <v>25</v>
      </c>
      <c r="P284" s="1">
        <v>11</v>
      </c>
    </row>
    <row r="285" spans="1:16" ht="15">
      <c r="A285" s="1" t="s">
        <v>2159</v>
      </c>
      <c r="B285" s="1" t="s">
        <v>60</v>
      </c>
      <c r="C285" s="1">
        <v>27</v>
      </c>
      <c r="D285" s="1" t="str">
        <f t="shared" si="4"/>
        <v>Jason Hammel</v>
      </c>
      <c r="E285" s="1" t="e">
        <v>#N/A</v>
      </c>
      <c r="F285" s="1">
        <v>4</v>
      </c>
      <c r="G285" s="1">
        <v>1</v>
      </c>
      <c r="H285" s="1">
        <v>4.93</v>
      </c>
      <c r="I285" s="6">
        <v>1.4939759036144578</v>
      </c>
      <c r="J285" s="1">
        <v>57</v>
      </c>
      <c r="K285" s="1">
        <v>5</v>
      </c>
      <c r="L285" s="1">
        <v>83</v>
      </c>
      <c r="M285" s="7">
        <v>45.465555555555554</v>
      </c>
      <c r="N285" s="1">
        <v>89</v>
      </c>
      <c r="O285" s="1">
        <v>35</v>
      </c>
      <c r="P285" s="1">
        <v>11</v>
      </c>
    </row>
    <row r="286" spans="1:16" ht="15">
      <c r="A286" s="1" t="s">
        <v>152</v>
      </c>
      <c r="B286" s="1" t="s">
        <v>2274</v>
      </c>
      <c r="C286" s="1">
        <v>26</v>
      </c>
      <c r="D286" s="1" t="str">
        <f t="shared" si="4"/>
        <v>Zach Jackson</v>
      </c>
      <c r="E286" s="1" t="e">
        <v>#N/A</v>
      </c>
      <c r="F286" s="1">
        <v>4</v>
      </c>
      <c r="G286" s="1">
        <v>0</v>
      </c>
      <c r="H286" s="1">
        <v>4.72</v>
      </c>
      <c r="I286" s="6">
        <v>1.4096385542168675</v>
      </c>
      <c r="J286" s="1">
        <v>55</v>
      </c>
      <c r="K286" s="1">
        <v>4</v>
      </c>
      <c r="L286" s="1">
        <v>83</v>
      </c>
      <c r="M286" s="7">
        <v>43.528888888888886</v>
      </c>
      <c r="N286" s="1">
        <v>90</v>
      </c>
      <c r="O286" s="1">
        <v>27</v>
      </c>
      <c r="P286" s="1">
        <v>10</v>
      </c>
    </row>
    <row r="287" spans="1:16" ht="15">
      <c r="A287" s="1" t="s">
        <v>2160</v>
      </c>
      <c r="B287" s="1" t="s">
        <v>60</v>
      </c>
      <c r="C287" s="1">
        <v>31</v>
      </c>
      <c r="D287" s="1" t="str">
        <f t="shared" si="4"/>
        <v>Jason Jennings</v>
      </c>
      <c r="E287" s="1" t="e">
        <v>#N/A</v>
      </c>
      <c r="F287" s="1">
        <v>3</v>
      </c>
      <c r="G287" s="1">
        <v>0</v>
      </c>
      <c r="H287" s="1">
        <v>4.99</v>
      </c>
      <c r="I287" s="6">
        <v>1.4819277108433735</v>
      </c>
      <c r="J287" s="1">
        <v>56</v>
      </c>
      <c r="K287" s="1">
        <v>7</v>
      </c>
      <c r="L287" s="1">
        <v>83</v>
      </c>
      <c r="M287" s="7">
        <v>46.01888888888889</v>
      </c>
      <c r="N287" s="1">
        <v>90</v>
      </c>
      <c r="O287" s="1">
        <v>33</v>
      </c>
      <c r="P287" s="1">
        <v>11</v>
      </c>
    </row>
    <row r="288" spans="1:16" ht="15">
      <c r="A288" s="1" t="s">
        <v>1192</v>
      </c>
      <c r="B288" s="1" t="s">
        <v>2161</v>
      </c>
      <c r="C288" s="1">
        <v>23</v>
      </c>
      <c r="D288" s="1" t="str">
        <f t="shared" si="4"/>
        <v>Homer Bailey</v>
      </c>
      <c r="E288" s="1" t="e">
        <v>#N/A</v>
      </c>
      <c r="F288" s="1">
        <v>4</v>
      </c>
      <c r="G288" s="1">
        <v>0</v>
      </c>
      <c r="H288" s="1">
        <v>5.1</v>
      </c>
      <c r="I288" s="6">
        <v>1.5301204819277108</v>
      </c>
      <c r="J288" s="1">
        <v>59</v>
      </c>
      <c r="K288" s="1">
        <v>6</v>
      </c>
      <c r="L288" s="1">
        <v>83</v>
      </c>
      <c r="M288" s="7">
        <v>47.03333333333333</v>
      </c>
      <c r="N288" s="1">
        <v>91</v>
      </c>
      <c r="O288" s="1">
        <v>36</v>
      </c>
      <c r="P288" s="1">
        <v>10</v>
      </c>
    </row>
    <row r="289" spans="1:16" ht="15">
      <c r="A289" s="1" t="s">
        <v>1600</v>
      </c>
      <c r="B289" s="1" t="s">
        <v>14</v>
      </c>
      <c r="C289" s="1">
        <v>35</v>
      </c>
      <c r="D289" s="1" t="str">
        <f t="shared" si="4"/>
        <v>Mark Redman</v>
      </c>
      <c r="E289" s="1" t="e">
        <v>#N/A</v>
      </c>
      <c r="F289" s="1">
        <v>4</v>
      </c>
      <c r="G289" s="1">
        <v>0</v>
      </c>
      <c r="H289" s="1">
        <v>5.53</v>
      </c>
      <c r="I289" s="6">
        <v>1.5783132530120483</v>
      </c>
      <c r="J289" s="1">
        <v>51</v>
      </c>
      <c r="K289" s="1">
        <v>6</v>
      </c>
      <c r="L289" s="1">
        <v>83</v>
      </c>
      <c r="M289" s="7">
        <v>50.99888888888889</v>
      </c>
      <c r="N289" s="1">
        <v>98</v>
      </c>
      <c r="O289" s="1">
        <v>33</v>
      </c>
      <c r="P289" s="1">
        <v>10</v>
      </c>
    </row>
    <row r="290" spans="1:16" ht="15">
      <c r="A290" s="1" t="s">
        <v>2162</v>
      </c>
      <c r="B290" s="1" t="s">
        <v>2163</v>
      </c>
      <c r="C290" s="1">
        <v>31</v>
      </c>
      <c r="D290" s="1" t="str">
        <f t="shared" si="4"/>
        <v>Claudio Vargas</v>
      </c>
      <c r="E290" s="1" t="e">
        <v>#N/A</v>
      </c>
      <c r="F290" s="1">
        <v>6</v>
      </c>
      <c r="G290" s="1">
        <v>0</v>
      </c>
      <c r="H290" s="1">
        <v>4.61</v>
      </c>
      <c r="I290" s="6">
        <v>1.4146341463414633</v>
      </c>
      <c r="J290" s="1">
        <v>62</v>
      </c>
      <c r="K290" s="1">
        <v>4</v>
      </c>
      <c r="L290" s="1">
        <v>82</v>
      </c>
      <c r="M290" s="7">
        <v>42.00222222222223</v>
      </c>
      <c r="N290" s="1">
        <v>86</v>
      </c>
      <c r="O290" s="1">
        <v>30</v>
      </c>
      <c r="P290" s="1">
        <v>11</v>
      </c>
    </row>
    <row r="291" spans="1:16" ht="15">
      <c r="A291" s="1" t="s">
        <v>2164</v>
      </c>
      <c r="B291" s="1" t="s">
        <v>2165</v>
      </c>
      <c r="C291" s="1">
        <v>36</v>
      </c>
      <c r="D291" s="1" t="str">
        <f t="shared" si="4"/>
        <v>Chan Ho Park</v>
      </c>
      <c r="E291" s="1" t="e">
        <v>#N/A</v>
      </c>
      <c r="F291" s="1">
        <v>4</v>
      </c>
      <c r="G291" s="1">
        <v>1</v>
      </c>
      <c r="H291" s="1">
        <v>4.39</v>
      </c>
      <c r="I291" s="6">
        <v>1.425</v>
      </c>
      <c r="J291" s="1">
        <v>62</v>
      </c>
      <c r="K291" s="1">
        <v>4</v>
      </c>
      <c r="L291" s="1">
        <v>80</v>
      </c>
      <c r="M291" s="7">
        <v>39.02222222222222</v>
      </c>
      <c r="N291" s="1">
        <v>84</v>
      </c>
      <c r="O291" s="1">
        <v>30</v>
      </c>
      <c r="P291" s="1">
        <v>10</v>
      </c>
    </row>
    <row r="292" spans="1:16" ht="15">
      <c r="A292" s="1" t="s">
        <v>187</v>
      </c>
      <c r="B292" s="1" t="s">
        <v>2166</v>
      </c>
      <c r="C292" s="1">
        <v>33</v>
      </c>
      <c r="D292" s="1" t="str">
        <f t="shared" si="4"/>
        <v>Kelvim Escobar</v>
      </c>
      <c r="E292" s="1" t="e">
        <v>#N/A</v>
      </c>
      <c r="F292" s="1">
        <v>6</v>
      </c>
      <c r="G292" s="1">
        <v>0</v>
      </c>
      <c r="H292" s="1">
        <v>3.71</v>
      </c>
      <c r="I292" s="6">
        <v>1.3</v>
      </c>
      <c r="J292" s="1">
        <v>62</v>
      </c>
      <c r="K292" s="1">
        <v>4</v>
      </c>
      <c r="L292" s="1">
        <v>80</v>
      </c>
      <c r="M292" s="7">
        <v>32.97777777777778</v>
      </c>
      <c r="N292" s="1">
        <v>77</v>
      </c>
      <c r="O292" s="1">
        <v>27</v>
      </c>
      <c r="P292" s="1">
        <v>6</v>
      </c>
    </row>
    <row r="293" spans="1:16" ht="15">
      <c r="A293" s="1" t="s">
        <v>2167</v>
      </c>
      <c r="B293" s="1" t="s">
        <v>205</v>
      </c>
      <c r="C293" s="1">
        <v>27</v>
      </c>
      <c r="D293" s="1" t="str">
        <f t="shared" si="4"/>
        <v>Jeff Karstens</v>
      </c>
      <c r="E293" s="1" t="e">
        <v>#N/A</v>
      </c>
      <c r="F293" s="1">
        <v>4</v>
      </c>
      <c r="G293" s="1">
        <v>0</v>
      </c>
      <c r="H293" s="1">
        <v>4.56</v>
      </c>
      <c r="I293" s="6">
        <v>1.4125</v>
      </c>
      <c r="J293" s="1">
        <v>50</v>
      </c>
      <c r="K293" s="1">
        <v>7</v>
      </c>
      <c r="L293" s="1">
        <v>80</v>
      </c>
      <c r="M293" s="7">
        <v>40.53333333333333</v>
      </c>
      <c r="N293" s="1">
        <v>85</v>
      </c>
      <c r="O293" s="1">
        <v>28</v>
      </c>
      <c r="P293" s="1">
        <v>10</v>
      </c>
    </row>
    <row r="294" spans="1:16" ht="15">
      <c r="A294" s="1" t="s">
        <v>1551</v>
      </c>
      <c r="B294" s="1" t="s">
        <v>462</v>
      </c>
      <c r="C294" s="1">
        <v>27</v>
      </c>
      <c r="D294" s="1" t="str">
        <f t="shared" si="4"/>
        <v>Brad Thompson</v>
      </c>
      <c r="E294" s="1" t="e">
        <v>#N/A</v>
      </c>
      <c r="F294" s="1">
        <v>5</v>
      </c>
      <c r="G294" s="1">
        <v>0</v>
      </c>
      <c r="H294" s="1">
        <v>4.5</v>
      </c>
      <c r="I294" s="6">
        <v>1.4050632911392404</v>
      </c>
      <c r="J294" s="1">
        <v>46</v>
      </c>
      <c r="K294" s="1">
        <v>4</v>
      </c>
      <c r="L294" s="1">
        <v>79</v>
      </c>
      <c r="M294" s="7">
        <v>39.5</v>
      </c>
      <c r="N294" s="1">
        <v>85</v>
      </c>
      <c r="O294" s="1">
        <v>26</v>
      </c>
      <c r="P294" s="1">
        <v>9</v>
      </c>
    </row>
    <row r="295" spans="1:16" ht="15">
      <c r="A295" s="1" t="s">
        <v>260</v>
      </c>
      <c r="B295" s="1" t="s">
        <v>578</v>
      </c>
      <c r="C295" s="1">
        <v>35</v>
      </c>
      <c r="D295" s="1" t="str">
        <f t="shared" si="4"/>
        <v>Jamey Wright</v>
      </c>
      <c r="E295" s="1" t="e">
        <v>#N/A</v>
      </c>
      <c r="F295" s="1">
        <v>5</v>
      </c>
      <c r="G295" s="1">
        <v>0</v>
      </c>
      <c r="H295" s="1">
        <v>4.67</v>
      </c>
      <c r="I295" s="6">
        <v>1.4936708860759493</v>
      </c>
      <c r="J295" s="1">
        <v>50</v>
      </c>
      <c r="K295" s="1">
        <v>5</v>
      </c>
      <c r="L295" s="1">
        <v>79</v>
      </c>
      <c r="M295" s="7">
        <v>40.992222222222225</v>
      </c>
      <c r="N295" s="1">
        <v>84</v>
      </c>
      <c r="O295" s="1">
        <v>34</v>
      </c>
      <c r="P295" s="1">
        <v>7</v>
      </c>
    </row>
    <row r="296" spans="1:16" ht="15">
      <c r="A296" s="1" t="s">
        <v>712</v>
      </c>
      <c r="B296" s="1" t="s">
        <v>34</v>
      </c>
      <c r="C296" s="1">
        <v>25</v>
      </c>
      <c r="D296" s="1" t="str">
        <f t="shared" si="4"/>
        <v>Ian Kennedy</v>
      </c>
      <c r="E296" s="1" t="e">
        <v>#N/A</v>
      </c>
      <c r="F296" s="1">
        <v>3</v>
      </c>
      <c r="G296" s="1">
        <v>0</v>
      </c>
      <c r="H296" s="1">
        <v>4.78</v>
      </c>
      <c r="I296" s="6">
        <v>1.4683544303797469</v>
      </c>
      <c r="J296" s="1">
        <v>59</v>
      </c>
      <c r="K296" s="1">
        <v>5</v>
      </c>
      <c r="L296" s="1">
        <v>79</v>
      </c>
      <c r="M296" s="7">
        <v>41.95777777777778</v>
      </c>
      <c r="N296" s="1">
        <v>81</v>
      </c>
      <c r="O296" s="1">
        <v>35</v>
      </c>
      <c r="P296" s="1">
        <v>8</v>
      </c>
    </row>
    <row r="297" spans="1:16" ht="15">
      <c r="A297" s="1" t="s">
        <v>2168</v>
      </c>
      <c r="B297" s="1" t="s">
        <v>1264</v>
      </c>
      <c r="C297" s="1">
        <v>36</v>
      </c>
      <c r="D297" s="1" t="str">
        <f t="shared" si="4"/>
        <v>Shawn Estes</v>
      </c>
      <c r="E297" s="1" t="e">
        <v>#N/A</v>
      </c>
      <c r="F297" s="1">
        <v>4</v>
      </c>
      <c r="G297" s="1">
        <v>0</v>
      </c>
      <c r="H297" s="1">
        <v>4.67</v>
      </c>
      <c r="I297" s="6">
        <v>1.4743589743589745</v>
      </c>
      <c r="J297" s="1">
        <v>51</v>
      </c>
      <c r="K297" s="1">
        <v>5</v>
      </c>
      <c r="L297" s="1">
        <v>78</v>
      </c>
      <c r="M297" s="7">
        <v>40.47333333333333</v>
      </c>
      <c r="N297" s="1">
        <v>84</v>
      </c>
      <c r="O297" s="1">
        <v>31</v>
      </c>
      <c r="P297" s="1">
        <v>10</v>
      </c>
    </row>
    <row r="298" spans="1:16" ht="15">
      <c r="A298" s="1" t="s">
        <v>2169</v>
      </c>
      <c r="B298" s="1" t="s">
        <v>98</v>
      </c>
      <c r="C298" s="1">
        <v>33</v>
      </c>
      <c r="D298" s="1" t="str">
        <f t="shared" si="4"/>
        <v>Carl Pavano</v>
      </c>
      <c r="E298" s="1" t="e">
        <v>#N/A</v>
      </c>
      <c r="F298" s="1">
        <v>6</v>
      </c>
      <c r="G298" s="1">
        <v>0</v>
      </c>
      <c r="H298" s="1">
        <v>4.79</v>
      </c>
      <c r="I298" s="6">
        <v>1.435897435897436</v>
      </c>
      <c r="J298" s="1">
        <v>49</v>
      </c>
      <c r="K298" s="1">
        <v>4</v>
      </c>
      <c r="L298" s="1">
        <v>78</v>
      </c>
      <c r="M298" s="7">
        <v>41.513333333333335</v>
      </c>
      <c r="N298" s="1">
        <v>85</v>
      </c>
      <c r="O298" s="1">
        <v>27</v>
      </c>
      <c r="P298" s="1">
        <v>9</v>
      </c>
    </row>
    <row r="299" spans="1:16" ht="15">
      <c r="A299" s="1" t="s">
        <v>2170</v>
      </c>
      <c r="B299" s="1" t="s">
        <v>270</v>
      </c>
      <c r="C299" s="1">
        <v>24</v>
      </c>
      <c r="D299" s="1" t="str">
        <f t="shared" si="4"/>
        <v>Ryan Feierabend</v>
      </c>
      <c r="E299" s="1" t="e">
        <v>#N/A</v>
      </c>
      <c r="F299" s="1">
        <v>3</v>
      </c>
      <c r="G299" s="1">
        <v>0</v>
      </c>
      <c r="H299" s="1">
        <v>5.48</v>
      </c>
      <c r="I299" s="6">
        <v>1.5512820512820513</v>
      </c>
      <c r="J299" s="1">
        <v>55</v>
      </c>
      <c r="K299" s="1">
        <v>6</v>
      </c>
      <c r="L299" s="1">
        <v>78</v>
      </c>
      <c r="M299" s="7">
        <v>47.49333333333334</v>
      </c>
      <c r="N299" s="1">
        <v>92</v>
      </c>
      <c r="O299" s="1">
        <v>29</v>
      </c>
      <c r="P299" s="1">
        <v>11</v>
      </c>
    </row>
    <row r="300" spans="1:16" ht="15">
      <c r="A300" s="1" t="s">
        <v>1064</v>
      </c>
      <c r="B300" s="1" t="s">
        <v>501</v>
      </c>
      <c r="C300" s="1">
        <v>23</v>
      </c>
      <c r="D300" s="1" t="str">
        <f t="shared" si="4"/>
        <v>Franklin Morales</v>
      </c>
      <c r="E300" s="1" t="e">
        <v>#N/A</v>
      </c>
      <c r="F300" s="1">
        <v>4</v>
      </c>
      <c r="G300" s="1">
        <v>0</v>
      </c>
      <c r="H300" s="1">
        <v>4.21</v>
      </c>
      <c r="I300" s="6">
        <v>1.3766233766233766</v>
      </c>
      <c r="J300" s="1">
        <v>54</v>
      </c>
      <c r="K300" s="1">
        <v>4</v>
      </c>
      <c r="L300" s="1">
        <v>77</v>
      </c>
      <c r="M300" s="7">
        <v>36.01888888888889</v>
      </c>
      <c r="N300" s="1">
        <v>74</v>
      </c>
      <c r="O300" s="1">
        <v>32</v>
      </c>
      <c r="P300" s="1">
        <v>7</v>
      </c>
    </row>
    <row r="301" spans="1:16" ht="15">
      <c r="A301" s="1" t="s">
        <v>1945</v>
      </c>
      <c r="B301" s="1" t="s">
        <v>2171</v>
      </c>
      <c r="C301" s="1">
        <v>43</v>
      </c>
      <c r="D301" s="1" t="str">
        <f t="shared" si="4"/>
        <v>Woody Williams</v>
      </c>
      <c r="E301" s="1" t="e">
        <v>#N/A</v>
      </c>
      <c r="F301" s="1">
        <v>4</v>
      </c>
      <c r="G301" s="1">
        <v>0</v>
      </c>
      <c r="H301" s="1">
        <v>4.85</v>
      </c>
      <c r="I301" s="6">
        <v>1.4415584415584415</v>
      </c>
      <c r="J301" s="1">
        <v>46</v>
      </c>
      <c r="K301" s="1">
        <v>5</v>
      </c>
      <c r="L301" s="1">
        <v>77</v>
      </c>
      <c r="M301" s="7">
        <v>41.49444444444444</v>
      </c>
      <c r="N301" s="1">
        <v>86</v>
      </c>
      <c r="O301" s="1">
        <v>25</v>
      </c>
      <c r="P301" s="1">
        <v>12</v>
      </c>
    </row>
    <row r="302" spans="1:16" ht="15">
      <c r="A302" s="1" t="s">
        <v>2172</v>
      </c>
      <c r="B302" s="1" t="s">
        <v>2173</v>
      </c>
      <c r="C302" s="1">
        <v>35</v>
      </c>
      <c r="D302" s="1" t="str">
        <f t="shared" si="4"/>
        <v>Glendon Rusch</v>
      </c>
      <c r="E302" s="1" t="e">
        <v>#N/A</v>
      </c>
      <c r="F302" s="1">
        <v>4</v>
      </c>
      <c r="G302" s="1">
        <v>0</v>
      </c>
      <c r="H302" s="1">
        <v>4.97</v>
      </c>
      <c r="I302" s="6">
        <v>1.4675324675324675</v>
      </c>
      <c r="J302" s="1">
        <v>56</v>
      </c>
      <c r="K302" s="1">
        <v>5</v>
      </c>
      <c r="L302" s="1">
        <v>77</v>
      </c>
      <c r="M302" s="7">
        <v>42.52111111111111</v>
      </c>
      <c r="N302" s="1">
        <v>85</v>
      </c>
      <c r="O302" s="1">
        <v>28</v>
      </c>
      <c r="P302" s="1">
        <v>11</v>
      </c>
    </row>
    <row r="303" spans="1:16" ht="15">
      <c r="A303" s="1" t="s">
        <v>2174</v>
      </c>
      <c r="B303" s="1" t="s">
        <v>2175</v>
      </c>
      <c r="C303" s="1">
        <v>29</v>
      </c>
      <c r="D303" s="1" t="str">
        <f t="shared" si="4"/>
        <v>Noah Lowry</v>
      </c>
      <c r="E303" s="1" t="e">
        <v>#N/A</v>
      </c>
      <c r="F303" s="1">
        <v>5</v>
      </c>
      <c r="G303" s="1">
        <v>0</v>
      </c>
      <c r="H303" s="1">
        <v>4.26</v>
      </c>
      <c r="I303" s="6">
        <v>1.4473684210526316</v>
      </c>
      <c r="J303" s="1">
        <v>49</v>
      </c>
      <c r="K303" s="1">
        <v>4</v>
      </c>
      <c r="L303" s="1">
        <v>76</v>
      </c>
      <c r="M303" s="7">
        <v>35.97333333333333</v>
      </c>
      <c r="N303" s="1">
        <v>75</v>
      </c>
      <c r="O303" s="1">
        <v>35</v>
      </c>
      <c r="P303" s="1">
        <v>8</v>
      </c>
    </row>
    <row r="304" spans="1:16" ht="15">
      <c r="A304" s="1" t="s">
        <v>200</v>
      </c>
      <c r="B304" s="1" t="s">
        <v>261</v>
      </c>
      <c r="C304" s="1">
        <v>46</v>
      </c>
      <c r="D304" s="1" t="str">
        <f t="shared" si="4"/>
        <v>David Wells</v>
      </c>
      <c r="E304" s="1" t="e">
        <v>#N/A</v>
      </c>
      <c r="F304" s="1">
        <v>4</v>
      </c>
      <c r="G304" s="1">
        <v>0</v>
      </c>
      <c r="H304" s="1">
        <v>5.09</v>
      </c>
      <c r="I304" s="6">
        <v>1.5263157894736843</v>
      </c>
      <c r="J304" s="1">
        <v>46</v>
      </c>
      <c r="K304" s="1">
        <v>5</v>
      </c>
      <c r="L304" s="1">
        <v>76</v>
      </c>
      <c r="M304" s="7">
        <v>42.98222222222222</v>
      </c>
      <c r="N304" s="1">
        <v>92</v>
      </c>
      <c r="O304" s="1">
        <v>24</v>
      </c>
      <c r="P304" s="1">
        <v>10</v>
      </c>
    </row>
    <row r="305" spans="1:16" ht="15">
      <c r="A305" s="1" t="s">
        <v>200</v>
      </c>
      <c r="B305" s="1" t="s">
        <v>2176</v>
      </c>
      <c r="C305" s="1">
        <v>32</v>
      </c>
      <c r="D305" s="1" t="str">
        <f t="shared" si="4"/>
        <v>Kip Wells</v>
      </c>
      <c r="E305" s="1" t="e">
        <v>#N/A</v>
      </c>
      <c r="F305" s="1">
        <v>3</v>
      </c>
      <c r="G305" s="1">
        <v>0</v>
      </c>
      <c r="H305" s="1">
        <v>5.21</v>
      </c>
      <c r="I305" s="6">
        <v>1.5921052631578947</v>
      </c>
      <c r="J305" s="1">
        <v>55</v>
      </c>
      <c r="K305" s="1">
        <v>6</v>
      </c>
      <c r="L305" s="1">
        <v>76</v>
      </c>
      <c r="M305" s="7">
        <v>43.995555555555555</v>
      </c>
      <c r="N305" s="1">
        <v>84</v>
      </c>
      <c r="O305" s="1">
        <v>37</v>
      </c>
      <c r="P305" s="1">
        <v>8</v>
      </c>
    </row>
    <row r="306" spans="1:16" ht="15">
      <c r="A306" s="1" t="s">
        <v>2177</v>
      </c>
      <c r="B306" s="1" t="s">
        <v>2178</v>
      </c>
      <c r="C306" s="1">
        <v>43</v>
      </c>
      <c r="D306" s="1" t="str">
        <f t="shared" si="4"/>
        <v>Curt Schilling</v>
      </c>
      <c r="E306" s="1" t="e">
        <v>#N/A</v>
      </c>
      <c r="F306" s="1">
        <v>4</v>
      </c>
      <c r="G306" s="1">
        <v>0</v>
      </c>
      <c r="H306" s="1">
        <v>4.26</v>
      </c>
      <c r="I306" s="6">
        <v>1.3333333333333333</v>
      </c>
      <c r="J306" s="1">
        <v>55</v>
      </c>
      <c r="K306" s="1">
        <v>4</v>
      </c>
      <c r="L306" s="1">
        <v>75</v>
      </c>
      <c r="M306" s="7">
        <v>35.5</v>
      </c>
      <c r="N306" s="1">
        <v>82</v>
      </c>
      <c r="O306" s="1">
        <v>18</v>
      </c>
      <c r="P306" s="1">
        <v>10</v>
      </c>
    </row>
    <row r="307" spans="1:16" ht="15">
      <c r="A307" s="1" t="s">
        <v>1346</v>
      </c>
      <c r="B307" s="1" t="s">
        <v>2179</v>
      </c>
      <c r="C307" s="1">
        <v>25</v>
      </c>
      <c r="D307" s="1" t="str">
        <f t="shared" si="4"/>
        <v>Yusmeiro Petit</v>
      </c>
      <c r="E307" s="1" t="e">
        <v>#N/A</v>
      </c>
      <c r="F307" s="1">
        <v>4</v>
      </c>
      <c r="G307" s="1">
        <v>0</v>
      </c>
      <c r="H307" s="1">
        <v>4.32</v>
      </c>
      <c r="I307" s="6">
        <v>1.2666666666666666</v>
      </c>
      <c r="J307" s="1">
        <v>58</v>
      </c>
      <c r="K307" s="1">
        <v>5</v>
      </c>
      <c r="L307" s="1">
        <v>75</v>
      </c>
      <c r="M307" s="7">
        <v>36</v>
      </c>
      <c r="N307" s="1">
        <v>71</v>
      </c>
      <c r="O307" s="1">
        <v>24</v>
      </c>
      <c r="P307" s="1">
        <v>12</v>
      </c>
    </row>
    <row r="308" spans="1:16" ht="15">
      <c r="A308" s="1" t="s">
        <v>2180</v>
      </c>
      <c r="B308" s="1" t="s">
        <v>2181</v>
      </c>
      <c r="C308" s="1">
        <v>32</v>
      </c>
      <c r="D308" s="1" t="str">
        <f t="shared" si="4"/>
        <v>Buddy Carlyle</v>
      </c>
      <c r="E308" s="1" t="e">
        <v>#N/A</v>
      </c>
      <c r="F308" s="1">
        <v>4</v>
      </c>
      <c r="G308" s="1">
        <v>0</v>
      </c>
      <c r="H308" s="1">
        <v>4.32</v>
      </c>
      <c r="I308" s="6">
        <v>1.36</v>
      </c>
      <c r="J308" s="1">
        <v>60</v>
      </c>
      <c r="K308" s="1">
        <v>3</v>
      </c>
      <c r="L308" s="1">
        <v>75</v>
      </c>
      <c r="M308" s="7">
        <v>36</v>
      </c>
      <c r="N308" s="1">
        <v>74</v>
      </c>
      <c r="O308" s="1">
        <v>28</v>
      </c>
      <c r="P308" s="1">
        <v>9</v>
      </c>
    </row>
    <row r="309" spans="1:16" ht="15">
      <c r="A309" s="1" t="s">
        <v>2059</v>
      </c>
      <c r="B309" s="1" t="s">
        <v>205</v>
      </c>
      <c r="C309" s="1">
        <v>33</v>
      </c>
      <c r="D309" s="1" t="str">
        <f t="shared" si="4"/>
        <v>Jeff Weaver</v>
      </c>
      <c r="E309" s="1" t="e">
        <v>#N/A</v>
      </c>
      <c r="F309" s="1">
        <v>4</v>
      </c>
      <c r="G309" s="1">
        <v>0</v>
      </c>
      <c r="H309" s="1">
        <v>5.22</v>
      </c>
      <c r="I309" s="6">
        <v>1.4666666666666666</v>
      </c>
      <c r="J309" s="1">
        <v>47</v>
      </c>
      <c r="K309" s="1">
        <v>6</v>
      </c>
      <c r="L309" s="1">
        <v>75</v>
      </c>
      <c r="M309" s="7">
        <v>43.5</v>
      </c>
      <c r="N309" s="1">
        <v>88</v>
      </c>
      <c r="O309" s="1">
        <v>22</v>
      </c>
      <c r="P309" s="1">
        <v>11</v>
      </c>
    </row>
    <row r="310" spans="1:16" ht="15">
      <c r="A310" s="1" t="s">
        <v>2182</v>
      </c>
      <c r="B310" s="1" t="s">
        <v>541</v>
      </c>
      <c r="C310" s="1">
        <v>26</v>
      </c>
      <c r="D310" s="1" t="str">
        <f t="shared" si="4"/>
        <v>Luis Mendoza</v>
      </c>
      <c r="E310" s="1" t="e">
        <v>#N/A</v>
      </c>
      <c r="F310" s="1">
        <v>4</v>
      </c>
      <c r="G310" s="1">
        <v>1</v>
      </c>
      <c r="H310" s="1">
        <v>5.47</v>
      </c>
      <c r="I310" s="6">
        <v>1.554054054054054</v>
      </c>
      <c r="J310" s="1">
        <v>49</v>
      </c>
      <c r="K310" s="1">
        <v>6</v>
      </c>
      <c r="L310" s="1">
        <v>74</v>
      </c>
      <c r="M310" s="7">
        <v>44.97555555555555</v>
      </c>
      <c r="N310" s="1">
        <v>88</v>
      </c>
      <c r="O310" s="1">
        <v>27</v>
      </c>
      <c r="P310" s="1">
        <v>8</v>
      </c>
    </row>
    <row r="311" spans="1:16" ht="15">
      <c r="A311" s="1" t="s">
        <v>2183</v>
      </c>
      <c r="B311" s="1" t="s">
        <v>246</v>
      </c>
      <c r="C311" s="1">
        <v>24</v>
      </c>
      <c r="D311" s="1" t="str">
        <f t="shared" si="4"/>
        <v>Rick VandenHurk</v>
      </c>
      <c r="E311" s="1" t="e">
        <v>#N/A</v>
      </c>
      <c r="F311" s="1">
        <v>4</v>
      </c>
      <c r="G311" s="1">
        <v>0</v>
      </c>
      <c r="H311" s="1">
        <v>5.11</v>
      </c>
      <c r="I311" s="6">
        <v>1.527027027027027</v>
      </c>
      <c r="J311" s="1">
        <v>71</v>
      </c>
      <c r="K311" s="1">
        <v>5</v>
      </c>
      <c r="L311" s="1">
        <v>74</v>
      </c>
      <c r="M311" s="7">
        <v>42.01555555555556</v>
      </c>
      <c r="N311" s="1">
        <v>78</v>
      </c>
      <c r="O311" s="1">
        <v>35</v>
      </c>
      <c r="P311" s="1">
        <v>10</v>
      </c>
    </row>
    <row r="312" spans="1:16" ht="15">
      <c r="A312" s="1" t="s">
        <v>2184</v>
      </c>
      <c r="B312" s="1" t="s">
        <v>307</v>
      </c>
      <c r="C312" s="1">
        <v>27</v>
      </c>
      <c r="D312" s="1" t="str">
        <f t="shared" si="4"/>
        <v>Brian Bass</v>
      </c>
      <c r="E312" s="1" t="e">
        <v>#N/A</v>
      </c>
      <c r="F312" s="1">
        <v>4</v>
      </c>
      <c r="G312" s="1">
        <v>1</v>
      </c>
      <c r="H312" s="1">
        <v>4.56</v>
      </c>
      <c r="I312" s="6">
        <v>1.3972602739726028</v>
      </c>
      <c r="J312" s="1">
        <v>46</v>
      </c>
      <c r="K312" s="1">
        <v>4</v>
      </c>
      <c r="L312" s="1">
        <v>73</v>
      </c>
      <c r="M312" s="7">
        <v>36.986666666666665</v>
      </c>
      <c r="N312" s="1">
        <v>76</v>
      </c>
      <c r="O312" s="1">
        <v>26</v>
      </c>
      <c r="P312" s="1">
        <v>9</v>
      </c>
    </row>
    <row r="313" spans="1:16" ht="15">
      <c r="A313" s="1" t="s">
        <v>1816</v>
      </c>
      <c r="B313" s="1" t="s">
        <v>2185</v>
      </c>
      <c r="C313" s="1">
        <v>32</v>
      </c>
      <c r="D313" s="1" t="str">
        <f t="shared" si="4"/>
        <v>Heath Bell</v>
      </c>
      <c r="E313" s="1" t="e">
        <v>#N/A</v>
      </c>
      <c r="F313" s="1">
        <v>4</v>
      </c>
      <c r="G313" s="1">
        <v>0</v>
      </c>
      <c r="H313" s="1">
        <v>3.51</v>
      </c>
      <c r="I313" s="6">
        <v>1.2465753424657535</v>
      </c>
      <c r="J313" s="1">
        <v>67</v>
      </c>
      <c r="K313" s="1">
        <v>4</v>
      </c>
      <c r="L313" s="1">
        <v>73</v>
      </c>
      <c r="M313" s="7">
        <v>28.47</v>
      </c>
      <c r="N313" s="1">
        <v>65</v>
      </c>
      <c r="O313" s="1">
        <v>26</v>
      </c>
      <c r="P313" s="1">
        <v>6</v>
      </c>
    </row>
    <row r="314" spans="1:16" ht="15">
      <c r="A314" s="1" t="s">
        <v>2186</v>
      </c>
      <c r="B314" s="1" t="s">
        <v>2187</v>
      </c>
      <c r="C314" s="1">
        <v>28</v>
      </c>
      <c r="D314" s="1" t="str">
        <f t="shared" si="4"/>
        <v>Hong-Chih Kuo</v>
      </c>
      <c r="E314" s="1" t="e">
        <v>#N/A</v>
      </c>
      <c r="F314" s="1">
        <v>4</v>
      </c>
      <c r="G314" s="1">
        <v>0</v>
      </c>
      <c r="H314" s="1">
        <v>3.64</v>
      </c>
      <c r="I314" s="6">
        <v>1.2602739726027397</v>
      </c>
      <c r="J314" s="1">
        <v>74</v>
      </c>
      <c r="K314" s="1">
        <v>4</v>
      </c>
      <c r="L314" s="1">
        <v>73</v>
      </c>
      <c r="M314" s="7">
        <v>29.52444444444445</v>
      </c>
      <c r="N314" s="1">
        <v>66</v>
      </c>
      <c r="O314" s="1">
        <v>26</v>
      </c>
      <c r="P314" s="1">
        <v>6</v>
      </c>
    </row>
    <row r="315" spans="1:16" ht="15">
      <c r="A315" s="1" t="s">
        <v>2188</v>
      </c>
      <c r="B315" s="1" t="s">
        <v>290</v>
      </c>
      <c r="C315" s="1">
        <v>26</v>
      </c>
      <c r="D315" s="1" t="str">
        <f t="shared" si="4"/>
        <v>Josh Geer</v>
      </c>
      <c r="E315" s="1" t="e">
        <v>#N/A</v>
      </c>
      <c r="F315" s="1">
        <v>4</v>
      </c>
      <c r="G315" s="1">
        <v>0</v>
      </c>
      <c r="H315" s="1">
        <v>4.07</v>
      </c>
      <c r="I315" s="6">
        <v>1.3835616438356164</v>
      </c>
      <c r="J315" s="1">
        <v>55</v>
      </c>
      <c r="K315" s="1">
        <v>4</v>
      </c>
      <c r="L315" s="1">
        <v>73</v>
      </c>
      <c r="M315" s="7">
        <v>33.01222222222222</v>
      </c>
      <c r="N315" s="1">
        <v>74</v>
      </c>
      <c r="O315" s="1">
        <v>27</v>
      </c>
      <c r="P315" s="1">
        <v>8</v>
      </c>
    </row>
    <row r="316" spans="1:16" ht="15">
      <c r="A316" s="1" t="s">
        <v>2189</v>
      </c>
      <c r="B316" s="1" t="s">
        <v>638</v>
      </c>
      <c r="C316" s="1">
        <v>30</v>
      </c>
      <c r="D316" s="1" t="str">
        <f t="shared" si="4"/>
        <v>Scott Richmond</v>
      </c>
      <c r="E316" s="1" t="e">
        <v>#N/A</v>
      </c>
      <c r="F316" s="1">
        <v>4</v>
      </c>
      <c r="G316" s="1">
        <v>0</v>
      </c>
      <c r="H316" s="1">
        <v>4.38</v>
      </c>
      <c r="I316" s="6">
        <v>1.36986301369863</v>
      </c>
      <c r="J316" s="1">
        <v>54</v>
      </c>
      <c r="K316" s="1">
        <v>5</v>
      </c>
      <c r="L316" s="1">
        <v>73</v>
      </c>
      <c r="M316" s="7">
        <v>35.52666666666667</v>
      </c>
      <c r="N316" s="1">
        <v>78</v>
      </c>
      <c r="O316" s="1">
        <v>22</v>
      </c>
      <c r="P316" s="1">
        <v>8</v>
      </c>
    </row>
    <row r="317" spans="1:16" ht="15">
      <c r="A317" s="1" t="s">
        <v>2190</v>
      </c>
      <c r="B317" s="1" t="s">
        <v>1792</v>
      </c>
      <c r="C317" s="1">
        <v>28</v>
      </c>
      <c r="D317" s="1" t="str">
        <f t="shared" si="4"/>
        <v>Eddie Bonine</v>
      </c>
      <c r="E317" s="1" t="e">
        <v>#N/A</v>
      </c>
      <c r="F317" s="1">
        <v>5</v>
      </c>
      <c r="G317" s="1">
        <v>0</v>
      </c>
      <c r="H317" s="1">
        <v>4.56</v>
      </c>
      <c r="I317" s="6">
        <v>1.4246575342465753</v>
      </c>
      <c r="J317" s="1">
        <v>48</v>
      </c>
      <c r="K317" s="1">
        <v>4</v>
      </c>
      <c r="L317" s="1">
        <v>73</v>
      </c>
      <c r="M317" s="7">
        <v>36.986666666666665</v>
      </c>
      <c r="N317" s="1">
        <v>80</v>
      </c>
      <c r="O317" s="1">
        <v>24</v>
      </c>
      <c r="P317" s="1">
        <v>8</v>
      </c>
    </row>
    <row r="318" spans="1:16" ht="15">
      <c r="A318" s="1" t="s">
        <v>2191</v>
      </c>
      <c r="B318" s="1" t="s">
        <v>2192</v>
      </c>
      <c r="C318" s="1">
        <v>28</v>
      </c>
      <c r="D318" s="1" t="str">
        <f t="shared" si="4"/>
        <v>Kameron Loe</v>
      </c>
      <c r="E318" s="1" t="e">
        <v>#N/A</v>
      </c>
      <c r="F318" s="1">
        <v>3</v>
      </c>
      <c r="G318" s="1">
        <v>0</v>
      </c>
      <c r="H318" s="1">
        <v>4.62</v>
      </c>
      <c r="I318" s="6">
        <v>1.4657534246575343</v>
      </c>
      <c r="J318" s="1">
        <v>46</v>
      </c>
      <c r="K318" s="1">
        <v>4</v>
      </c>
      <c r="L318" s="1">
        <v>73</v>
      </c>
      <c r="M318" s="7">
        <v>37.47333333333333</v>
      </c>
      <c r="N318" s="1">
        <v>81</v>
      </c>
      <c r="O318" s="1">
        <v>26</v>
      </c>
      <c r="P318" s="1">
        <v>7</v>
      </c>
    </row>
    <row r="319" spans="1:16" ht="15">
      <c r="A319" s="1" t="s">
        <v>2193</v>
      </c>
      <c r="B319" s="1" t="s">
        <v>603</v>
      </c>
      <c r="C319" s="1">
        <v>34</v>
      </c>
      <c r="D319" s="1" t="str">
        <f t="shared" si="4"/>
        <v>Freddy Garcia</v>
      </c>
      <c r="E319" s="1" t="e">
        <v>#N/A</v>
      </c>
      <c r="F319" s="1">
        <v>4</v>
      </c>
      <c r="G319" s="1">
        <v>0</v>
      </c>
      <c r="H319" s="1">
        <v>4.68</v>
      </c>
      <c r="I319" s="6">
        <v>1.3972602739726028</v>
      </c>
      <c r="J319" s="1">
        <v>53</v>
      </c>
      <c r="K319" s="1">
        <v>4</v>
      </c>
      <c r="L319" s="1">
        <v>73</v>
      </c>
      <c r="M319" s="7">
        <v>37.96</v>
      </c>
      <c r="N319" s="1">
        <v>78</v>
      </c>
      <c r="O319" s="1">
        <v>24</v>
      </c>
      <c r="P319" s="1">
        <v>10</v>
      </c>
    </row>
    <row r="320" spans="1:16" ht="15">
      <c r="A320" s="1" t="s">
        <v>2194</v>
      </c>
      <c r="B320" s="1" t="s">
        <v>264</v>
      </c>
      <c r="C320" s="1">
        <v>31</v>
      </c>
      <c r="D320" s="1" t="str">
        <f t="shared" si="4"/>
        <v>Matt Guerrier</v>
      </c>
      <c r="E320" s="1" t="e">
        <v>#N/A</v>
      </c>
      <c r="F320" s="1">
        <v>4</v>
      </c>
      <c r="G320" s="1">
        <v>1</v>
      </c>
      <c r="H320" s="1">
        <v>4.19</v>
      </c>
      <c r="I320" s="6">
        <v>1.375</v>
      </c>
      <c r="J320" s="1">
        <v>53</v>
      </c>
      <c r="K320" s="1">
        <v>5</v>
      </c>
      <c r="L320" s="1">
        <v>72</v>
      </c>
      <c r="M320" s="7">
        <v>33.52</v>
      </c>
      <c r="N320" s="1">
        <v>72</v>
      </c>
      <c r="O320" s="1">
        <v>27</v>
      </c>
      <c r="P320" s="1">
        <v>9</v>
      </c>
    </row>
    <row r="321" spans="1:16" ht="15">
      <c r="A321" s="1" t="s">
        <v>2195</v>
      </c>
      <c r="B321" s="1" t="s">
        <v>229</v>
      </c>
      <c r="C321" s="1">
        <v>31</v>
      </c>
      <c r="D321" s="1" t="str">
        <f t="shared" si="4"/>
        <v>Aaron Heilman</v>
      </c>
      <c r="E321" s="1" t="e">
        <v>#N/A</v>
      </c>
      <c r="F321" s="1">
        <v>4</v>
      </c>
      <c r="G321" s="1">
        <v>1</v>
      </c>
      <c r="H321" s="1">
        <v>4.19</v>
      </c>
      <c r="I321" s="6">
        <v>1.3611111111111112</v>
      </c>
      <c r="J321" s="1">
        <v>62</v>
      </c>
      <c r="K321" s="1">
        <v>6</v>
      </c>
      <c r="L321" s="1">
        <v>72</v>
      </c>
      <c r="M321" s="7">
        <v>33.52</v>
      </c>
      <c r="N321" s="1">
        <v>68</v>
      </c>
      <c r="O321" s="1">
        <v>30</v>
      </c>
      <c r="P321" s="1">
        <v>8</v>
      </c>
    </row>
    <row r="322" spans="1:16" ht="15">
      <c r="A322" s="1" t="s">
        <v>2484</v>
      </c>
      <c r="B322" s="1" t="s">
        <v>1215</v>
      </c>
      <c r="C322" s="1">
        <v>28</v>
      </c>
      <c r="D322" s="1" t="str">
        <f t="shared" si="4"/>
        <v>Taylor Buchholz</v>
      </c>
      <c r="E322" s="1" t="e">
        <v>#N/A</v>
      </c>
      <c r="F322" s="1">
        <v>5</v>
      </c>
      <c r="G322" s="1">
        <v>0</v>
      </c>
      <c r="H322" s="1">
        <v>3.81</v>
      </c>
      <c r="I322" s="6">
        <v>1.2361111111111112</v>
      </c>
      <c r="J322" s="1">
        <v>55</v>
      </c>
      <c r="K322" s="1">
        <v>5</v>
      </c>
      <c r="L322" s="1">
        <v>72</v>
      </c>
      <c r="M322" s="7">
        <v>30.48</v>
      </c>
      <c r="N322" s="1">
        <v>67</v>
      </c>
      <c r="O322" s="1">
        <v>22</v>
      </c>
      <c r="P322" s="1">
        <v>8</v>
      </c>
    </row>
    <row r="323" spans="1:16" ht="15">
      <c r="A323" s="1" t="s">
        <v>319</v>
      </c>
      <c r="B323" s="1" t="s">
        <v>638</v>
      </c>
      <c r="C323" s="1">
        <v>26</v>
      </c>
      <c r="D323" s="1" t="str">
        <f t="shared" si="4"/>
        <v>Scott Lewis</v>
      </c>
      <c r="E323" s="1" t="e">
        <v>#N/A</v>
      </c>
      <c r="F323" s="1">
        <v>6</v>
      </c>
      <c r="G323" s="1">
        <v>0</v>
      </c>
      <c r="H323" s="1">
        <v>4</v>
      </c>
      <c r="I323" s="6">
        <v>1.2916666666666667</v>
      </c>
      <c r="J323" s="1">
        <v>52</v>
      </c>
      <c r="K323" s="1">
        <v>3</v>
      </c>
      <c r="L323" s="1">
        <v>72</v>
      </c>
      <c r="M323" s="7">
        <v>32</v>
      </c>
      <c r="N323" s="1">
        <v>69</v>
      </c>
      <c r="O323" s="1">
        <v>24</v>
      </c>
      <c r="P323" s="1">
        <v>9</v>
      </c>
    </row>
    <row r="324" spans="1:16" ht="15">
      <c r="A324" s="1" t="s">
        <v>237</v>
      </c>
      <c r="B324" s="1" t="s">
        <v>437</v>
      </c>
      <c r="C324" s="1">
        <v>44</v>
      </c>
      <c r="D324" s="1" t="str">
        <f t="shared" si="4"/>
        <v>Orlando Hernandez</v>
      </c>
      <c r="E324" s="1" t="e">
        <v>#N/A</v>
      </c>
      <c r="F324" s="1">
        <v>4</v>
      </c>
      <c r="G324" s="1">
        <v>0</v>
      </c>
      <c r="H324" s="1">
        <v>4.25</v>
      </c>
      <c r="I324" s="6">
        <v>1.3472222222222223</v>
      </c>
      <c r="J324" s="1">
        <v>61</v>
      </c>
      <c r="K324" s="1">
        <v>4</v>
      </c>
      <c r="L324" s="1">
        <v>72</v>
      </c>
      <c r="M324" s="7">
        <v>34</v>
      </c>
      <c r="N324" s="1">
        <v>66</v>
      </c>
      <c r="O324" s="1">
        <v>31</v>
      </c>
      <c r="P324" s="1">
        <v>10</v>
      </c>
    </row>
    <row r="325" spans="1:16" ht="15">
      <c r="A325" s="1" t="s">
        <v>2196</v>
      </c>
      <c r="B325" s="1" t="s">
        <v>791</v>
      </c>
      <c r="C325" s="1">
        <v>24</v>
      </c>
      <c r="D325" s="1" t="str">
        <f aca="true" t="shared" si="5" ref="D325:D388">CONCATENATE(B325," ",A325)</f>
        <v>Eric Hurley</v>
      </c>
      <c r="E325" s="1" t="e">
        <v>#N/A</v>
      </c>
      <c r="F325" s="1">
        <v>4</v>
      </c>
      <c r="G325" s="1">
        <v>0</v>
      </c>
      <c r="H325" s="1">
        <v>4.44</v>
      </c>
      <c r="I325" s="6">
        <v>1.3611111111111112</v>
      </c>
      <c r="J325" s="1">
        <v>52</v>
      </c>
      <c r="K325" s="1">
        <v>4</v>
      </c>
      <c r="L325" s="1">
        <v>72</v>
      </c>
      <c r="M325" s="7">
        <v>35.52</v>
      </c>
      <c r="N325" s="1">
        <v>72</v>
      </c>
      <c r="O325" s="1">
        <v>26</v>
      </c>
      <c r="P325" s="1">
        <v>9</v>
      </c>
    </row>
    <row r="326" spans="1:16" ht="15">
      <c r="A326" s="1" t="s">
        <v>2197</v>
      </c>
      <c r="B326" s="1" t="s">
        <v>620</v>
      </c>
      <c r="C326" s="1">
        <v>31</v>
      </c>
      <c r="D326" s="1" t="str">
        <f t="shared" si="5"/>
        <v>Chris Capuano</v>
      </c>
      <c r="E326" s="1" t="e">
        <v>#N/A</v>
      </c>
      <c r="F326" s="1">
        <v>3</v>
      </c>
      <c r="G326" s="1">
        <v>0</v>
      </c>
      <c r="H326" s="1">
        <v>4.5</v>
      </c>
      <c r="I326" s="6">
        <v>1.3888888888888888</v>
      </c>
      <c r="J326" s="1">
        <v>60</v>
      </c>
      <c r="K326" s="1">
        <v>5</v>
      </c>
      <c r="L326" s="1">
        <v>72</v>
      </c>
      <c r="M326" s="7">
        <v>36</v>
      </c>
      <c r="N326" s="1">
        <v>76</v>
      </c>
      <c r="O326" s="1">
        <v>24</v>
      </c>
      <c r="P326" s="1">
        <v>9</v>
      </c>
    </row>
    <row r="327" spans="1:16" ht="15">
      <c r="A327" s="1" t="s">
        <v>2198</v>
      </c>
      <c r="B327" s="1" t="s">
        <v>264</v>
      </c>
      <c r="C327" s="1">
        <v>26</v>
      </c>
      <c r="D327" s="1" t="str">
        <f t="shared" si="5"/>
        <v>Matt Albers</v>
      </c>
      <c r="E327" s="1" t="e">
        <v>#N/A</v>
      </c>
      <c r="F327" s="1">
        <v>4</v>
      </c>
      <c r="G327" s="1">
        <v>0</v>
      </c>
      <c r="H327" s="1">
        <v>4.56</v>
      </c>
      <c r="I327" s="6">
        <v>1.4166666666666667</v>
      </c>
      <c r="J327" s="1">
        <v>48</v>
      </c>
      <c r="K327" s="1">
        <v>5</v>
      </c>
      <c r="L327" s="1">
        <v>72</v>
      </c>
      <c r="M327" s="7">
        <v>36.48</v>
      </c>
      <c r="N327" s="1">
        <v>73</v>
      </c>
      <c r="O327" s="1">
        <v>29</v>
      </c>
      <c r="P327" s="1">
        <v>8</v>
      </c>
    </row>
    <row r="328" spans="1:16" ht="15">
      <c r="A328" s="1" t="s">
        <v>2199</v>
      </c>
      <c r="B328" s="1" t="s">
        <v>20</v>
      </c>
      <c r="C328" s="1">
        <v>28</v>
      </c>
      <c r="D328" s="1" t="str">
        <f t="shared" si="5"/>
        <v>Dustin Moseley</v>
      </c>
      <c r="E328" s="1" t="e">
        <v>#N/A</v>
      </c>
      <c r="F328" s="1">
        <v>4</v>
      </c>
      <c r="G328" s="1">
        <v>0</v>
      </c>
      <c r="H328" s="1">
        <v>4.94</v>
      </c>
      <c r="I328" s="6">
        <v>1.4722222222222223</v>
      </c>
      <c r="J328" s="1">
        <v>49</v>
      </c>
      <c r="K328" s="1">
        <v>4</v>
      </c>
      <c r="L328" s="1">
        <v>72</v>
      </c>
      <c r="M328" s="7">
        <v>39.52</v>
      </c>
      <c r="N328" s="1">
        <v>81</v>
      </c>
      <c r="O328" s="1">
        <v>25</v>
      </c>
      <c r="P328" s="1">
        <v>8</v>
      </c>
    </row>
    <row r="329" spans="1:16" ht="15">
      <c r="A329" s="1" t="s">
        <v>2200</v>
      </c>
      <c r="B329" s="1" t="s">
        <v>2201</v>
      </c>
      <c r="C329" s="1">
        <v>36</v>
      </c>
      <c r="D329" s="1" t="str">
        <f t="shared" si="5"/>
        <v>Julian Tavarez</v>
      </c>
      <c r="E329" s="1" t="e">
        <v>#N/A</v>
      </c>
      <c r="F329" s="1">
        <v>3</v>
      </c>
      <c r="G329" s="1">
        <v>0</v>
      </c>
      <c r="H329" s="1">
        <v>4.94</v>
      </c>
      <c r="I329" s="6">
        <v>1.5833333333333333</v>
      </c>
      <c r="J329" s="1">
        <v>52</v>
      </c>
      <c r="K329" s="1">
        <v>5</v>
      </c>
      <c r="L329" s="1">
        <v>72</v>
      </c>
      <c r="M329" s="7">
        <v>39.52</v>
      </c>
      <c r="N329" s="1">
        <v>82</v>
      </c>
      <c r="O329" s="1">
        <v>32</v>
      </c>
      <c r="P329" s="1">
        <v>8</v>
      </c>
    </row>
    <row r="330" spans="1:16" ht="15">
      <c r="A330" s="1" t="s">
        <v>2202</v>
      </c>
      <c r="B330" s="1" t="s">
        <v>311</v>
      </c>
      <c r="C330" s="1">
        <v>30</v>
      </c>
      <c r="D330" s="1" t="str">
        <f t="shared" si="5"/>
        <v>Jeremy Affeldt</v>
      </c>
      <c r="E330" s="1" t="e">
        <v>#N/A</v>
      </c>
      <c r="F330" s="1">
        <v>3</v>
      </c>
      <c r="G330" s="1">
        <v>0</v>
      </c>
      <c r="H330" s="1">
        <v>4.12</v>
      </c>
      <c r="I330" s="6">
        <v>1.380281690140845</v>
      </c>
      <c r="J330" s="1">
        <v>59</v>
      </c>
      <c r="K330" s="1">
        <v>3</v>
      </c>
      <c r="L330" s="1">
        <v>71</v>
      </c>
      <c r="M330" s="7">
        <v>32.50222222222222</v>
      </c>
      <c r="N330" s="1">
        <v>68</v>
      </c>
      <c r="O330" s="1">
        <v>30</v>
      </c>
      <c r="P330" s="1">
        <v>7</v>
      </c>
    </row>
    <row r="331" spans="1:16" ht="15">
      <c r="A331" s="1" t="s">
        <v>1052</v>
      </c>
      <c r="B331" s="1" t="s">
        <v>849</v>
      </c>
      <c r="C331" s="1">
        <v>30</v>
      </c>
      <c r="D331" s="1" t="str">
        <f t="shared" si="5"/>
        <v>Sean Green</v>
      </c>
      <c r="E331" s="1" t="e">
        <v>#N/A</v>
      </c>
      <c r="F331" s="1">
        <v>4</v>
      </c>
      <c r="G331" s="1">
        <v>0</v>
      </c>
      <c r="H331" s="1">
        <v>4.37</v>
      </c>
      <c r="I331" s="6">
        <v>1.4788732394366197</v>
      </c>
      <c r="J331" s="1">
        <v>53</v>
      </c>
      <c r="K331" s="1">
        <v>4</v>
      </c>
      <c r="L331" s="1">
        <v>71</v>
      </c>
      <c r="M331" s="7">
        <v>34.474444444444444</v>
      </c>
      <c r="N331" s="1">
        <v>74</v>
      </c>
      <c r="O331" s="1">
        <v>31</v>
      </c>
      <c r="P331" s="1">
        <v>5</v>
      </c>
    </row>
    <row r="332" spans="1:16" ht="15">
      <c r="A332" s="1" t="s">
        <v>2203</v>
      </c>
      <c r="B332" s="1" t="s">
        <v>2204</v>
      </c>
      <c r="C332" s="1">
        <v>28</v>
      </c>
      <c r="D332" s="1" t="str">
        <f t="shared" si="5"/>
        <v>Sergio Mitre</v>
      </c>
      <c r="E332" s="1" t="e">
        <v>#N/A</v>
      </c>
      <c r="F332" s="1">
        <v>3</v>
      </c>
      <c r="G332" s="1">
        <v>0</v>
      </c>
      <c r="H332" s="1">
        <v>4.44</v>
      </c>
      <c r="I332" s="6">
        <v>1.4225352112676057</v>
      </c>
      <c r="J332" s="1">
        <v>48</v>
      </c>
      <c r="K332" s="1">
        <v>4</v>
      </c>
      <c r="L332" s="1">
        <v>71</v>
      </c>
      <c r="M332" s="7">
        <v>35.02666666666667</v>
      </c>
      <c r="N332" s="1">
        <v>77</v>
      </c>
      <c r="O332" s="1">
        <v>24</v>
      </c>
      <c r="P332" s="1">
        <v>6</v>
      </c>
    </row>
    <row r="333" spans="1:16" ht="15">
      <c r="A333" s="1" t="s">
        <v>2205</v>
      </c>
      <c r="B333" s="1" t="s">
        <v>147</v>
      </c>
      <c r="C333" s="1">
        <v>23</v>
      </c>
      <c r="D333" s="1" t="str">
        <f t="shared" si="5"/>
        <v>James Parr</v>
      </c>
      <c r="E333" s="1" t="e">
        <v>#N/A</v>
      </c>
      <c r="F333" s="1">
        <v>4</v>
      </c>
      <c r="G333" s="1">
        <v>0</v>
      </c>
      <c r="H333" s="1">
        <v>4.44</v>
      </c>
      <c r="I333" s="6">
        <v>1.408450704225352</v>
      </c>
      <c r="J333" s="1">
        <v>55</v>
      </c>
      <c r="K333" s="1">
        <v>3</v>
      </c>
      <c r="L333" s="1">
        <v>71</v>
      </c>
      <c r="M333" s="7">
        <v>35.02666666666667</v>
      </c>
      <c r="N333" s="1">
        <v>73</v>
      </c>
      <c r="O333" s="1">
        <v>27</v>
      </c>
      <c r="P333" s="1">
        <v>9</v>
      </c>
    </row>
    <row r="334" spans="1:16" ht="15">
      <c r="A334" s="1" t="s">
        <v>2206</v>
      </c>
      <c r="B334" s="1" t="s">
        <v>264</v>
      </c>
      <c r="C334" s="1">
        <v>32</v>
      </c>
      <c r="D334" s="1" t="str">
        <f t="shared" si="5"/>
        <v>Matt Ginter</v>
      </c>
      <c r="E334" s="1" t="e">
        <v>#N/A</v>
      </c>
      <c r="F334" s="1">
        <v>4</v>
      </c>
      <c r="G334" s="1">
        <v>0</v>
      </c>
      <c r="H334" s="1">
        <v>4.5</v>
      </c>
      <c r="I334" s="6">
        <v>1.380281690140845</v>
      </c>
      <c r="J334" s="1">
        <v>49</v>
      </c>
      <c r="K334" s="1">
        <v>5</v>
      </c>
      <c r="L334" s="1">
        <v>71</v>
      </c>
      <c r="M334" s="7">
        <v>35.5</v>
      </c>
      <c r="N334" s="1">
        <v>75</v>
      </c>
      <c r="O334" s="1">
        <v>23</v>
      </c>
      <c r="P334" s="1">
        <v>8</v>
      </c>
    </row>
    <row r="335" spans="1:16" ht="15">
      <c r="A335" s="1" t="s">
        <v>2398</v>
      </c>
      <c r="B335" s="1" t="s">
        <v>791</v>
      </c>
      <c r="C335" s="1">
        <v>30</v>
      </c>
      <c r="D335" s="1" t="str">
        <f t="shared" si="5"/>
        <v>Eric Stults</v>
      </c>
      <c r="E335" s="1" t="e">
        <v>#N/A</v>
      </c>
      <c r="F335" s="1">
        <v>4</v>
      </c>
      <c r="G335" s="1">
        <v>0</v>
      </c>
      <c r="H335" s="1">
        <v>4.5</v>
      </c>
      <c r="I335" s="6">
        <v>1.4225352112676057</v>
      </c>
      <c r="J335" s="1">
        <v>54</v>
      </c>
      <c r="K335" s="1">
        <v>5</v>
      </c>
      <c r="L335" s="1">
        <v>71</v>
      </c>
      <c r="M335" s="7">
        <v>35.5</v>
      </c>
      <c r="N335" s="1">
        <v>74</v>
      </c>
      <c r="O335" s="1">
        <v>27</v>
      </c>
      <c r="P335" s="1">
        <v>9</v>
      </c>
    </row>
    <row r="336" spans="1:16" ht="15">
      <c r="A336" s="1" t="s">
        <v>2399</v>
      </c>
      <c r="B336" s="1" t="s">
        <v>443</v>
      </c>
      <c r="C336" s="1">
        <v>27</v>
      </c>
      <c r="D336" s="1" t="str">
        <f t="shared" si="5"/>
        <v>Robinson Tejeda</v>
      </c>
      <c r="E336" s="1" t="e">
        <v>#N/A</v>
      </c>
      <c r="F336" s="1">
        <v>4</v>
      </c>
      <c r="G336" s="1">
        <v>0</v>
      </c>
      <c r="H336" s="1">
        <v>4.69</v>
      </c>
      <c r="I336" s="6">
        <v>1.4366197183098592</v>
      </c>
      <c r="J336" s="1">
        <v>55</v>
      </c>
      <c r="K336" s="1">
        <v>5</v>
      </c>
      <c r="L336" s="1">
        <v>71</v>
      </c>
      <c r="M336" s="7">
        <v>36.99888888888889</v>
      </c>
      <c r="N336" s="1">
        <v>68</v>
      </c>
      <c r="O336" s="1">
        <v>34</v>
      </c>
      <c r="P336" s="1">
        <v>9</v>
      </c>
    </row>
    <row r="337" spans="1:16" ht="15">
      <c r="A337" s="1" t="s">
        <v>2400</v>
      </c>
      <c r="B337" s="1" t="s">
        <v>299</v>
      </c>
      <c r="C337" s="1">
        <v>29</v>
      </c>
      <c r="D337" s="1" t="str">
        <f t="shared" si="5"/>
        <v>Lance Cormier</v>
      </c>
      <c r="E337" s="1" t="e">
        <v>#N/A</v>
      </c>
      <c r="F337" s="1">
        <v>4</v>
      </c>
      <c r="G337" s="1">
        <v>0</v>
      </c>
      <c r="H337" s="1">
        <v>4.88</v>
      </c>
      <c r="I337" s="6">
        <v>1.5352112676056338</v>
      </c>
      <c r="J337" s="1">
        <v>47</v>
      </c>
      <c r="K337" s="1">
        <v>4</v>
      </c>
      <c r="L337" s="1">
        <v>71</v>
      </c>
      <c r="M337" s="7">
        <v>38.49777777777778</v>
      </c>
      <c r="N337" s="1">
        <v>78</v>
      </c>
      <c r="O337" s="1">
        <v>31</v>
      </c>
      <c r="P337" s="1">
        <v>9</v>
      </c>
    </row>
    <row r="338" spans="1:16" ht="15">
      <c r="A338" s="1" t="s">
        <v>2401</v>
      </c>
      <c r="B338" s="1" t="s">
        <v>20</v>
      </c>
      <c r="C338" s="1">
        <v>28</v>
      </c>
      <c r="D338" s="1" t="str">
        <f t="shared" si="5"/>
        <v>Dustin Nippert</v>
      </c>
      <c r="E338" s="1" t="e">
        <v>#N/A</v>
      </c>
      <c r="F338" s="1">
        <v>3</v>
      </c>
      <c r="G338" s="1">
        <v>0</v>
      </c>
      <c r="H338" s="1">
        <v>5.2</v>
      </c>
      <c r="I338" s="6">
        <v>1.5352112676056338</v>
      </c>
      <c r="J338" s="1">
        <v>54</v>
      </c>
      <c r="K338" s="1">
        <v>4</v>
      </c>
      <c r="L338" s="1">
        <v>71</v>
      </c>
      <c r="M338" s="7">
        <v>41.02222222222222</v>
      </c>
      <c r="N338" s="1">
        <v>79</v>
      </c>
      <c r="O338" s="1">
        <v>30</v>
      </c>
      <c r="P338" s="1">
        <v>9</v>
      </c>
    </row>
    <row r="339" spans="1:16" ht="15">
      <c r="A339" s="1" t="s">
        <v>2402</v>
      </c>
      <c r="B339" s="1" t="s">
        <v>60</v>
      </c>
      <c r="C339" s="1">
        <v>33</v>
      </c>
      <c r="D339" s="1" t="str">
        <f t="shared" si="5"/>
        <v>Jason Grilli</v>
      </c>
      <c r="E339" s="1" t="e">
        <v>#N/A</v>
      </c>
      <c r="F339" s="1">
        <v>3</v>
      </c>
      <c r="G339" s="1">
        <v>0</v>
      </c>
      <c r="H339" s="1">
        <v>4.05</v>
      </c>
      <c r="I339" s="6">
        <v>1.4142857142857144</v>
      </c>
      <c r="J339" s="1">
        <v>57</v>
      </c>
      <c r="K339" s="1">
        <v>3</v>
      </c>
      <c r="L339" s="1">
        <v>70</v>
      </c>
      <c r="M339" s="7">
        <v>31.5</v>
      </c>
      <c r="N339" s="1">
        <v>68</v>
      </c>
      <c r="O339" s="1">
        <v>31</v>
      </c>
      <c r="P339" s="1">
        <v>5</v>
      </c>
    </row>
    <row r="340" spans="1:16" ht="15">
      <c r="A340" s="1" t="s">
        <v>2403</v>
      </c>
      <c r="B340" s="1" t="s">
        <v>290</v>
      </c>
      <c r="C340" s="1">
        <v>27</v>
      </c>
      <c r="D340" s="1" t="str">
        <f t="shared" si="5"/>
        <v>Josh Rupe</v>
      </c>
      <c r="E340" s="1" t="e">
        <v>#N/A</v>
      </c>
      <c r="F340" s="1">
        <v>3</v>
      </c>
      <c r="G340" s="1">
        <v>0</v>
      </c>
      <c r="H340" s="1">
        <v>4.56</v>
      </c>
      <c r="I340" s="6">
        <v>1.4428571428571428</v>
      </c>
      <c r="J340" s="1">
        <v>46</v>
      </c>
      <c r="K340" s="1">
        <v>2</v>
      </c>
      <c r="L340" s="1">
        <v>70</v>
      </c>
      <c r="M340" s="7">
        <v>35.46666666666667</v>
      </c>
      <c r="N340" s="1">
        <v>71</v>
      </c>
      <c r="O340" s="1">
        <v>30</v>
      </c>
      <c r="P340" s="1">
        <v>7</v>
      </c>
    </row>
    <row r="341" spans="1:16" ht="15">
      <c r="A341" s="1" t="s">
        <v>2404</v>
      </c>
      <c r="B341" s="1" t="s">
        <v>60</v>
      </c>
      <c r="C341" s="1">
        <v>27</v>
      </c>
      <c r="D341" s="1" t="str">
        <f t="shared" si="5"/>
        <v>Jason Hirsh</v>
      </c>
      <c r="E341" s="1" t="e">
        <v>#N/A</v>
      </c>
      <c r="F341" s="1">
        <v>3</v>
      </c>
      <c r="G341" s="1">
        <v>0</v>
      </c>
      <c r="H341" s="1">
        <v>4.69</v>
      </c>
      <c r="I341" s="6">
        <v>1.4142857142857144</v>
      </c>
      <c r="J341" s="1">
        <v>52</v>
      </c>
      <c r="K341" s="1">
        <v>4</v>
      </c>
      <c r="L341" s="1">
        <v>70</v>
      </c>
      <c r="M341" s="7">
        <v>36.47777777777778</v>
      </c>
      <c r="N341" s="1">
        <v>70</v>
      </c>
      <c r="O341" s="1">
        <v>29</v>
      </c>
      <c r="P341" s="1">
        <v>10</v>
      </c>
    </row>
    <row r="342" spans="1:16" ht="15">
      <c r="A342" s="1" t="s">
        <v>2405</v>
      </c>
      <c r="B342" s="1" t="s">
        <v>1211</v>
      </c>
      <c r="C342" s="1">
        <v>26</v>
      </c>
      <c r="D342" s="1" t="str">
        <f t="shared" si="5"/>
        <v>Clayton Richard</v>
      </c>
      <c r="E342" s="1" t="e">
        <v>#N/A</v>
      </c>
      <c r="F342" s="1">
        <v>4</v>
      </c>
      <c r="G342" s="1">
        <v>0</v>
      </c>
      <c r="H342" s="1">
        <v>4.76</v>
      </c>
      <c r="I342" s="6">
        <v>1.4285714285714286</v>
      </c>
      <c r="J342" s="1">
        <v>50</v>
      </c>
      <c r="K342" s="1">
        <v>5</v>
      </c>
      <c r="L342" s="1">
        <v>70</v>
      </c>
      <c r="M342" s="7">
        <v>37.02222222222222</v>
      </c>
      <c r="N342" s="1">
        <v>77</v>
      </c>
      <c r="O342" s="1">
        <v>23</v>
      </c>
      <c r="P342" s="1">
        <v>8</v>
      </c>
    </row>
    <row r="343" spans="1:16" ht="15">
      <c r="A343" s="1" t="s">
        <v>2406</v>
      </c>
      <c r="B343" s="1" t="s">
        <v>2105</v>
      </c>
      <c r="C343" s="1">
        <v>39</v>
      </c>
      <c r="D343" s="1" t="str">
        <f t="shared" si="5"/>
        <v>Jon Lieber</v>
      </c>
      <c r="E343" s="1" t="e">
        <v>#N/A</v>
      </c>
      <c r="F343" s="1">
        <v>3</v>
      </c>
      <c r="G343" s="1">
        <v>0</v>
      </c>
      <c r="H343" s="1">
        <v>4.76</v>
      </c>
      <c r="I343" s="6">
        <v>1.4285714285714286</v>
      </c>
      <c r="J343" s="1">
        <v>47</v>
      </c>
      <c r="K343" s="1">
        <v>5</v>
      </c>
      <c r="L343" s="1">
        <v>70</v>
      </c>
      <c r="M343" s="7">
        <v>37.02222222222222</v>
      </c>
      <c r="N343" s="1">
        <v>81</v>
      </c>
      <c r="O343" s="1">
        <v>19</v>
      </c>
      <c r="P343" s="1">
        <v>10</v>
      </c>
    </row>
    <row r="344" spans="1:16" ht="15">
      <c r="A344" s="1" t="s">
        <v>2407</v>
      </c>
      <c r="B344" s="1" t="s">
        <v>862</v>
      </c>
      <c r="C344" s="1">
        <v>26</v>
      </c>
      <c r="D344" s="1" t="str">
        <f t="shared" si="5"/>
        <v>Burke Badenhop</v>
      </c>
      <c r="E344" s="1" t="e">
        <v>#N/A</v>
      </c>
      <c r="F344" s="1">
        <v>4</v>
      </c>
      <c r="G344" s="1">
        <v>0</v>
      </c>
      <c r="H344" s="1">
        <v>4.82</v>
      </c>
      <c r="I344" s="6">
        <v>1.4428571428571428</v>
      </c>
      <c r="J344" s="1">
        <v>55</v>
      </c>
      <c r="K344" s="1">
        <v>4</v>
      </c>
      <c r="L344" s="1">
        <v>70</v>
      </c>
      <c r="M344" s="7">
        <v>37.488888888888894</v>
      </c>
      <c r="N344" s="1">
        <v>73</v>
      </c>
      <c r="O344" s="1">
        <v>28</v>
      </c>
      <c r="P344" s="1">
        <v>9</v>
      </c>
    </row>
    <row r="345" spans="1:16" ht="15">
      <c r="A345" s="1" t="s">
        <v>237</v>
      </c>
      <c r="B345" s="1" t="s">
        <v>2408</v>
      </c>
      <c r="C345" s="1">
        <v>31</v>
      </c>
      <c r="D345" s="1" t="str">
        <f t="shared" si="5"/>
        <v>Runelvys Hernandez</v>
      </c>
      <c r="E345" s="1" t="e">
        <v>#N/A</v>
      </c>
      <c r="F345" s="1">
        <v>3</v>
      </c>
      <c r="G345" s="1">
        <v>0</v>
      </c>
      <c r="H345" s="1">
        <v>5.34</v>
      </c>
      <c r="I345" s="6">
        <v>1.5857142857142856</v>
      </c>
      <c r="J345" s="1">
        <v>49</v>
      </c>
      <c r="K345" s="1">
        <v>6</v>
      </c>
      <c r="L345" s="1">
        <v>70</v>
      </c>
      <c r="M345" s="7">
        <v>41.53333333333333</v>
      </c>
      <c r="N345" s="1">
        <v>81</v>
      </c>
      <c r="O345" s="1">
        <v>30</v>
      </c>
      <c r="P345" s="1">
        <v>10</v>
      </c>
    </row>
    <row r="346" spans="1:16" ht="15">
      <c r="A346" s="1" t="s">
        <v>1164</v>
      </c>
      <c r="B346" s="1" t="s">
        <v>487</v>
      </c>
      <c r="C346" s="1">
        <v>27</v>
      </c>
      <c r="D346" s="1" t="str">
        <f t="shared" si="5"/>
        <v>Rafael Perez</v>
      </c>
      <c r="E346" s="1" t="e">
        <v>#N/A</v>
      </c>
      <c r="F346" s="1">
        <v>3</v>
      </c>
      <c r="G346" s="1">
        <v>1</v>
      </c>
      <c r="H346" s="1">
        <v>3.52</v>
      </c>
      <c r="I346" s="6">
        <v>1.2028985507246377</v>
      </c>
      <c r="J346" s="1">
        <v>66</v>
      </c>
      <c r="K346" s="1">
        <v>3</v>
      </c>
      <c r="L346" s="1">
        <v>69</v>
      </c>
      <c r="M346" s="7">
        <v>26.986666666666665</v>
      </c>
      <c r="N346" s="1">
        <v>61</v>
      </c>
      <c r="O346" s="1">
        <v>22</v>
      </c>
      <c r="P346" s="1">
        <v>7</v>
      </c>
    </row>
    <row r="347" spans="1:16" ht="15">
      <c r="A347" s="1" t="s">
        <v>2409</v>
      </c>
      <c r="B347" s="1" t="s">
        <v>1433</v>
      </c>
      <c r="C347" s="1">
        <v>47</v>
      </c>
      <c r="D347" s="1" t="str">
        <f t="shared" si="5"/>
        <v>Roger Clemens</v>
      </c>
      <c r="E347" s="1" t="e">
        <v>#N/A</v>
      </c>
      <c r="F347" s="1">
        <v>4</v>
      </c>
      <c r="G347" s="1">
        <v>0</v>
      </c>
      <c r="H347" s="1">
        <v>4.17</v>
      </c>
      <c r="I347" s="6">
        <v>1.3623188405797102</v>
      </c>
      <c r="J347" s="1">
        <v>49</v>
      </c>
      <c r="K347" s="1">
        <v>4</v>
      </c>
      <c r="L347" s="1">
        <v>69</v>
      </c>
      <c r="M347" s="7">
        <v>31.97</v>
      </c>
      <c r="N347" s="1">
        <v>70</v>
      </c>
      <c r="O347" s="1">
        <v>24</v>
      </c>
      <c r="P347" s="1">
        <v>7</v>
      </c>
    </row>
    <row r="348" spans="1:16" ht="15">
      <c r="A348" s="1" t="s">
        <v>1156</v>
      </c>
      <c r="B348" s="1" t="s">
        <v>2410</v>
      </c>
      <c r="C348" s="1">
        <v>28</v>
      </c>
      <c r="D348" s="1" t="str">
        <f t="shared" si="5"/>
        <v>Yoslan Herrera</v>
      </c>
      <c r="E348" s="1" t="e">
        <v>#N/A</v>
      </c>
      <c r="F348" s="1">
        <v>4</v>
      </c>
      <c r="G348" s="1">
        <v>0</v>
      </c>
      <c r="H348" s="1">
        <v>5.22</v>
      </c>
      <c r="I348" s="6">
        <v>1.5942028985507246</v>
      </c>
      <c r="J348" s="1">
        <v>51</v>
      </c>
      <c r="K348" s="1">
        <v>4</v>
      </c>
      <c r="L348" s="1">
        <v>69</v>
      </c>
      <c r="M348" s="7">
        <v>40.02</v>
      </c>
      <c r="N348" s="1">
        <v>80</v>
      </c>
      <c r="O348" s="1">
        <v>30</v>
      </c>
      <c r="P348" s="1">
        <v>7</v>
      </c>
    </row>
    <row r="349" spans="1:16" ht="15">
      <c r="A349" s="1" t="s">
        <v>2411</v>
      </c>
      <c r="B349" s="1" t="s">
        <v>1970</v>
      </c>
      <c r="C349" s="1">
        <v>32</v>
      </c>
      <c r="D349" s="1" t="str">
        <f t="shared" si="5"/>
        <v>Tyler Yates</v>
      </c>
      <c r="E349" s="1" t="e">
        <v>#N/A</v>
      </c>
      <c r="F349" s="1">
        <v>4</v>
      </c>
      <c r="G349" s="1">
        <v>1</v>
      </c>
      <c r="H349" s="1">
        <v>4.57</v>
      </c>
      <c r="I349" s="6">
        <v>1.4705882352941178</v>
      </c>
      <c r="J349" s="1">
        <v>59</v>
      </c>
      <c r="K349" s="1">
        <v>4</v>
      </c>
      <c r="L349" s="1">
        <v>68</v>
      </c>
      <c r="M349" s="7">
        <v>34.528888888888886</v>
      </c>
      <c r="N349" s="1">
        <v>67</v>
      </c>
      <c r="O349" s="1">
        <v>33</v>
      </c>
      <c r="P349" s="1">
        <v>7</v>
      </c>
    </row>
    <row r="350" spans="1:16" ht="15">
      <c r="A350" s="1" t="s">
        <v>2412</v>
      </c>
      <c r="B350" s="1" t="s">
        <v>2413</v>
      </c>
      <c r="C350" s="1">
        <v>26</v>
      </c>
      <c r="D350" s="1" t="str">
        <f t="shared" si="5"/>
        <v>Cla Meredith</v>
      </c>
      <c r="E350" s="1" t="e">
        <v>#N/A</v>
      </c>
      <c r="F350" s="1">
        <v>3</v>
      </c>
      <c r="G350" s="1">
        <v>0</v>
      </c>
      <c r="H350" s="1">
        <v>3.9</v>
      </c>
      <c r="I350" s="6">
        <v>1.338235294117647</v>
      </c>
      <c r="J350" s="1">
        <v>52</v>
      </c>
      <c r="K350" s="1">
        <v>4</v>
      </c>
      <c r="L350" s="1">
        <v>68</v>
      </c>
      <c r="M350" s="7">
        <v>29.466666666666665</v>
      </c>
      <c r="N350" s="1">
        <v>70</v>
      </c>
      <c r="O350" s="1">
        <v>21</v>
      </c>
      <c r="P350" s="1">
        <v>6</v>
      </c>
    </row>
    <row r="351" spans="1:16" ht="15">
      <c r="A351" s="1" t="s">
        <v>2414</v>
      </c>
      <c r="B351" s="1" t="s">
        <v>2415</v>
      </c>
      <c r="C351" s="1">
        <v>28</v>
      </c>
      <c r="D351" s="1" t="str">
        <f t="shared" si="5"/>
        <v>Dennis Sarfate</v>
      </c>
      <c r="E351" s="1" t="e">
        <v>#N/A</v>
      </c>
      <c r="F351" s="1">
        <v>4</v>
      </c>
      <c r="G351" s="1">
        <v>0</v>
      </c>
      <c r="H351" s="1">
        <v>4.3</v>
      </c>
      <c r="I351" s="6">
        <v>1.4411764705882353</v>
      </c>
      <c r="J351" s="1">
        <v>64</v>
      </c>
      <c r="K351" s="1">
        <v>3</v>
      </c>
      <c r="L351" s="1">
        <v>68</v>
      </c>
      <c r="M351" s="7">
        <v>32.48888888888889</v>
      </c>
      <c r="N351" s="1">
        <v>61</v>
      </c>
      <c r="O351" s="1">
        <v>37</v>
      </c>
      <c r="P351" s="1">
        <v>7</v>
      </c>
    </row>
    <row r="352" spans="1:16" ht="15">
      <c r="A352" s="1" t="s">
        <v>2416</v>
      </c>
      <c r="B352" s="1" t="s">
        <v>1970</v>
      </c>
      <c r="C352" s="1">
        <v>24</v>
      </c>
      <c r="D352" s="1" t="str">
        <f t="shared" si="5"/>
        <v>Tyler Clippard</v>
      </c>
      <c r="E352" s="1" t="e">
        <v>#N/A</v>
      </c>
      <c r="F352" s="1">
        <v>5</v>
      </c>
      <c r="G352" s="1">
        <v>0</v>
      </c>
      <c r="H352" s="1">
        <v>4.57</v>
      </c>
      <c r="I352" s="6">
        <v>1.4411764705882353</v>
      </c>
      <c r="J352" s="1">
        <v>54</v>
      </c>
      <c r="K352" s="1">
        <v>4</v>
      </c>
      <c r="L352" s="1">
        <v>68</v>
      </c>
      <c r="M352" s="7">
        <v>34.528888888888886</v>
      </c>
      <c r="N352" s="1">
        <v>68</v>
      </c>
      <c r="O352" s="1">
        <v>30</v>
      </c>
      <c r="P352" s="1">
        <v>9</v>
      </c>
    </row>
    <row r="353" spans="1:16" ht="15">
      <c r="A353" s="1" t="s">
        <v>2417</v>
      </c>
      <c r="B353" s="1" t="s">
        <v>2418</v>
      </c>
      <c r="C353" s="1">
        <v>28</v>
      </c>
      <c r="D353" s="1" t="str">
        <f t="shared" si="5"/>
        <v>Patrick Misch</v>
      </c>
      <c r="E353" s="1" t="e">
        <v>#N/A</v>
      </c>
      <c r="F353" s="1">
        <v>2</v>
      </c>
      <c r="G353" s="1">
        <v>0</v>
      </c>
      <c r="H353" s="1">
        <v>4.63</v>
      </c>
      <c r="I353" s="6">
        <v>1.3823529411764706</v>
      </c>
      <c r="J353" s="1">
        <v>51</v>
      </c>
      <c r="K353" s="1">
        <v>4</v>
      </c>
      <c r="L353" s="1">
        <v>68</v>
      </c>
      <c r="M353" s="7">
        <v>34.98222222222222</v>
      </c>
      <c r="N353" s="1">
        <v>71</v>
      </c>
      <c r="O353" s="1">
        <v>23</v>
      </c>
      <c r="P353" s="1">
        <v>9</v>
      </c>
    </row>
    <row r="354" spans="1:16" ht="15">
      <c r="A354" s="1" t="s">
        <v>738</v>
      </c>
      <c r="B354" s="1" t="s">
        <v>2419</v>
      </c>
      <c r="C354" s="1">
        <v>25</v>
      </c>
      <c r="D354" s="1" t="str">
        <f t="shared" si="5"/>
        <v>Mitchell Boggs</v>
      </c>
      <c r="E354" s="1" t="e">
        <v>#N/A</v>
      </c>
      <c r="F354" s="1">
        <v>4</v>
      </c>
      <c r="G354" s="1">
        <v>0</v>
      </c>
      <c r="H354" s="1">
        <v>4.9</v>
      </c>
      <c r="I354" s="6">
        <v>1.4852941176470589</v>
      </c>
      <c r="J354" s="1">
        <v>47</v>
      </c>
      <c r="K354" s="1">
        <v>4</v>
      </c>
      <c r="L354" s="1">
        <v>68</v>
      </c>
      <c r="M354" s="7">
        <v>37.022222222222226</v>
      </c>
      <c r="N354" s="1">
        <v>71</v>
      </c>
      <c r="O354" s="1">
        <v>30</v>
      </c>
      <c r="P354" s="1">
        <v>8</v>
      </c>
    </row>
    <row r="355" spans="1:16" ht="15">
      <c r="A355" s="1" t="s">
        <v>2420</v>
      </c>
      <c r="B355" s="1" t="s">
        <v>304</v>
      </c>
      <c r="C355" s="1">
        <v>27</v>
      </c>
      <c r="D355" s="1" t="str">
        <f t="shared" si="5"/>
        <v>Manny Delcarmen</v>
      </c>
      <c r="E355" s="1" t="e">
        <v>#N/A</v>
      </c>
      <c r="F355" s="1">
        <v>2</v>
      </c>
      <c r="G355" s="1">
        <v>1</v>
      </c>
      <c r="H355" s="1">
        <v>3.56</v>
      </c>
      <c r="I355" s="6">
        <v>1.2238805970149254</v>
      </c>
      <c r="J355" s="1">
        <v>58</v>
      </c>
      <c r="K355" s="1">
        <v>2</v>
      </c>
      <c r="L355" s="1">
        <v>67</v>
      </c>
      <c r="M355" s="7">
        <v>26.502222222222223</v>
      </c>
      <c r="N355" s="1">
        <v>58</v>
      </c>
      <c r="O355" s="1">
        <v>24</v>
      </c>
      <c r="P355" s="1">
        <v>6</v>
      </c>
    </row>
    <row r="356" spans="1:16" ht="15">
      <c r="A356" s="1" t="s">
        <v>2421</v>
      </c>
      <c r="B356" s="1" t="s">
        <v>812</v>
      </c>
      <c r="C356" s="1">
        <v>42</v>
      </c>
      <c r="D356" s="1" t="str">
        <f t="shared" si="5"/>
        <v>Doug Brocail</v>
      </c>
      <c r="E356" s="1" t="e">
        <v>#N/A</v>
      </c>
      <c r="F356" s="1">
        <v>5</v>
      </c>
      <c r="G356" s="1">
        <v>1</v>
      </c>
      <c r="H356" s="1">
        <v>4.1</v>
      </c>
      <c r="I356" s="6">
        <v>1.328358208955224</v>
      </c>
      <c r="J356" s="1">
        <v>50</v>
      </c>
      <c r="K356" s="1">
        <v>4</v>
      </c>
      <c r="L356" s="1">
        <v>67</v>
      </c>
      <c r="M356" s="7">
        <v>30.522222222222222</v>
      </c>
      <c r="N356" s="1">
        <v>65</v>
      </c>
      <c r="O356" s="1">
        <v>24</v>
      </c>
      <c r="P356" s="1">
        <v>8</v>
      </c>
    </row>
    <row r="357" spans="1:16" ht="15">
      <c r="A357" s="1" t="s">
        <v>254</v>
      </c>
      <c r="B357" s="1" t="s">
        <v>238</v>
      </c>
      <c r="C357" s="1">
        <v>27</v>
      </c>
      <c r="D357" s="1" t="str">
        <f t="shared" si="5"/>
        <v>Ramon Ramirez</v>
      </c>
      <c r="E357" s="1" t="e">
        <v>#N/A</v>
      </c>
      <c r="F357" s="1">
        <v>3</v>
      </c>
      <c r="G357" s="1">
        <v>0</v>
      </c>
      <c r="H357" s="1">
        <v>3.9</v>
      </c>
      <c r="I357" s="6">
        <v>1.2985074626865671</v>
      </c>
      <c r="J357" s="1">
        <v>52</v>
      </c>
      <c r="K357" s="1">
        <v>3</v>
      </c>
      <c r="L357" s="1">
        <v>67</v>
      </c>
      <c r="M357" s="7">
        <v>29.033333333333335</v>
      </c>
      <c r="N357" s="1">
        <v>61</v>
      </c>
      <c r="O357" s="1">
        <v>26</v>
      </c>
      <c r="P357" s="1">
        <v>7</v>
      </c>
    </row>
    <row r="358" spans="1:16" ht="15">
      <c r="A358" s="1" t="s">
        <v>2307</v>
      </c>
      <c r="B358" s="1" t="s">
        <v>2422</v>
      </c>
      <c r="C358" s="1">
        <v>39</v>
      </c>
      <c r="D358" s="1" t="str">
        <f t="shared" si="5"/>
        <v>Darren Oliver</v>
      </c>
      <c r="E358" s="1" t="e">
        <v>#N/A</v>
      </c>
      <c r="F358" s="1">
        <v>4</v>
      </c>
      <c r="G358" s="1">
        <v>0</v>
      </c>
      <c r="H358" s="1">
        <v>3.9</v>
      </c>
      <c r="I358" s="6">
        <v>1.2985074626865671</v>
      </c>
      <c r="J358" s="1">
        <v>47</v>
      </c>
      <c r="K358" s="1">
        <v>2</v>
      </c>
      <c r="L358" s="1">
        <v>67</v>
      </c>
      <c r="M358" s="7">
        <v>29.033333333333335</v>
      </c>
      <c r="N358" s="1">
        <v>66</v>
      </c>
      <c r="O358" s="1">
        <v>21</v>
      </c>
      <c r="P358" s="1">
        <v>7</v>
      </c>
    </row>
    <row r="359" spans="1:16" ht="15">
      <c r="A359" s="1" t="s">
        <v>2423</v>
      </c>
      <c r="B359" s="1" t="s">
        <v>384</v>
      </c>
      <c r="C359" s="1">
        <v>32</v>
      </c>
      <c r="D359" s="1" t="str">
        <f t="shared" si="5"/>
        <v>Jesus Colome</v>
      </c>
      <c r="E359" s="1" t="e">
        <v>#N/A</v>
      </c>
      <c r="F359" s="1">
        <v>3</v>
      </c>
      <c r="G359" s="1">
        <v>0</v>
      </c>
      <c r="H359" s="1">
        <v>4.23</v>
      </c>
      <c r="I359" s="6">
        <v>1.4179104477611941</v>
      </c>
      <c r="J359" s="1">
        <v>50</v>
      </c>
      <c r="K359" s="1">
        <v>3</v>
      </c>
      <c r="L359" s="1">
        <v>67</v>
      </c>
      <c r="M359" s="7">
        <v>31.49</v>
      </c>
      <c r="N359" s="1">
        <v>64</v>
      </c>
      <c r="O359" s="1">
        <v>31</v>
      </c>
      <c r="P359" s="1">
        <v>7</v>
      </c>
    </row>
    <row r="360" spans="1:16" ht="15">
      <c r="A360" s="1" t="s">
        <v>2424</v>
      </c>
      <c r="B360" s="1" t="s">
        <v>2425</v>
      </c>
      <c r="C360" s="1">
        <v>23</v>
      </c>
      <c r="D360" s="1" t="str">
        <f t="shared" si="5"/>
        <v>Jonathon Niese</v>
      </c>
      <c r="E360" s="1" t="e">
        <v>#N/A</v>
      </c>
      <c r="F360" s="1">
        <v>4</v>
      </c>
      <c r="G360" s="1">
        <v>0</v>
      </c>
      <c r="H360" s="1">
        <v>4.5</v>
      </c>
      <c r="I360" s="6">
        <v>1.4179104477611941</v>
      </c>
      <c r="J360" s="1">
        <v>54</v>
      </c>
      <c r="K360" s="1">
        <v>4</v>
      </c>
      <c r="L360" s="1">
        <v>67</v>
      </c>
      <c r="M360" s="7">
        <v>33.5</v>
      </c>
      <c r="N360" s="1">
        <v>69</v>
      </c>
      <c r="O360" s="1">
        <v>26</v>
      </c>
      <c r="P360" s="1">
        <v>8</v>
      </c>
    </row>
    <row r="361" spans="1:16" ht="15">
      <c r="A361" s="1" t="s">
        <v>1551</v>
      </c>
      <c r="B361" s="1" t="s">
        <v>2426</v>
      </c>
      <c r="C361" s="1">
        <v>24</v>
      </c>
      <c r="D361" s="1" t="str">
        <f t="shared" si="5"/>
        <v>Daryl Thompson</v>
      </c>
      <c r="E361" s="1" t="e">
        <v>#N/A</v>
      </c>
      <c r="F361" s="1">
        <v>3</v>
      </c>
      <c r="G361" s="1">
        <v>0</v>
      </c>
      <c r="H361" s="1">
        <v>4.57</v>
      </c>
      <c r="I361" s="6">
        <v>1.4179104477611941</v>
      </c>
      <c r="J361" s="1">
        <v>50</v>
      </c>
      <c r="K361" s="1">
        <v>4</v>
      </c>
      <c r="L361" s="1">
        <v>67</v>
      </c>
      <c r="M361" s="7">
        <v>34.02111111111111</v>
      </c>
      <c r="N361" s="1">
        <v>69</v>
      </c>
      <c r="O361" s="1">
        <v>26</v>
      </c>
      <c r="P361" s="1">
        <v>8</v>
      </c>
    </row>
    <row r="362" spans="1:16" ht="15">
      <c r="A362" s="1" t="s">
        <v>2427</v>
      </c>
      <c r="B362" s="1" t="s">
        <v>694</v>
      </c>
      <c r="C362" s="1">
        <v>38</v>
      </c>
      <c r="D362" s="1" t="str">
        <f t="shared" si="5"/>
        <v>Esteban Loaiza</v>
      </c>
      <c r="E362" s="1" t="e">
        <v>#N/A</v>
      </c>
      <c r="F362" s="1">
        <v>4</v>
      </c>
      <c r="G362" s="1">
        <v>0</v>
      </c>
      <c r="H362" s="1">
        <v>4.7</v>
      </c>
      <c r="I362" s="6">
        <v>1.4029850746268657</v>
      </c>
      <c r="J362" s="1">
        <v>41</v>
      </c>
      <c r="K362" s="1">
        <v>4</v>
      </c>
      <c r="L362" s="1">
        <v>67</v>
      </c>
      <c r="M362" s="7">
        <v>34.988888888888894</v>
      </c>
      <c r="N362" s="1">
        <v>71</v>
      </c>
      <c r="O362" s="1">
        <v>23</v>
      </c>
      <c r="P362" s="1">
        <v>9</v>
      </c>
    </row>
    <row r="363" spans="1:16" ht="15">
      <c r="A363" s="1" t="s">
        <v>66</v>
      </c>
      <c r="B363" s="1" t="s">
        <v>2428</v>
      </c>
      <c r="C363" s="1">
        <v>24</v>
      </c>
      <c r="D363" s="1" t="str">
        <f t="shared" si="5"/>
        <v>Gio Gonzalez</v>
      </c>
      <c r="E363" s="1" t="e">
        <v>#N/A</v>
      </c>
      <c r="F363" s="1">
        <v>3</v>
      </c>
      <c r="G363" s="1">
        <v>0</v>
      </c>
      <c r="H363" s="1">
        <v>4.84</v>
      </c>
      <c r="I363" s="6">
        <v>1.4179104477611941</v>
      </c>
      <c r="J363" s="1">
        <v>56</v>
      </c>
      <c r="K363" s="1">
        <v>5</v>
      </c>
      <c r="L363" s="1">
        <v>67</v>
      </c>
      <c r="M363" s="7">
        <v>36.03111111111111</v>
      </c>
      <c r="N363" s="1">
        <v>65</v>
      </c>
      <c r="O363" s="1">
        <v>30</v>
      </c>
      <c r="P363" s="1">
        <v>10</v>
      </c>
    </row>
    <row r="364" spans="1:16" ht="15">
      <c r="A364" s="1" t="s">
        <v>2429</v>
      </c>
      <c r="B364" s="1" t="s">
        <v>60</v>
      </c>
      <c r="C364" s="1">
        <v>36</v>
      </c>
      <c r="D364" s="1" t="str">
        <f t="shared" si="5"/>
        <v>Jason Simontacchi</v>
      </c>
      <c r="E364" s="1" t="e">
        <v>#N/A</v>
      </c>
      <c r="F364" s="1">
        <v>4</v>
      </c>
      <c r="G364" s="1">
        <v>0</v>
      </c>
      <c r="H364" s="1">
        <v>5.1</v>
      </c>
      <c r="I364" s="6">
        <v>1.507462686567164</v>
      </c>
      <c r="J364" s="1">
        <v>47</v>
      </c>
      <c r="K364" s="1">
        <v>5</v>
      </c>
      <c r="L364" s="1">
        <v>67</v>
      </c>
      <c r="M364" s="7">
        <v>37.96666666666667</v>
      </c>
      <c r="N364" s="1">
        <v>76</v>
      </c>
      <c r="O364" s="1">
        <v>25</v>
      </c>
      <c r="P364" s="1">
        <v>9</v>
      </c>
    </row>
    <row r="365" spans="1:16" ht="15">
      <c r="A365" s="1" t="s">
        <v>2430</v>
      </c>
      <c r="B365" s="1" t="s">
        <v>2431</v>
      </c>
      <c r="C365" s="1">
        <v>30</v>
      </c>
      <c r="D365" s="1" t="str">
        <f t="shared" si="5"/>
        <v>Byung-Hyun Kim</v>
      </c>
      <c r="E365" s="1" t="e">
        <v>#N/A</v>
      </c>
      <c r="F365" s="1">
        <v>4</v>
      </c>
      <c r="G365" s="1">
        <v>0</v>
      </c>
      <c r="H365" s="1">
        <v>5.1</v>
      </c>
      <c r="I365" s="6">
        <v>1.5223880597014925</v>
      </c>
      <c r="J365" s="1">
        <v>57</v>
      </c>
      <c r="K365" s="1">
        <v>4</v>
      </c>
      <c r="L365" s="1">
        <v>67</v>
      </c>
      <c r="M365" s="7">
        <v>37.96666666666667</v>
      </c>
      <c r="N365" s="1">
        <v>71</v>
      </c>
      <c r="O365" s="1">
        <v>31</v>
      </c>
      <c r="P365" s="1">
        <v>9</v>
      </c>
    </row>
    <row r="366" spans="1:16" ht="15">
      <c r="A366" s="1" t="s">
        <v>175</v>
      </c>
      <c r="B366" s="1" t="s">
        <v>2432</v>
      </c>
      <c r="C366" s="1">
        <v>34</v>
      </c>
      <c r="D366" s="1" t="str">
        <f t="shared" si="5"/>
        <v>Aquilino Lopez</v>
      </c>
      <c r="E366" s="1" t="e">
        <v>#N/A</v>
      </c>
      <c r="F366" s="1">
        <v>3</v>
      </c>
      <c r="G366" s="1">
        <v>0</v>
      </c>
      <c r="H366" s="1">
        <v>4.36</v>
      </c>
      <c r="I366" s="6">
        <v>1.4090909090909092</v>
      </c>
      <c r="J366" s="1">
        <v>48</v>
      </c>
      <c r="K366" s="1">
        <v>2</v>
      </c>
      <c r="L366" s="1">
        <v>66</v>
      </c>
      <c r="M366" s="7">
        <v>31.97333333333334</v>
      </c>
      <c r="N366" s="1">
        <v>71</v>
      </c>
      <c r="O366" s="1">
        <v>22</v>
      </c>
      <c r="P366" s="1">
        <v>8</v>
      </c>
    </row>
    <row r="367" spans="1:16" ht="15">
      <c r="A367" s="1" t="s">
        <v>2433</v>
      </c>
      <c r="B367" s="1" t="s">
        <v>11</v>
      </c>
      <c r="C367" s="1">
        <v>23</v>
      </c>
      <c r="D367" s="1" t="str">
        <f t="shared" si="5"/>
        <v>Nick Adenhart</v>
      </c>
      <c r="E367" s="1" t="e">
        <v>#N/A</v>
      </c>
      <c r="F367" s="1">
        <v>4</v>
      </c>
      <c r="G367" s="1">
        <v>0</v>
      </c>
      <c r="H367" s="1">
        <v>4.64</v>
      </c>
      <c r="I367" s="6">
        <v>1.4848484848484849</v>
      </c>
      <c r="J367" s="1">
        <v>47</v>
      </c>
      <c r="K367" s="1">
        <v>3</v>
      </c>
      <c r="L367" s="1">
        <v>66</v>
      </c>
      <c r="M367" s="7">
        <v>34.026666666666664</v>
      </c>
      <c r="N367" s="1">
        <v>69</v>
      </c>
      <c r="O367" s="1">
        <v>29</v>
      </c>
      <c r="P367" s="1">
        <v>6</v>
      </c>
    </row>
    <row r="368" spans="1:16" ht="15">
      <c r="A368" s="1" t="s">
        <v>2434</v>
      </c>
      <c r="B368" s="1" t="s">
        <v>2435</v>
      </c>
      <c r="C368" s="1">
        <v>33</v>
      </c>
      <c r="D368" s="1" t="str">
        <f t="shared" si="5"/>
        <v>Tomokazu Ohka</v>
      </c>
      <c r="E368" s="1" t="e">
        <v>#N/A</v>
      </c>
      <c r="F368" s="1">
        <v>3</v>
      </c>
      <c r="G368" s="1">
        <v>0</v>
      </c>
      <c r="H368" s="1">
        <v>4.7</v>
      </c>
      <c r="I368" s="6">
        <v>1.4393939393939394</v>
      </c>
      <c r="J368" s="1">
        <v>39</v>
      </c>
      <c r="K368" s="1">
        <v>4</v>
      </c>
      <c r="L368" s="1">
        <v>66</v>
      </c>
      <c r="M368" s="7">
        <v>34.46666666666667</v>
      </c>
      <c r="N368" s="1">
        <v>70</v>
      </c>
      <c r="O368" s="1">
        <v>25</v>
      </c>
      <c r="P368" s="1">
        <v>8</v>
      </c>
    </row>
    <row r="369" spans="1:16" ht="15">
      <c r="A369" s="1" t="s">
        <v>2436</v>
      </c>
      <c r="B369" s="1" t="s">
        <v>82</v>
      </c>
      <c r="C369" s="1">
        <v>25</v>
      </c>
      <c r="D369" s="1" t="str">
        <f t="shared" si="5"/>
        <v>Adam Loewen</v>
      </c>
      <c r="E369" s="1" t="e">
        <v>#N/A</v>
      </c>
      <c r="F369" s="1">
        <v>3</v>
      </c>
      <c r="G369" s="1">
        <v>0</v>
      </c>
      <c r="H369" s="1">
        <v>4.7</v>
      </c>
      <c r="I369" s="6">
        <v>1.5151515151515151</v>
      </c>
      <c r="J369" s="1">
        <v>51</v>
      </c>
      <c r="K369" s="1">
        <v>3</v>
      </c>
      <c r="L369" s="1">
        <v>66</v>
      </c>
      <c r="M369" s="7">
        <v>34.46666666666667</v>
      </c>
      <c r="N369" s="1">
        <v>65</v>
      </c>
      <c r="O369" s="1">
        <v>35</v>
      </c>
      <c r="P369" s="1">
        <v>7</v>
      </c>
    </row>
    <row r="370" spans="1:16" ht="15">
      <c r="A370" s="1" t="s">
        <v>2437</v>
      </c>
      <c r="B370" s="1" t="s">
        <v>264</v>
      </c>
      <c r="C370" s="1">
        <v>30</v>
      </c>
      <c r="D370" s="1" t="str">
        <f t="shared" si="5"/>
        <v>Matt Palmer</v>
      </c>
      <c r="E370" s="1" t="e">
        <v>#N/A</v>
      </c>
      <c r="F370" s="1">
        <v>3</v>
      </c>
      <c r="G370" s="1">
        <v>0</v>
      </c>
      <c r="H370" s="1">
        <v>4.91</v>
      </c>
      <c r="I370" s="6">
        <v>1.5303030303030303</v>
      </c>
      <c r="J370" s="1">
        <v>47</v>
      </c>
      <c r="K370" s="1">
        <v>5</v>
      </c>
      <c r="L370" s="1">
        <v>66</v>
      </c>
      <c r="M370" s="7">
        <v>36.00666666666667</v>
      </c>
      <c r="N370" s="1">
        <v>70</v>
      </c>
      <c r="O370" s="1">
        <v>31</v>
      </c>
      <c r="P370" s="1">
        <v>7</v>
      </c>
    </row>
    <row r="371" spans="1:16" ht="15">
      <c r="A371" s="1" t="s">
        <v>254</v>
      </c>
      <c r="B371" s="1" t="s">
        <v>2438</v>
      </c>
      <c r="C371" s="1">
        <v>30</v>
      </c>
      <c r="D371" s="1" t="str">
        <f t="shared" si="5"/>
        <v>Horacio Ramirez</v>
      </c>
      <c r="E371" s="1" t="e">
        <v>#N/A</v>
      </c>
      <c r="F371" s="1">
        <v>4</v>
      </c>
      <c r="G371" s="1">
        <v>0</v>
      </c>
      <c r="H371" s="1">
        <v>5.05</v>
      </c>
      <c r="I371" s="6">
        <v>1.5454545454545454</v>
      </c>
      <c r="J371" s="1">
        <v>36</v>
      </c>
      <c r="K371" s="1">
        <v>5</v>
      </c>
      <c r="L371" s="1">
        <v>66</v>
      </c>
      <c r="M371" s="7">
        <v>37.03333333333333</v>
      </c>
      <c r="N371" s="1">
        <v>78</v>
      </c>
      <c r="O371" s="1">
        <v>24</v>
      </c>
      <c r="P371" s="1">
        <v>6</v>
      </c>
    </row>
    <row r="372" spans="1:16" ht="15">
      <c r="A372" s="1" t="s">
        <v>2439</v>
      </c>
      <c r="B372" s="1" t="s">
        <v>1633</v>
      </c>
      <c r="C372" s="1">
        <v>34</v>
      </c>
      <c r="D372" s="1" t="str">
        <f t="shared" si="5"/>
        <v>Clay Condrey</v>
      </c>
      <c r="E372" s="1" t="e">
        <v>#N/A</v>
      </c>
      <c r="F372" s="1">
        <v>4</v>
      </c>
      <c r="G372" s="1">
        <v>1</v>
      </c>
      <c r="H372" s="1">
        <v>4.36</v>
      </c>
      <c r="I372" s="6">
        <v>1.476923076923077</v>
      </c>
      <c r="J372" s="1">
        <v>40</v>
      </c>
      <c r="K372" s="1">
        <v>3</v>
      </c>
      <c r="L372" s="1">
        <v>65</v>
      </c>
      <c r="M372" s="7">
        <v>31.488888888888894</v>
      </c>
      <c r="N372" s="1">
        <v>74</v>
      </c>
      <c r="O372" s="1">
        <v>22</v>
      </c>
      <c r="P372" s="1">
        <v>6</v>
      </c>
    </row>
    <row r="373" spans="1:16" ht="15">
      <c r="A373" s="1" t="s">
        <v>2440</v>
      </c>
      <c r="B373" s="1" t="s">
        <v>44</v>
      </c>
      <c r="C373" s="1">
        <v>26</v>
      </c>
      <c r="D373" s="1" t="str">
        <f t="shared" si="5"/>
        <v>Brandon McCarthy</v>
      </c>
      <c r="E373" s="1" t="e">
        <v>#N/A</v>
      </c>
      <c r="F373" s="1">
        <v>3</v>
      </c>
      <c r="G373" s="1">
        <v>0</v>
      </c>
      <c r="H373" s="1">
        <v>4.36</v>
      </c>
      <c r="I373" s="6">
        <v>1.3846153846153846</v>
      </c>
      <c r="J373" s="1">
        <v>44</v>
      </c>
      <c r="K373" s="1">
        <v>5</v>
      </c>
      <c r="L373" s="1">
        <v>65</v>
      </c>
      <c r="M373" s="7">
        <v>31.488888888888894</v>
      </c>
      <c r="N373" s="1">
        <v>64</v>
      </c>
      <c r="O373" s="1">
        <v>26</v>
      </c>
      <c r="P373" s="1">
        <v>7</v>
      </c>
    </row>
    <row r="374" spans="1:16" ht="15">
      <c r="A374" s="1" t="s">
        <v>2441</v>
      </c>
      <c r="B374" s="1" t="s">
        <v>2442</v>
      </c>
      <c r="C374" s="1">
        <v>28</v>
      </c>
      <c r="D374" s="1" t="str">
        <f t="shared" si="5"/>
        <v>Wilfredo Ledezma</v>
      </c>
      <c r="E374" s="1" t="e">
        <v>#N/A</v>
      </c>
      <c r="F374" s="1">
        <v>2</v>
      </c>
      <c r="G374" s="1">
        <v>0</v>
      </c>
      <c r="H374" s="1">
        <v>4.43</v>
      </c>
      <c r="I374" s="6">
        <v>1.5076923076923077</v>
      </c>
      <c r="J374" s="1">
        <v>53</v>
      </c>
      <c r="K374" s="1">
        <v>3</v>
      </c>
      <c r="L374" s="1">
        <v>65</v>
      </c>
      <c r="M374" s="7">
        <v>31.994444444444444</v>
      </c>
      <c r="N374" s="1">
        <v>64</v>
      </c>
      <c r="O374" s="1">
        <v>34</v>
      </c>
      <c r="P374" s="1">
        <v>6</v>
      </c>
    </row>
    <row r="375" spans="1:16" ht="15">
      <c r="A375" s="1" t="s">
        <v>2443</v>
      </c>
      <c r="B375" s="1" t="s">
        <v>2444</v>
      </c>
      <c r="C375" s="1">
        <v>30</v>
      </c>
      <c r="D375" s="1" t="str">
        <f t="shared" si="5"/>
        <v>Lenny DiNardo</v>
      </c>
      <c r="E375" s="1" t="e">
        <v>#N/A</v>
      </c>
      <c r="F375" s="1">
        <v>4</v>
      </c>
      <c r="G375" s="1">
        <v>0</v>
      </c>
      <c r="H375" s="1">
        <v>4.78</v>
      </c>
      <c r="I375" s="6">
        <v>1.5076923076923077</v>
      </c>
      <c r="J375" s="1">
        <v>38</v>
      </c>
      <c r="K375" s="1">
        <v>4</v>
      </c>
      <c r="L375" s="1">
        <v>65</v>
      </c>
      <c r="M375" s="7">
        <v>34.52222222222222</v>
      </c>
      <c r="N375" s="1">
        <v>71</v>
      </c>
      <c r="O375" s="1">
        <v>27</v>
      </c>
      <c r="P375" s="1">
        <v>7</v>
      </c>
    </row>
    <row r="376" spans="1:16" ht="15">
      <c r="A376" s="1" t="s">
        <v>2445</v>
      </c>
      <c r="B376" s="1" t="s">
        <v>296</v>
      </c>
      <c r="C376" s="1">
        <v>25</v>
      </c>
      <c r="D376" s="1" t="str">
        <f t="shared" si="5"/>
        <v>Jimmy Barthmaier</v>
      </c>
      <c r="E376" s="1" t="e">
        <v>#N/A</v>
      </c>
      <c r="F376" s="1">
        <v>3</v>
      </c>
      <c r="G376" s="1">
        <v>0</v>
      </c>
      <c r="H376" s="1">
        <v>4.78</v>
      </c>
      <c r="I376" s="6">
        <v>1.4615384615384615</v>
      </c>
      <c r="J376" s="1">
        <v>51</v>
      </c>
      <c r="K376" s="1">
        <v>5</v>
      </c>
      <c r="L376" s="1">
        <v>65</v>
      </c>
      <c r="M376" s="7">
        <v>34.52222222222222</v>
      </c>
      <c r="N376" s="1">
        <v>68</v>
      </c>
      <c r="O376" s="1">
        <v>27</v>
      </c>
      <c r="P376" s="1">
        <v>8</v>
      </c>
    </row>
    <row r="377" spans="1:16" ht="15">
      <c r="A377" s="1" t="s">
        <v>72</v>
      </c>
      <c r="B377" s="1" t="s">
        <v>1488</v>
      </c>
      <c r="C377" s="1">
        <v>23</v>
      </c>
      <c r="D377" s="1" t="str">
        <f t="shared" si="5"/>
        <v>Tommy Hunter</v>
      </c>
      <c r="E377" s="1" t="e">
        <v>#N/A</v>
      </c>
      <c r="F377" s="1">
        <v>3</v>
      </c>
      <c r="G377" s="1">
        <v>0</v>
      </c>
      <c r="H377" s="1">
        <v>5.26</v>
      </c>
      <c r="I377" s="6">
        <v>1.4615384615384615</v>
      </c>
      <c r="J377" s="1">
        <v>51</v>
      </c>
      <c r="K377" s="1">
        <v>4</v>
      </c>
      <c r="L377" s="1">
        <v>65</v>
      </c>
      <c r="M377" s="7">
        <v>37.98888888888889</v>
      </c>
      <c r="N377" s="1">
        <v>72</v>
      </c>
      <c r="O377" s="1">
        <v>23</v>
      </c>
      <c r="P377" s="1">
        <v>9</v>
      </c>
    </row>
    <row r="378" spans="1:16" ht="15">
      <c r="A378" s="1" t="s">
        <v>2446</v>
      </c>
      <c r="B378" s="1" t="s">
        <v>264</v>
      </c>
      <c r="C378" s="1">
        <v>33</v>
      </c>
      <c r="D378" s="1" t="str">
        <f t="shared" si="5"/>
        <v>Matt Thornton</v>
      </c>
      <c r="E378" s="1" t="e">
        <v>#N/A</v>
      </c>
      <c r="F378" s="1">
        <v>4</v>
      </c>
      <c r="G378" s="1">
        <v>1</v>
      </c>
      <c r="H378" s="1">
        <v>3.8</v>
      </c>
      <c r="I378" s="6">
        <v>1.296875</v>
      </c>
      <c r="J378" s="1">
        <v>59</v>
      </c>
      <c r="K378" s="1">
        <v>4</v>
      </c>
      <c r="L378" s="1">
        <v>64</v>
      </c>
      <c r="M378" s="7">
        <v>27.022222222222222</v>
      </c>
      <c r="N378" s="1">
        <v>59</v>
      </c>
      <c r="O378" s="1">
        <v>24</v>
      </c>
      <c r="P378" s="1">
        <v>6</v>
      </c>
    </row>
    <row r="379" spans="1:16" ht="15">
      <c r="A379" s="1" t="s">
        <v>2447</v>
      </c>
      <c r="B379" s="1" t="s">
        <v>957</v>
      </c>
      <c r="C379" s="1">
        <v>33</v>
      </c>
      <c r="D379" s="1" t="str">
        <f t="shared" si="5"/>
        <v>Geoff Geary</v>
      </c>
      <c r="E379" s="1" t="e">
        <v>#N/A</v>
      </c>
      <c r="F379" s="1">
        <v>3</v>
      </c>
      <c r="G379" s="1">
        <v>0</v>
      </c>
      <c r="H379" s="1">
        <v>3.8</v>
      </c>
      <c r="I379" s="6">
        <v>1.328125</v>
      </c>
      <c r="J379" s="1">
        <v>44</v>
      </c>
      <c r="K379" s="1">
        <v>3</v>
      </c>
      <c r="L379" s="1">
        <v>64</v>
      </c>
      <c r="M379" s="7">
        <v>27.022222222222222</v>
      </c>
      <c r="N379" s="1">
        <v>61</v>
      </c>
      <c r="O379" s="1">
        <v>24</v>
      </c>
      <c r="P379" s="1">
        <v>6</v>
      </c>
    </row>
    <row r="380" spans="1:16" ht="15">
      <c r="A380" s="1" t="s">
        <v>2448</v>
      </c>
      <c r="B380" s="1" t="s">
        <v>558</v>
      </c>
      <c r="C380" s="1">
        <v>38</v>
      </c>
      <c r="D380" s="1" t="str">
        <f t="shared" si="5"/>
        <v>Ron Mahay</v>
      </c>
      <c r="E380" s="1" t="e">
        <v>#N/A</v>
      </c>
      <c r="F380" s="1">
        <v>4</v>
      </c>
      <c r="G380" s="1">
        <v>0</v>
      </c>
      <c r="H380" s="1">
        <v>4.01</v>
      </c>
      <c r="I380" s="6">
        <v>1.421875</v>
      </c>
      <c r="J380" s="1">
        <v>49</v>
      </c>
      <c r="K380" s="1">
        <v>2</v>
      </c>
      <c r="L380" s="1">
        <v>64</v>
      </c>
      <c r="M380" s="7">
        <v>28.515555555555554</v>
      </c>
      <c r="N380" s="1">
        <v>62</v>
      </c>
      <c r="O380" s="1">
        <v>29</v>
      </c>
      <c r="P380" s="1">
        <v>6</v>
      </c>
    </row>
    <row r="381" spans="1:16" ht="15">
      <c r="A381" s="1" t="s">
        <v>2449</v>
      </c>
      <c r="B381" s="1" t="s">
        <v>8</v>
      </c>
      <c r="C381" s="1">
        <v>36</v>
      </c>
      <c r="D381" s="1" t="str">
        <f t="shared" si="5"/>
        <v>Justin Speier</v>
      </c>
      <c r="E381" s="1" t="e">
        <v>#N/A</v>
      </c>
      <c r="F381" s="1">
        <v>3</v>
      </c>
      <c r="G381" s="1">
        <v>0</v>
      </c>
      <c r="H381" s="1">
        <v>4.43</v>
      </c>
      <c r="I381" s="6">
        <v>1.359375</v>
      </c>
      <c r="J381" s="1">
        <v>52</v>
      </c>
      <c r="K381" s="1">
        <v>5</v>
      </c>
      <c r="L381" s="1">
        <v>64</v>
      </c>
      <c r="M381" s="7">
        <v>31.50222222222222</v>
      </c>
      <c r="N381" s="1">
        <v>63</v>
      </c>
      <c r="O381" s="1">
        <v>24</v>
      </c>
      <c r="P381" s="1">
        <v>10</v>
      </c>
    </row>
    <row r="382" spans="1:16" ht="15">
      <c r="A382" s="1" t="s">
        <v>2450</v>
      </c>
      <c r="B382" s="1" t="s">
        <v>2451</v>
      </c>
      <c r="C382" s="1">
        <v>37</v>
      </c>
      <c r="D382" s="1" t="str">
        <f t="shared" si="5"/>
        <v>Valerio de los Santos</v>
      </c>
      <c r="E382" s="1" t="e">
        <v>#N/A</v>
      </c>
      <c r="F382" s="1">
        <v>3</v>
      </c>
      <c r="G382" s="1">
        <v>0</v>
      </c>
      <c r="H382" s="1">
        <v>4.57</v>
      </c>
      <c r="I382" s="6">
        <v>1.5</v>
      </c>
      <c r="J382" s="1">
        <v>51</v>
      </c>
      <c r="K382" s="1">
        <v>4</v>
      </c>
      <c r="L382" s="1">
        <v>64</v>
      </c>
      <c r="M382" s="7">
        <v>32.49777777777778</v>
      </c>
      <c r="N382" s="1">
        <v>65</v>
      </c>
      <c r="O382" s="1">
        <v>31</v>
      </c>
      <c r="P382" s="1">
        <v>8</v>
      </c>
    </row>
    <row r="383" spans="1:16" ht="15">
      <c r="A383" s="1" t="s">
        <v>175</v>
      </c>
      <c r="B383" s="1" t="s">
        <v>2452</v>
      </c>
      <c r="C383" s="1">
        <v>34</v>
      </c>
      <c r="D383" s="1" t="str">
        <f t="shared" si="5"/>
        <v>Rodrigo Lopez</v>
      </c>
      <c r="E383" s="1" t="e">
        <v>#N/A</v>
      </c>
      <c r="F383" s="1">
        <v>3</v>
      </c>
      <c r="G383" s="1">
        <v>0</v>
      </c>
      <c r="H383" s="1">
        <v>4.71</v>
      </c>
      <c r="I383" s="6">
        <v>1.421875</v>
      </c>
      <c r="J383" s="1">
        <v>46</v>
      </c>
      <c r="K383" s="1">
        <v>4</v>
      </c>
      <c r="L383" s="1">
        <v>64</v>
      </c>
      <c r="M383" s="7">
        <v>33.49333333333333</v>
      </c>
      <c r="N383" s="1">
        <v>69</v>
      </c>
      <c r="O383" s="1">
        <v>22</v>
      </c>
      <c r="P383" s="1">
        <v>9</v>
      </c>
    </row>
    <row r="384" spans="1:16" ht="15">
      <c r="A384" s="1" t="s">
        <v>2453</v>
      </c>
      <c r="B384" s="1" t="s">
        <v>2454</v>
      </c>
      <c r="C384" s="1">
        <v>25</v>
      </c>
      <c r="D384" s="1" t="str">
        <f t="shared" si="5"/>
        <v>Wade LeBlanc</v>
      </c>
      <c r="E384" s="1" t="e">
        <v>#N/A</v>
      </c>
      <c r="F384" s="1">
        <v>3</v>
      </c>
      <c r="G384" s="1">
        <v>0</v>
      </c>
      <c r="H384" s="1">
        <v>4.92</v>
      </c>
      <c r="I384" s="6">
        <v>1.484375</v>
      </c>
      <c r="J384" s="1">
        <v>49</v>
      </c>
      <c r="K384" s="1">
        <v>5</v>
      </c>
      <c r="L384" s="1">
        <v>64</v>
      </c>
      <c r="M384" s="7">
        <v>34.986666666666665</v>
      </c>
      <c r="N384" s="1">
        <v>67</v>
      </c>
      <c r="O384" s="1">
        <v>28</v>
      </c>
      <c r="P384" s="1">
        <v>10</v>
      </c>
    </row>
    <row r="385" spans="1:16" ht="15">
      <c r="A385" s="1" t="s">
        <v>2455</v>
      </c>
      <c r="B385" s="1" t="s">
        <v>766</v>
      </c>
      <c r="C385" s="1">
        <v>29</v>
      </c>
      <c r="D385" s="1" t="str">
        <f t="shared" si="5"/>
        <v>John Van Benschoten</v>
      </c>
      <c r="E385" s="1" t="e">
        <v>#N/A</v>
      </c>
      <c r="F385" s="1">
        <v>3</v>
      </c>
      <c r="G385" s="1">
        <v>0</v>
      </c>
      <c r="H385" s="1">
        <v>6.12</v>
      </c>
      <c r="I385" s="6">
        <v>1.703125</v>
      </c>
      <c r="J385" s="1">
        <v>50</v>
      </c>
      <c r="K385" s="1">
        <v>6</v>
      </c>
      <c r="L385" s="1">
        <v>64</v>
      </c>
      <c r="M385" s="7">
        <v>43.52</v>
      </c>
      <c r="N385" s="1">
        <v>75</v>
      </c>
      <c r="O385" s="1">
        <v>34</v>
      </c>
      <c r="P385" s="1">
        <v>9</v>
      </c>
    </row>
    <row r="386" spans="1:16" ht="15">
      <c r="A386" s="1" t="s">
        <v>2456</v>
      </c>
      <c r="B386" s="1" t="s">
        <v>1996</v>
      </c>
      <c r="C386" s="1">
        <v>25</v>
      </c>
      <c r="D386" s="1" t="str">
        <f t="shared" si="5"/>
        <v>Kyle McClellan</v>
      </c>
      <c r="E386" s="1" t="e">
        <v>#N/A</v>
      </c>
      <c r="F386" s="1">
        <v>3</v>
      </c>
      <c r="G386" s="1">
        <v>1</v>
      </c>
      <c r="H386" s="1">
        <v>4.07</v>
      </c>
      <c r="I386" s="6">
        <v>1.3492063492063493</v>
      </c>
      <c r="J386" s="1">
        <v>50</v>
      </c>
      <c r="K386" s="1">
        <v>4</v>
      </c>
      <c r="L386" s="1">
        <v>63</v>
      </c>
      <c r="M386" s="7">
        <v>28.49</v>
      </c>
      <c r="N386" s="1">
        <v>63</v>
      </c>
      <c r="O386" s="1">
        <v>22</v>
      </c>
      <c r="P386" s="1">
        <v>6</v>
      </c>
    </row>
    <row r="387" spans="1:16" ht="15">
      <c r="A387" s="1" t="s">
        <v>254</v>
      </c>
      <c r="B387" s="1" t="s">
        <v>238</v>
      </c>
      <c r="C387" s="1">
        <v>28</v>
      </c>
      <c r="D387" s="1" t="str">
        <f t="shared" si="5"/>
        <v>Ramon Ramirez</v>
      </c>
      <c r="E387" s="1" t="e">
        <v>#N/A</v>
      </c>
      <c r="F387" s="1">
        <v>4</v>
      </c>
      <c r="G387" s="1">
        <v>0</v>
      </c>
      <c r="H387" s="1">
        <v>3.79</v>
      </c>
      <c r="I387" s="6">
        <v>1.3174603174603174</v>
      </c>
      <c r="J387" s="1">
        <v>54</v>
      </c>
      <c r="K387" s="1">
        <v>3</v>
      </c>
      <c r="L387" s="1">
        <v>63</v>
      </c>
      <c r="M387" s="7">
        <v>26.53</v>
      </c>
      <c r="N387" s="1">
        <v>58</v>
      </c>
      <c r="O387" s="1">
        <v>25</v>
      </c>
      <c r="P387" s="1">
        <v>5</v>
      </c>
    </row>
    <row r="388" spans="1:16" ht="15">
      <c r="A388" s="1" t="s">
        <v>2457</v>
      </c>
      <c r="B388" s="1" t="s">
        <v>951</v>
      </c>
      <c r="C388" s="1">
        <v>27</v>
      </c>
      <c r="D388" s="1" t="str">
        <f t="shared" si="5"/>
        <v>Alfredo Aceves</v>
      </c>
      <c r="E388" s="1" t="e">
        <v>#N/A</v>
      </c>
      <c r="F388" s="1">
        <v>3</v>
      </c>
      <c r="G388" s="1">
        <v>0</v>
      </c>
      <c r="H388" s="1">
        <v>4</v>
      </c>
      <c r="I388" s="6">
        <v>1.3333333333333333</v>
      </c>
      <c r="J388" s="1">
        <v>44</v>
      </c>
      <c r="K388" s="1">
        <v>3</v>
      </c>
      <c r="L388" s="1">
        <v>63</v>
      </c>
      <c r="M388" s="7">
        <v>28</v>
      </c>
      <c r="N388" s="1">
        <v>61</v>
      </c>
      <c r="O388" s="1">
        <v>23</v>
      </c>
      <c r="P388" s="1">
        <v>7</v>
      </c>
    </row>
    <row r="389" spans="1:16" ht="15">
      <c r="A389" s="1" t="s">
        <v>2458</v>
      </c>
      <c r="B389" s="1" t="s">
        <v>76</v>
      </c>
      <c r="C389" s="1">
        <v>23</v>
      </c>
      <c r="D389" s="1" t="str">
        <f aca="true" t="shared" si="6" ref="D389:D452">CONCATENATE(B389," ",A389)</f>
        <v>Michael Bowden</v>
      </c>
      <c r="E389" s="1" t="e">
        <v>#N/A</v>
      </c>
      <c r="F389" s="1">
        <v>4</v>
      </c>
      <c r="G389" s="1">
        <v>0</v>
      </c>
      <c r="H389" s="1">
        <v>4.14</v>
      </c>
      <c r="I389" s="6">
        <v>1.3492063492063493</v>
      </c>
      <c r="J389" s="1">
        <v>47</v>
      </c>
      <c r="K389" s="1">
        <v>3</v>
      </c>
      <c r="L389" s="1">
        <v>63</v>
      </c>
      <c r="M389" s="7">
        <v>28.98</v>
      </c>
      <c r="N389" s="1">
        <v>63</v>
      </c>
      <c r="O389" s="1">
        <v>22</v>
      </c>
      <c r="P389" s="1">
        <v>6</v>
      </c>
    </row>
    <row r="390" spans="1:16" ht="15">
      <c r="A390" s="1" t="s">
        <v>2459</v>
      </c>
      <c r="B390" s="1" t="s">
        <v>60</v>
      </c>
      <c r="C390" s="1">
        <v>36</v>
      </c>
      <c r="D390" s="1" t="str">
        <f t="shared" si="6"/>
        <v>Jason Schmidt</v>
      </c>
      <c r="E390" s="1" t="e">
        <v>#N/A</v>
      </c>
      <c r="F390" s="1">
        <v>3</v>
      </c>
      <c r="G390" s="1">
        <v>0</v>
      </c>
      <c r="H390" s="1">
        <v>4.21</v>
      </c>
      <c r="I390" s="6">
        <v>1.3968253968253967</v>
      </c>
      <c r="J390" s="1">
        <v>51</v>
      </c>
      <c r="K390" s="1">
        <v>4</v>
      </c>
      <c r="L390" s="1">
        <v>63</v>
      </c>
      <c r="M390" s="7">
        <v>29.47</v>
      </c>
      <c r="N390" s="1">
        <v>62</v>
      </c>
      <c r="O390" s="1">
        <v>26</v>
      </c>
      <c r="P390" s="1">
        <v>7</v>
      </c>
    </row>
    <row r="391" spans="1:16" ht="15">
      <c r="A391" s="1" t="s">
        <v>2460</v>
      </c>
      <c r="B391" s="1" t="s">
        <v>2461</v>
      </c>
      <c r="C391" s="1">
        <v>27</v>
      </c>
      <c r="D391" s="1" t="str">
        <f t="shared" si="6"/>
        <v>Renyel Pinto</v>
      </c>
      <c r="E391" s="1" t="e">
        <v>#N/A</v>
      </c>
      <c r="F391" s="1">
        <v>3</v>
      </c>
      <c r="G391" s="1">
        <v>0</v>
      </c>
      <c r="H391" s="1">
        <v>4.21</v>
      </c>
      <c r="I391" s="6">
        <v>1.380952380952381</v>
      </c>
      <c r="J391" s="1">
        <v>56</v>
      </c>
      <c r="K391" s="1">
        <v>4</v>
      </c>
      <c r="L391" s="1">
        <v>63</v>
      </c>
      <c r="M391" s="7">
        <v>29.47</v>
      </c>
      <c r="N391" s="1">
        <v>55</v>
      </c>
      <c r="O391" s="1">
        <v>32</v>
      </c>
      <c r="P391" s="1">
        <v>8</v>
      </c>
    </row>
    <row r="392" spans="1:16" ht="15">
      <c r="A392" s="1" t="s">
        <v>2462</v>
      </c>
      <c r="B392" s="1" t="s">
        <v>2463</v>
      </c>
      <c r="C392" s="1">
        <v>22</v>
      </c>
      <c r="D392" s="1" t="str">
        <f t="shared" si="6"/>
        <v>Shairon Martis</v>
      </c>
      <c r="E392" s="1" t="e">
        <v>#N/A</v>
      </c>
      <c r="F392" s="1">
        <v>4</v>
      </c>
      <c r="G392" s="1">
        <v>0</v>
      </c>
      <c r="H392" s="1">
        <v>4.36</v>
      </c>
      <c r="I392" s="6">
        <v>1.3650793650793651</v>
      </c>
      <c r="J392" s="1">
        <v>55</v>
      </c>
      <c r="K392" s="1">
        <v>4</v>
      </c>
      <c r="L392" s="1">
        <v>63</v>
      </c>
      <c r="M392" s="7">
        <v>30.52</v>
      </c>
      <c r="N392" s="1">
        <v>60</v>
      </c>
      <c r="O392" s="1">
        <v>26</v>
      </c>
      <c r="P392" s="1">
        <v>8</v>
      </c>
    </row>
    <row r="393" spans="1:16" ht="15">
      <c r="A393" s="1" t="s">
        <v>2464</v>
      </c>
      <c r="B393" s="1" t="s">
        <v>1779</v>
      </c>
      <c r="C393" s="1">
        <v>29</v>
      </c>
      <c r="D393" s="1" t="str">
        <f t="shared" si="6"/>
        <v>Gustavo Chacin</v>
      </c>
      <c r="E393" s="1" t="e">
        <v>#N/A</v>
      </c>
      <c r="F393" s="1">
        <v>4</v>
      </c>
      <c r="G393" s="1">
        <v>0</v>
      </c>
      <c r="H393" s="1">
        <v>4.57</v>
      </c>
      <c r="I393" s="6">
        <v>1.380952380952381</v>
      </c>
      <c r="J393" s="1">
        <v>41</v>
      </c>
      <c r="K393" s="1">
        <v>3</v>
      </c>
      <c r="L393" s="1">
        <v>63</v>
      </c>
      <c r="M393" s="7">
        <v>31.99</v>
      </c>
      <c r="N393" s="1">
        <v>64</v>
      </c>
      <c r="O393" s="1">
        <v>23</v>
      </c>
      <c r="P393" s="1">
        <v>9</v>
      </c>
    </row>
    <row r="394" spans="1:16" ht="15">
      <c r="A394" s="1" t="s">
        <v>2465</v>
      </c>
      <c r="B394" s="1" t="s">
        <v>44</v>
      </c>
      <c r="C394" s="1">
        <v>33</v>
      </c>
      <c r="D394" s="1" t="str">
        <f t="shared" si="6"/>
        <v>Brandon Duckworth</v>
      </c>
      <c r="E394" s="1" t="e">
        <v>#N/A</v>
      </c>
      <c r="F394" s="1">
        <v>4</v>
      </c>
      <c r="G394" s="1">
        <v>0</v>
      </c>
      <c r="H394" s="1">
        <v>4.57</v>
      </c>
      <c r="I394" s="6">
        <v>1.507936507936508</v>
      </c>
      <c r="J394" s="1">
        <v>39</v>
      </c>
      <c r="K394" s="1">
        <v>5</v>
      </c>
      <c r="L394" s="1">
        <v>63</v>
      </c>
      <c r="M394" s="7">
        <v>31.99</v>
      </c>
      <c r="N394" s="1">
        <v>67</v>
      </c>
      <c r="O394" s="1">
        <v>28</v>
      </c>
      <c r="P394" s="1">
        <v>5</v>
      </c>
    </row>
    <row r="395" spans="1:16" ht="15">
      <c r="A395" s="1" t="s">
        <v>2466</v>
      </c>
      <c r="B395" s="1" t="s">
        <v>307</v>
      </c>
      <c r="C395" s="1">
        <v>33</v>
      </c>
      <c r="D395" s="1" t="str">
        <f t="shared" si="6"/>
        <v>Brian Lawrence</v>
      </c>
      <c r="E395" s="1" t="e">
        <v>#N/A</v>
      </c>
      <c r="F395" s="1">
        <v>3</v>
      </c>
      <c r="G395" s="1">
        <v>0</v>
      </c>
      <c r="H395" s="1">
        <v>4.71</v>
      </c>
      <c r="I395" s="6">
        <v>1.492063492063492</v>
      </c>
      <c r="J395" s="1">
        <v>47</v>
      </c>
      <c r="K395" s="1">
        <v>4</v>
      </c>
      <c r="L395" s="1">
        <v>63</v>
      </c>
      <c r="M395" s="7">
        <v>32.97</v>
      </c>
      <c r="N395" s="1">
        <v>69</v>
      </c>
      <c r="O395" s="1">
        <v>25</v>
      </c>
      <c r="P395" s="1">
        <v>7</v>
      </c>
    </row>
    <row r="396" spans="1:16" ht="15">
      <c r="A396" s="1" t="s">
        <v>416</v>
      </c>
      <c r="B396" s="1" t="s">
        <v>766</v>
      </c>
      <c r="C396" s="1">
        <v>31</v>
      </c>
      <c r="D396" s="1" t="str">
        <f t="shared" si="6"/>
        <v>John Patterson</v>
      </c>
      <c r="E396" s="1" t="e">
        <v>#N/A</v>
      </c>
      <c r="F396" s="1">
        <v>3</v>
      </c>
      <c r="G396" s="1">
        <v>0</v>
      </c>
      <c r="H396" s="1">
        <v>4.71</v>
      </c>
      <c r="I396" s="6">
        <v>1.4603174603174602</v>
      </c>
      <c r="J396" s="1">
        <v>48</v>
      </c>
      <c r="K396" s="1">
        <v>5</v>
      </c>
      <c r="L396" s="1">
        <v>63</v>
      </c>
      <c r="M396" s="7">
        <v>32.97</v>
      </c>
      <c r="N396" s="1">
        <v>65</v>
      </c>
      <c r="O396" s="1">
        <v>27</v>
      </c>
      <c r="P396" s="1">
        <v>7</v>
      </c>
    </row>
    <row r="397" spans="1:16" ht="15">
      <c r="A397" s="1" t="s">
        <v>139</v>
      </c>
      <c r="B397" s="1" t="s">
        <v>791</v>
      </c>
      <c r="C397" s="1">
        <v>34</v>
      </c>
      <c r="D397" s="1" t="str">
        <f t="shared" si="6"/>
        <v>Eric Milton</v>
      </c>
      <c r="E397" s="1" t="e">
        <v>#N/A</v>
      </c>
      <c r="F397" s="1">
        <v>3</v>
      </c>
      <c r="G397" s="1">
        <v>0</v>
      </c>
      <c r="H397" s="1">
        <v>4.71</v>
      </c>
      <c r="I397" s="6">
        <v>1.4126984126984128</v>
      </c>
      <c r="J397" s="1">
        <v>44</v>
      </c>
      <c r="K397" s="1">
        <v>4</v>
      </c>
      <c r="L397" s="1">
        <v>63</v>
      </c>
      <c r="M397" s="7">
        <v>32.97</v>
      </c>
      <c r="N397" s="1">
        <v>67</v>
      </c>
      <c r="O397" s="1">
        <v>22</v>
      </c>
      <c r="P397" s="1">
        <v>9</v>
      </c>
    </row>
    <row r="398" spans="1:16" ht="15">
      <c r="A398" s="1" t="s">
        <v>2467</v>
      </c>
      <c r="B398" s="1" t="s">
        <v>2468</v>
      </c>
      <c r="C398" s="1">
        <v>28</v>
      </c>
      <c r="D398" s="1" t="str">
        <f t="shared" si="6"/>
        <v>Blaine Boyer</v>
      </c>
      <c r="E398" s="1" t="e">
        <v>#N/A</v>
      </c>
      <c r="F398" s="1">
        <v>3</v>
      </c>
      <c r="G398" s="1">
        <v>1</v>
      </c>
      <c r="H398" s="1">
        <v>4.65</v>
      </c>
      <c r="I398" s="6">
        <v>1.3709677419354838</v>
      </c>
      <c r="J398" s="1">
        <v>52</v>
      </c>
      <c r="K398" s="1">
        <v>4</v>
      </c>
      <c r="L398" s="1">
        <v>62</v>
      </c>
      <c r="M398" s="7">
        <v>32.03333333333333</v>
      </c>
      <c r="N398" s="1">
        <v>63</v>
      </c>
      <c r="O398" s="1">
        <v>22</v>
      </c>
      <c r="P398" s="1">
        <v>7</v>
      </c>
    </row>
    <row r="399" spans="1:16" ht="15">
      <c r="A399" s="1" t="s">
        <v>2469</v>
      </c>
      <c r="B399" s="1" t="s">
        <v>2470</v>
      </c>
      <c r="C399" s="1">
        <v>37</v>
      </c>
      <c r="D399" s="1" t="str">
        <f t="shared" si="6"/>
        <v>LaTroy Hawkins</v>
      </c>
      <c r="E399" s="1" t="e">
        <v>#N/A</v>
      </c>
      <c r="F399" s="1">
        <v>3</v>
      </c>
      <c r="G399" s="1">
        <v>0</v>
      </c>
      <c r="H399" s="1">
        <v>4.06</v>
      </c>
      <c r="I399" s="6">
        <v>1.3387096774193548</v>
      </c>
      <c r="J399" s="1">
        <v>43</v>
      </c>
      <c r="K399" s="1">
        <v>3</v>
      </c>
      <c r="L399" s="1">
        <v>62</v>
      </c>
      <c r="M399" s="7">
        <v>27.968888888888884</v>
      </c>
      <c r="N399" s="1">
        <v>61</v>
      </c>
      <c r="O399" s="1">
        <v>22</v>
      </c>
      <c r="P399" s="1">
        <v>6</v>
      </c>
    </row>
    <row r="400" spans="1:16" ht="15">
      <c r="A400" s="1" t="s">
        <v>2471</v>
      </c>
      <c r="B400" s="1" t="s">
        <v>264</v>
      </c>
      <c r="C400" s="1">
        <v>39</v>
      </c>
      <c r="D400" s="1" t="str">
        <f t="shared" si="6"/>
        <v>Matt Herges</v>
      </c>
      <c r="E400" s="1" t="e">
        <v>#N/A</v>
      </c>
      <c r="F400" s="1">
        <v>3</v>
      </c>
      <c r="G400" s="1">
        <v>0</v>
      </c>
      <c r="H400" s="1">
        <v>4.5</v>
      </c>
      <c r="I400" s="6">
        <v>1.4838709677419355</v>
      </c>
      <c r="J400" s="1">
        <v>43</v>
      </c>
      <c r="K400" s="1">
        <v>3</v>
      </c>
      <c r="L400" s="1">
        <v>62</v>
      </c>
      <c r="M400" s="7">
        <v>31</v>
      </c>
      <c r="N400" s="1">
        <v>68</v>
      </c>
      <c r="O400" s="1">
        <v>24</v>
      </c>
      <c r="P400" s="1">
        <v>6</v>
      </c>
    </row>
    <row r="401" spans="1:16" ht="15">
      <c r="A401" s="1" t="s">
        <v>2472</v>
      </c>
      <c r="B401" s="1" t="s">
        <v>2137</v>
      </c>
      <c r="C401" s="1">
        <v>30</v>
      </c>
      <c r="D401" s="1" t="str">
        <f t="shared" si="6"/>
        <v>Charlie Zink</v>
      </c>
      <c r="E401" s="1" t="e">
        <v>#N/A</v>
      </c>
      <c r="F401" s="1">
        <v>3</v>
      </c>
      <c r="G401" s="1">
        <v>0</v>
      </c>
      <c r="H401" s="1">
        <v>4.86</v>
      </c>
      <c r="I401" s="6">
        <v>1.467741935483871</v>
      </c>
      <c r="J401" s="1">
        <v>44</v>
      </c>
      <c r="K401" s="1">
        <v>3</v>
      </c>
      <c r="L401" s="1">
        <v>62</v>
      </c>
      <c r="M401" s="7">
        <v>33.48</v>
      </c>
      <c r="N401" s="1">
        <v>68</v>
      </c>
      <c r="O401" s="1">
        <v>23</v>
      </c>
      <c r="P401" s="1">
        <v>7</v>
      </c>
    </row>
    <row r="402" spans="1:16" ht="15">
      <c r="A402" s="1" t="s">
        <v>2473</v>
      </c>
      <c r="B402" s="1" t="s">
        <v>597</v>
      </c>
      <c r="C402" s="1">
        <v>27</v>
      </c>
      <c r="D402" s="1" t="str">
        <f t="shared" si="6"/>
        <v>Ross Ohlendorf</v>
      </c>
      <c r="E402" s="1" t="e">
        <v>#N/A</v>
      </c>
      <c r="F402" s="1">
        <v>2</v>
      </c>
      <c r="G402" s="1">
        <v>0</v>
      </c>
      <c r="H402" s="1">
        <v>5.15</v>
      </c>
      <c r="I402" s="6">
        <v>1.5483870967741935</v>
      </c>
      <c r="J402" s="1">
        <v>51</v>
      </c>
      <c r="K402" s="1">
        <v>4</v>
      </c>
      <c r="L402" s="1">
        <v>62</v>
      </c>
      <c r="M402" s="7">
        <v>35.47777777777778</v>
      </c>
      <c r="N402" s="1">
        <v>70</v>
      </c>
      <c r="O402" s="1">
        <v>26</v>
      </c>
      <c r="P402" s="1">
        <v>8</v>
      </c>
    </row>
    <row r="403" spans="1:16" ht="15">
      <c r="A403" s="1" t="s">
        <v>2474</v>
      </c>
      <c r="B403" s="1" t="s">
        <v>2475</v>
      </c>
      <c r="C403" s="1">
        <v>30</v>
      </c>
      <c r="D403" s="1" t="str">
        <f t="shared" si="6"/>
        <v>Kei Igawa</v>
      </c>
      <c r="E403" s="1" t="e">
        <v>#N/A</v>
      </c>
      <c r="F403" s="1">
        <v>3</v>
      </c>
      <c r="G403" s="1">
        <v>0</v>
      </c>
      <c r="H403" s="1">
        <v>5.15</v>
      </c>
      <c r="I403" s="6">
        <v>1.532258064516129</v>
      </c>
      <c r="J403" s="1">
        <v>45</v>
      </c>
      <c r="K403" s="1">
        <v>4</v>
      </c>
      <c r="L403" s="1">
        <v>62</v>
      </c>
      <c r="M403" s="7">
        <v>35.47777777777778</v>
      </c>
      <c r="N403" s="1">
        <v>69</v>
      </c>
      <c r="O403" s="1">
        <v>26</v>
      </c>
      <c r="P403" s="1">
        <v>9</v>
      </c>
    </row>
    <row r="404" spans="1:16" ht="15">
      <c r="A404" s="1" t="s">
        <v>2476</v>
      </c>
      <c r="B404" s="1" t="s">
        <v>211</v>
      </c>
      <c r="C404" s="1">
        <v>32</v>
      </c>
      <c r="D404" s="1" t="str">
        <f t="shared" si="6"/>
        <v>Mike Maroth</v>
      </c>
      <c r="E404" s="1" t="e">
        <v>#N/A</v>
      </c>
      <c r="F404" s="1">
        <v>3</v>
      </c>
      <c r="G404" s="1">
        <v>0</v>
      </c>
      <c r="H404" s="1">
        <v>5.59</v>
      </c>
      <c r="I404" s="6">
        <v>1.6129032258064515</v>
      </c>
      <c r="J404" s="1">
        <v>38</v>
      </c>
      <c r="K404" s="1">
        <v>4</v>
      </c>
      <c r="L404" s="1">
        <v>62</v>
      </c>
      <c r="M404" s="7">
        <v>38.50888888888889</v>
      </c>
      <c r="N404" s="1">
        <v>75</v>
      </c>
      <c r="O404" s="1">
        <v>25</v>
      </c>
      <c r="P404" s="1">
        <v>11</v>
      </c>
    </row>
    <row r="405" spans="1:16" ht="15">
      <c r="A405" s="1" t="s">
        <v>2477</v>
      </c>
      <c r="B405" s="1" t="s">
        <v>734</v>
      </c>
      <c r="C405" s="1">
        <v>35</v>
      </c>
      <c r="D405" s="1" t="str">
        <f t="shared" si="6"/>
        <v>Chad Bradford</v>
      </c>
      <c r="E405" s="1" t="e">
        <v>#N/A</v>
      </c>
      <c r="F405" s="1">
        <v>4</v>
      </c>
      <c r="G405" s="1">
        <v>1</v>
      </c>
      <c r="H405" s="1">
        <v>3.69</v>
      </c>
      <c r="I405" s="6">
        <v>1.3442622950819672</v>
      </c>
      <c r="J405" s="1">
        <v>33</v>
      </c>
      <c r="K405" s="1">
        <v>4</v>
      </c>
      <c r="L405" s="1">
        <v>61</v>
      </c>
      <c r="M405" s="7">
        <v>25.01</v>
      </c>
      <c r="N405" s="1">
        <v>64</v>
      </c>
      <c r="O405" s="1">
        <v>18</v>
      </c>
      <c r="P405" s="1">
        <v>4</v>
      </c>
    </row>
    <row r="406" spans="1:16" ht="15">
      <c r="A406" s="1" t="s">
        <v>2478</v>
      </c>
      <c r="B406" s="1" t="s">
        <v>1996</v>
      </c>
      <c r="C406" s="1">
        <v>33</v>
      </c>
      <c r="D406" s="1" t="str">
        <f t="shared" si="6"/>
        <v>Kyle Farnsworth</v>
      </c>
      <c r="E406" s="1" t="e">
        <v>#N/A</v>
      </c>
      <c r="F406" s="1">
        <v>3</v>
      </c>
      <c r="G406" s="1">
        <v>1</v>
      </c>
      <c r="H406" s="1">
        <v>4.72</v>
      </c>
      <c r="I406" s="6">
        <v>1.459016393442623</v>
      </c>
      <c r="J406" s="1">
        <v>53</v>
      </c>
      <c r="K406" s="1">
        <v>3</v>
      </c>
      <c r="L406" s="1">
        <v>61</v>
      </c>
      <c r="M406" s="7">
        <v>31.991111111111106</v>
      </c>
      <c r="N406" s="1">
        <v>65</v>
      </c>
      <c r="O406" s="1">
        <v>24</v>
      </c>
      <c r="P406" s="1">
        <v>10</v>
      </c>
    </row>
    <row r="407" spans="1:16" ht="15">
      <c r="A407" s="1" t="s">
        <v>2454</v>
      </c>
      <c r="B407" s="1" t="s">
        <v>1206</v>
      </c>
      <c r="C407" s="1">
        <v>26</v>
      </c>
      <c r="D407" s="1" t="str">
        <f t="shared" si="6"/>
        <v>Cory Wade</v>
      </c>
      <c r="E407" s="1" t="e">
        <v>#N/A</v>
      </c>
      <c r="F407" s="1">
        <v>3</v>
      </c>
      <c r="G407" s="1">
        <v>0</v>
      </c>
      <c r="H407" s="1">
        <v>3.32</v>
      </c>
      <c r="I407" s="6">
        <v>1.1475409836065573</v>
      </c>
      <c r="J407" s="1">
        <v>46</v>
      </c>
      <c r="K407" s="1">
        <v>2</v>
      </c>
      <c r="L407" s="1">
        <v>61</v>
      </c>
      <c r="M407" s="7">
        <v>22.50222222222222</v>
      </c>
      <c r="N407" s="1">
        <v>52</v>
      </c>
      <c r="O407" s="1">
        <v>18</v>
      </c>
      <c r="P407" s="1">
        <v>6</v>
      </c>
    </row>
    <row r="408" spans="1:16" ht="15">
      <c r="A408" s="1" t="s">
        <v>1026</v>
      </c>
      <c r="B408" s="1" t="s">
        <v>293</v>
      </c>
      <c r="C408" s="1">
        <v>25</v>
      </c>
      <c r="D408" s="1" t="str">
        <f t="shared" si="6"/>
        <v>Joe Smith</v>
      </c>
      <c r="E408" s="1" t="e">
        <v>#N/A</v>
      </c>
      <c r="F408" s="1">
        <v>4</v>
      </c>
      <c r="G408" s="1">
        <v>0</v>
      </c>
      <c r="H408" s="1">
        <v>3.84</v>
      </c>
      <c r="I408" s="6">
        <v>1.3442622950819672</v>
      </c>
      <c r="J408" s="1">
        <v>52</v>
      </c>
      <c r="K408" s="1">
        <v>3</v>
      </c>
      <c r="L408" s="1">
        <v>61</v>
      </c>
      <c r="M408" s="7">
        <v>26.026666666666664</v>
      </c>
      <c r="N408" s="1">
        <v>56</v>
      </c>
      <c r="O408" s="1">
        <v>26</v>
      </c>
      <c r="P408" s="1">
        <v>5</v>
      </c>
    </row>
    <row r="409" spans="1:16" ht="15">
      <c r="A409" s="1" t="s">
        <v>2479</v>
      </c>
      <c r="B409" s="1" t="s">
        <v>290</v>
      </c>
      <c r="C409" s="1">
        <v>25</v>
      </c>
      <c r="D409" s="1" t="str">
        <f t="shared" si="6"/>
        <v>Josh Outman</v>
      </c>
      <c r="E409" s="1" t="e">
        <v>#N/A</v>
      </c>
      <c r="F409" s="1">
        <v>3</v>
      </c>
      <c r="G409" s="1">
        <v>0</v>
      </c>
      <c r="H409" s="1">
        <v>4.35</v>
      </c>
      <c r="I409" s="6">
        <v>1.4098360655737705</v>
      </c>
      <c r="J409" s="1">
        <v>46</v>
      </c>
      <c r="K409" s="1">
        <v>4</v>
      </c>
      <c r="L409" s="1">
        <v>61</v>
      </c>
      <c r="M409" s="7">
        <v>29.48333333333333</v>
      </c>
      <c r="N409" s="1">
        <v>65</v>
      </c>
      <c r="O409" s="1">
        <v>21</v>
      </c>
      <c r="P409" s="1">
        <v>6</v>
      </c>
    </row>
    <row r="410" spans="1:16" ht="15">
      <c r="A410" s="1" t="s">
        <v>2480</v>
      </c>
      <c r="B410" s="1" t="s">
        <v>2054</v>
      </c>
      <c r="C410" s="1">
        <v>26</v>
      </c>
      <c r="D410" s="1" t="str">
        <f t="shared" si="6"/>
        <v>Zack Segovia</v>
      </c>
      <c r="E410" s="1" t="e">
        <v>#N/A</v>
      </c>
      <c r="F410" s="1">
        <v>3</v>
      </c>
      <c r="G410" s="1">
        <v>0</v>
      </c>
      <c r="H410" s="1">
        <v>4.35</v>
      </c>
      <c r="I410" s="6">
        <v>1.360655737704918</v>
      </c>
      <c r="J410" s="1">
        <v>47</v>
      </c>
      <c r="K410" s="1">
        <v>4</v>
      </c>
      <c r="L410" s="1">
        <v>61</v>
      </c>
      <c r="M410" s="7">
        <v>29.48333333333333</v>
      </c>
      <c r="N410" s="1">
        <v>61</v>
      </c>
      <c r="O410" s="1">
        <v>22</v>
      </c>
      <c r="P410" s="1">
        <v>7</v>
      </c>
    </row>
    <row r="411" spans="1:16" ht="15">
      <c r="A411" s="1" t="s">
        <v>2323</v>
      </c>
      <c r="B411" s="1" t="s">
        <v>1633</v>
      </c>
      <c r="C411" s="1">
        <v>30</v>
      </c>
      <c r="D411" s="1" t="str">
        <f t="shared" si="6"/>
        <v>Clay Hensley</v>
      </c>
      <c r="E411" s="1" t="e">
        <v>#N/A</v>
      </c>
      <c r="F411" s="1">
        <v>3</v>
      </c>
      <c r="G411" s="1">
        <v>0</v>
      </c>
      <c r="H411" s="1">
        <v>4.43</v>
      </c>
      <c r="I411" s="6">
        <v>1.4754098360655739</v>
      </c>
      <c r="J411" s="1">
        <v>43</v>
      </c>
      <c r="K411" s="1">
        <v>4</v>
      </c>
      <c r="L411" s="1">
        <v>61</v>
      </c>
      <c r="M411" s="7">
        <v>30.025555555555552</v>
      </c>
      <c r="N411" s="1">
        <v>61</v>
      </c>
      <c r="O411" s="1">
        <v>29</v>
      </c>
      <c r="P411" s="1">
        <v>5</v>
      </c>
    </row>
    <row r="412" spans="1:16" ht="15">
      <c r="A412" s="1" t="s">
        <v>2324</v>
      </c>
      <c r="B412" s="1" t="s">
        <v>930</v>
      </c>
      <c r="C412" s="1">
        <v>27</v>
      </c>
      <c r="D412" s="1" t="str">
        <f t="shared" si="6"/>
        <v>Travis Blackley</v>
      </c>
      <c r="E412" s="1" t="e">
        <v>#N/A</v>
      </c>
      <c r="F412" s="1">
        <v>3</v>
      </c>
      <c r="G412" s="1">
        <v>0</v>
      </c>
      <c r="H412" s="1">
        <v>4.43</v>
      </c>
      <c r="I412" s="6">
        <v>1.3934426229508197</v>
      </c>
      <c r="J412" s="1">
        <v>47</v>
      </c>
      <c r="K412" s="1">
        <v>3</v>
      </c>
      <c r="L412" s="1">
        <v>61</v>
      </c>
      <c r="M412" s="7">
        <v>30.025555555555552</v>
      </c>
      <c r="N412" s="1">
        <v>61</v>
      </c>
      <c r="O412" s="1">
        <v>24</v>
      </c>
      <c r="P412" s="1">
        <v>7</v>
      </c>
    </row>
    <row r="413" spans="1:16" ht="15">
      <c r="A413" s="1" t="s">
        <v>1676</v>
      </c>
      <c r="B413" s="1" t="s">
        <v>754</v>
      </c>
      <c r="C413" s="1">
        <v>35</v>
      </c>
      <c r="D413" s="1" t="str">
        <f t="shared" si="6"/>
        <v>Nelson Figueroa</v>
      </c>
      <c r="E413" s="1" t="e">
        <v>#N/A</v>
      </c>
      <c r="F413" s="1">
        <v>3</v>
      </c>
      <c r="G413" s="1">
        <v>0</v>
      </c>
      <c r="H413" s="1">
        <v>4.5</v>
      </c>
      <c r="I413" s="6">
        <v>1.4918032786885247</v>
      </c>
      <c r="J413" s="1">
        <v>47</v>
      </c>
      <c r="K413" s="1">
        <v>4</v>
      </c>
      <c r="L413" s="1">
        <v>61</v>
      </c>
      <c r="M413" s="7">
        <v>30.5</v>
      </c>
      <c r="N413" s="1">
        <v>63</v>
      </c>
      <c r="O413" s="1">
        <v>28</v>
      </c>
      <c r="P413" s="1">
        <v>6</v>
      </c>
    </row>
    <row r="414" spans="1:16" ht="15">
      <c r="A414" s="1" t="s">
        <v>2325</v>
      </c>
      <c r="B414" s="1" t="s">
        <v>17</v>
      </c>
      <c r="C414" s="1">
        <v>27</v>
      </c>
      <c r="D414" s="1" t="str">
        <f t="shared" si="6"/>
        <v>Bobby Livingston</v>
      </c>
      <c r="E414" s="1" t="e">
        <v>#N/A</v>
      </c>
      <c r="F414" s="1">
        <v>3</v>
      </c>
      <c r="G414" s="1">
        <v>0</v>
      </c>
      <c r="H414" s="1">
        <v>4.65</v>
      </c>
      <c r="I414" s="6">
        <v>1.4262295081967213</v>
      </c>
      <c r="J414" s="1">
        <v>43</v>
      </c>
      <c r="K414" s="1">
        <v>3</v>
      </c>
      <c r="L414" s="1">
        <v>61</v>
      </c>
      <c r="M414" s="7">
        <v>31.51666666666667</v>
      </c>
      <c r="N414" s="1">
        <v>67</v>
      </c>
      <c r="O414" s="1">
        <v>20</v>
      </c>
      <c r="P414" s="1">
        <v>8</v>
      </c>
    </row>
    <row r="415" spans="1:16" ht="15">
      <c r="A415" s="1" t="s">
        <v>2326</v>
      </c>
      <c r="B415" s="1" t="s">
        <v>11</v>
      </c>
      <c r="C415" s="1">
        <v>27</v>
      </c>
      <c r="D415" s="1" t="str">
        <f t="shared" si="6"/>
        <v>Nick Masset</v>
      </c>
      <c r="E415" s="1" t="e">
        <v>#N/A</v>
      </c>
      <c r="F415" s="1">
        <v>3</v>
      </c>
      <c r="G415" s="1">
        <v>0</v>
      </c>
      <c r="H415" s="1">
        <v>4.65</v>
      </c>
      <c r="I415" s="6">
        <v>1.5245901639344261</v>
      </c>
      <c r="J415" s="1">
        <v>45</v>
      </c>
      <c r="K415" s="1">
        <v>2</v>
      </c>
      <c r="L415" s="1">
        <v>61</v>
      </c>
      <c r="M415" s="7">
        <v>31.51666666666667</v>
      </c>
      <c r="N415" s="1">
        <v>66</v>
      </c>
      <c r="O415" s="1">
        <v>27</v>
      </c>
      <c r="P415" s="1">
        <v>6</v>
      </c>
    </row>
    <row r="416" spans="1:16" ht="15">
      <c r="A416" s="1" t="s">
        <v>2327</v>
      </c>
      <c r="B416" s="1" t="s">
        <v>211</v>
      </c>
      <c r="C416" s="1">
        <v>32</v>
      </c>
      <c r="D416" s="1" t="str">
        <f t="shared" si="6"/>
        <v>Mike Bacsik</v>
      </c>
      <c r="E416" s="1" t="e">
        <v>#N/A</v>
      </c>
      <c r="F416" s="1">
        <v>3</v>
      </c>
      <c r="G416" s="1">
        <v>0</v>
      </c>
      <c r="H416" s="1">
        <v>4.8</v>
      </c>
      <c r="I416" s="6">
        <v>1.4262295081967213</v>
      </c>
      <c r="J416" s="1">
        <v>36</v>
      </c>
      <c r="K416" s="1">
        <v>4</v>
      </c>
      <c r="L416" s="1">
        <v>61</v>
      </c>
      <c r="M416" s="7">
        <v>32.53333333333333</v>
      </c>
      <c r="N416" s="1">
        <v>67</v>
      </c>
      <c r="O416" s="1">
        <v>20</v>
      </c>
      <c r="P416" s="1">
        <v>10</v>
      </c>
    </row>
    <row r="417" spans="1:16" ht="15">
      <c r="A417" s="1" t="s">
        <v>2328</v>
      </c>
      <c r="B417" s="1" t="s">
        <v>1674</v>
      </c>
      <c r="C417" s="1">
        <v>27</v>
      </c>
      <c r="D417" s="1" t="str">
        <f t="shared" si="6"/>
        <v>Tim Stauffer</v>
      </c>
      <c r="E417" s="1" t="e">
        <v>#N/A</v>
      </c>
      <c r="F417" s="1">
        <v>3</v>
      </c>
      <c r="G417" s="1">
        <v>0</v>
      </c>
      <c r="H417" s="1">
        <v>4.8</v>
      </c>
      <c r="I417" s="6">
        <v>1.4262295081967213</v>
      </c>
      <c r="J417" s="1">
        <v>47</v>
      </c>
      <c r="K417" s="1">
        <v>4</v>
      </c>
      <c r="L417" s="1">
        <v>61</v>
      </c>
      <c r="M417" s="7">
        <v>32.53333333333333</v>
      </c>
      <c r="N417" s="1">
        <v>63</v>
      </c>
      <c r="O417" s="1">
        <v>24</v>
      </c>
      <c r="P417" s="1">
        <v>8</v>
      </c>
    </row>
    <row r="418" spans="1:16" ht="15">
      <c r="A418" s="1" t="s">
        <v>2329</v>
      </c>
      <c r="B418" s="1" t="s">
        <v>766</v>
      </c>
      <c r="C418" s="1">
        <v>29</v>
      </c>
      <c r="D418" s="1" t="str">
        <f t="shared" si="6"/>
        <v>John Koronka</v>
      </c>
      <c r="E418" s="1" t="e">
        <v>#N/A</v>
      </c>
      <c r="F418" s="1">
        <v>3</v>
      </c>
      <c r="G418" s="1">
        <v>0</v>
      </c>
      <c r="H418" s="1">
        <v>4.8</v>
      </c>
      <c r="I418" s="6">
        <v>1.459016393442623</v>
      </c>
      <c r="J418" s="1">
        <v>39</v>
      </c>
      <c r="K418" s="1">
        <v>4</v>
      </c>
      <c r="L418" s="1">
        <v>61</v>
      </c>
      <c r="M418" s="7">
        <v>32.53333333333333</v>
      </c>
      <c r="N418" s="1">
        <v>66</v>
      </c>
      <c r="O418" s="1">
        <v>23</v>
      </c>
      <c r="P418" s="1">
        <v>7</v>
      </c>
    </row>
    <row r="419" spans="1:16" ht="15">
      <c r="A419" s="1" t="s">
        <v>1140</v>
      </c>
      <c r="B419" s="1" t="s">
        <v>2454</v>
      </c>
      <c r="C419" s="1">
        <v>33</v>
      </c>
      <c r="D419" s="1" t="str">
        <f t="shared" si="6"/>
        <v>Wade Miller</v>
      </c>
      <c r="E419" s="1" t="e">
        <v>#N/A</v>
      </c>
      <c r="F419" s="1">
        <v>3</v>
      </c>
      <c r="G419" s="1">
        <v>0</v>
      </c>
      <c r="H419" s="1">
        <v>4.94</v>
      </c>
      <c r="I419" s="6">
        <v>1.5081967213114753</v>
      </c>
      <c r="J419" s="1">
        <v>46</v>
      </c>
      <c r="K419" s="1">
        <v>4</v>
      </c>
      <c r="L419" s="1">
        <v>61</v>
      </c>
      <c r="M419" s="7">
        <v>33.48222222222223</v>
      </c>
      <c r="N419" s="1">
        <v>66</v>
      </c>
      <c r="O419" s="1">
        <v>26</v>
      </c>
      <c r="P419" s="1">
        <v>9</v>
      </c>
    </row>
    <row r="420" spans="1:16" ht="15">
      <c r="A420" s="1" t="s">
        <v>2330</v>
      </c>
      <c r="B420" s="1" t="s">
        <v>1103</v>
      </c>
      <c r="C420" s="1">
        <v>31</v>
      </c>
      <c r="D420" s="1" t="str">
        <f t="shared" si="6"/>
        <v>Tony Armas</v>
      </c>
      <c r="E420" s="1" t="e">
        <v>#N/A</v>
      </c>
      <c r="F420" s="1">
        <v>3</v>
      </c>
      <c r="G420" s="1">
        <v>0</v>
      </c>
      <c r="H420" s="1">
        <v>4.94</v>
      </c>
      <c r="I420" s="6">
        <v>1.459016393442623</v>
      </c>
      <c r="J420" s="1">
        <v>45</v>
      </c>
      <c r="K420" s="1">
        <v>4</v>
      </c>
      <c r="L420" s="1">
        <v>61</v>
      </c>
      <c r="M420" s="7">
        <v>33.48222222222223</v>
      </c>
      <c r="N420" s="1">
        <v>65</v>
      </c>
      <c r="O420" s="1">
        <v>24</v>
      </c>
      <c r="P420" s="1">
        <v>8</v>
      </c>
    </row>
    <row r="421" spans="1:16" ht="15">
      <c r="A421" s="1" t="s">
        <v>2331</v>
      </c>
      <c r="B421" s="1" t="s">
        <v>592</v>
      </c>
      <c r="C421" s="1">
        <v>31</v>
      </c>
      <c r="D421" s="1" t="str">
        <f t="shared" si="6"/>
        <v>Casey Fossum</v>
      </c>
      <c r="E421" s="1" t="e">
        <v>#N/A</v>
      </c>
      <c r="F421" s="1">
        <v>4</v>
      </c>
      <c r="G421" s="1">
        <v>0</v>
      </c>
      <c r="H421" s="1">
        <v>5.31</v>
      </c>
      <c r="I421" s="6">
        <v>1.540983606557377</v>
      </c>
      <c r="J421" s="1">
        <v>43</v>
      </c>
      <c r="K421" s="1">
        <v>4</v>
      </c>
      <c r="L421" s="1">
        <v>61</v>
      </c>
      <c r="M421" s="7">
        <v>35.99</v>
      </c>
      <c r="N421" s="1">
        <v>69</v>
      </c>
      <c r="O421" s="1">
        <v>25</v>
      </c>
      <c r="P421" s="1">
        <v>8</v>
      </c>
    </row>
    <row r="422" spans="1:16" ht="15">
      <c r="A422" s="1" t="s">
        <v>469</v>
      </c>
      <c r="B422" s="1" t="s">
        <v>457</v>
      </c>
      <c r="C422" s="1">
        <v>26</v>
      </c>
      <c r="D422" s="1" t="str">
        <f t="shared" si="6"/>
        <v>Jim Johnson</v>
      </c>
      <c r="E422" s="1" t="e">
        <v>#N/A</v>
      </c>
      <c r="F422" s="1">
        <v>3</v>
      </c>
      <c r="G422" s="1">
        <v>1</v>
      </c>
      <c r="H422" s="1">
        <v>3.52</v>
      </c>
      <c r="I422" s="6">
        <v>1.3</v>
      </c>
      <c r="J422" s="1">
        <v>40</v>
      </c>
      <c r="K422" s="1">
        <v>3</v>
      </c>
      <c r="L422" s="1">
        <v>60</v>
      </c>
      <c r="M422" s="7">
        <v>23.466666666666665</v>
      </c>
      <c r="N422" s="1">
        <v>55</v>
      </c>
      <c r="O422" s="1">
        <v>23</v>
      </c>
      <c r="P422" s="1">
        <v>4</v>
      </c>
    </row>
    <row r="423" spans="1:16" ht="15">
      <c r="A423" s="1" t="s">
        <v>1266</v>
      </c>
      <c r="B423" s="1" t="s">
        <v>2332</v>
      </c>
      <c r="C423" s="1">
        <v>33</v>
      </c>
      <c r="D423" s="1" t="str">
        <f t="shared" si="6"/>
        <v>J.C. Romero</v>
      </c>
      <c r="E423" s="1" t="e">
        <v>#N/A</v>
      </c>
      <c r="F423" s="1">
        <v>3</v>
      </c>
      <c r="G423" s="1">
        <v>1</v>
      </c>
      <c r="H423" s="1">
        <v>3.75</v>
      </c>
      <c r="I423" s="6">
        <v>1.4166666666666667</v>
      </c>
      <c r="J423" s="1">
        <v>48</v>
      </c>
      <c r="K423" s="1">
        <v>3</v>
      </c>
      <c r="L423" s="1">
        <v>60</v>
      </c>
      <c r="M423" s="7">
        <v>25</v>
      </c>
      <c r="N423" s="1">
        <v>52</v>
      </c>
      <c r="O423" s="1">
        <v>33</v>
      </c>
      <c r="P423" s="1">
        <v>5</v>
      </c>
    </row>
    <row r="424" spans="1:16" ht="15">
      <c r="A424" s="1" t="s">
        <v>2333</v>
      </c>
      <c r="B424" s="1" t="s">
        <v>407</v>
      </c>
      <c r="C424" s="1">
        <v>33</v>
      </c>
      <c r="D424" s="1" t="str">
        <f t="shared" si="6"/>
        <v>Gary Glover</v>
      </c>
      <c r="E424" s="1" t="e">
        <v>#N/A</v>
      </c>
      <c r="F424" s="1">
        <v>3</v>
      </c>
      <c r="G424" s="1">
        <v>1</v>
      </c>
      <c r="H424" s="1">
        <v>4.88</v>
      </c>
      <c r="I424" s="6">
        <v>1.4833333333333334</v>
      </c>
      <c r="J424" s="1">
        <v>42</v>
      </c>
      <c r="K424" s="1">
        <v>3</v>
      </c>
      <c r="L424" s="1">
        <v>60</v>
      </c>
      <c r="M424" s="7">
        <v>32.53333333333333</v>
      </c>
      <c r="N424" s="1">
        <v>66</v>
      </c>
      <c r="O424" s="1">
        <v>23</v>
      </c>
      <c r="P424" s="1">
        <v>8</v>
      </c>
    </row>
    <row r="425" spans="1:16" ht="15">
      <c r="A425" s="1" t="s">
        <v>2334</v>
      </c>
      <c r="B425" s="1" t="s">
        <v>307</v>
      </c>
      <c r="C425" s="1">
        <v>32</v>
      </c>
      <c r="D425" s="1" t="str">
        <f t="shared" si="6"/>
        <v>Brian Tallet</v>
      </c>
      <c r="E425" s="1" t="e">
        <v>#N/A</v>
      </c>
      <c r="F425" s="1">
        <v>2</v>
      </c>
      <c r="G425" s="1">
        <v>0</v>
      </c>
      <c r="H425" s="1">
        <v>3.82</v>
      </c>
      <c r="I425" s="6">
        <v>1.35</v>
      </c>
      <c r="J425" s="1">
        <v>47</v>
      </c>
      <c r="K425" s="1">
        <v>3</v>
      </c>
      <c r="L425" s="1">
        <v>60</v>
      </c>
      <c r="M425" s="7">
        <v>25.466666666666665</v>
      </c>
      <c r="N425" s="1">
        <v>56</v>
      </c>
      <c r="O425" s="1">
        <v>25</v>
      </c>
      <c r="P425" s="1">
        <v>5</v>
      </c>
    </row>
    <row r="426" spans="1:16" ht="15">
      <c r="A426" s="1" t="s">
        <v>2335</v>
      </c>
      <c r="B426" s="1" t="s">
        <v>2336</v>
      </c>
      <c r="C426" s="1">
        <v>27</v>
      </c>
      <c r="D426" s="1" t="str">
        <f t="shared" si="6"/>
        <v>J.A. Happ</v>
      </c>
      <c r="E426" s="1" t="e">
        <v>#N/A</v>
      </c>
      <c r="F426" s="1">
        <v>3</v>
      </c>
      <c r="G426" s="1">
        <v>0</v>
      </c>
      <c r="H426" s="1">
        <v>4.28</v>
      </c>
      <c r="I426" s="6">
        <v>1.3833333333333333</v>
      </c>
      <c r="J426" s="1">
        <v>49</v>
      </c>
      <c r="K426" s="1">
        <v>3</v>
      </c>
      <c r="L426" s="1">
        <v>60</v>
      </c>
      <c r="M426" s="7">
        <v>28.533333333333335</v>
      </c>
      <c r="N426" s="1">
        <v>59</v>
      </c>
      <c r="O426" s="1">
        <v>24</v>
      </c>
      <c r="P426" s="1">
        <v>7</v>
      </c>
    </row>
    <row r="427" spans="1:16" ht="15">
      <c r="A427" s="1" t="s">
        <v>2337</v>
      </c>
      <c r="B427" s="1" t="s">
        <v>734</v>
      </c>
      <c r="C427" s="1">
        <v>27</v>
      </c>
      <c r="D427" s="1" t="str">
        <f t="shared" si="6"/>
        <v>Chad Reineke</v>
      </c>
      <c r="E427" s="1" t="e">
        <v>#N/A</v>
      </c>
      <c r="F427" s="1">
        <v>4</v>
      </c>
      <c r="G427" s="1">
        <v>0</v>
      </c>
      <c r="H427" s="1">
        <v>4.28</v>
      </c>
      <c r="I427" s="6">
        <v>1.4</v>
      </c>
      <c r="J427" s="1">
        <v>47</v>
      </c>
      <c r="K427" s="1">
        <v>3</v>
      </c>
      <c r="L427" s="1">
        <v>60</v>
      </c>
      <c r="M427" s="7">
        <v>28.533333333333335</v>
      </c>
      <c r="N427" s="1">
        <v>58</v>
      </c>
      <c r="O427" s="1">
        <v>26</v>
      </c>
      <c r="P427" s="1">
        <v>6</v>
      </c>
    </row>
    <row r="428" spans="1:16" ht="15">
      <c r="A428" s="1" t="s">
        <v>2338</v>
      </c>
      <c r="B428" s="1" t="s">
        <v>270</v>
      </c>
      <c r="C428" s="1">
        <v>29</v>
      </c>
      <c r="D428" s="1" t="str">
        <f t="shared" si="6"/>
        <v>Ryan O'Malley</v>
      </c>
      <c r="E428" s="1" t="e">
        <v>#N/A</v>
      </c>
      <c r="F428" s="1">
        <v>3</v>
      </c>
      <c r="G428" s="1">
        <v>0</v>
      </c>
      <c r="H428" s="1">
        <v>4.28</v>
      </c>
      <c r="I428" s="6">
        <v>1.3833333333333333</v>
      </c>
      <c r="J428" s="1">
        <v>45</v>
      </c>
      <c r="K428" s="1">
        <v>3</v>
      </c>
      <c r="L428" s="1">
        <v>60</v>
      </c>
      <c r="M428" s="7">
        <v>28.533333333333335</v>
      </c>
      <c r="N428" s="1">
        <v>60</v>
      </c>
      <c r="O428" s="1">
        <v>23</v>
      </c>
      <c r="P428" s="1">
        <v>7</v>
      </c>
    </row>
    <row r="429" spans="1:16" ht="15">
      <c r="A429" s="1" t="s">
        <v>1026</v>
      </c>
      <c r="B429" s="1" t="s">
        <v>930</v>
      </c>
      <c r="C429" s="1">
        <v>37</v>
      </c>
      <c r="D429" s="1" t="str">
        <f t="shared" si="6"/>
        <v>Travis Smith</v>
      </c>
      <c r="E429" s="1" t="e">
        <v>#N/A</v>
      </c>
      <c r="F429" s="1">
        <v>3</v>
      </c>
      <c r="G429" s="1">
        <v>0</v>
      </c>
      <c r="H429" s="1">
        <v>4.42</v>
      </c>
      <c r="I429" s="6">
        <v>1.4166666666666667</v>
      </c>
      <c r="J429" s="1">
        <v>45</v>
      </c>
      <c r="K429" s="1">
        <v>4</v>
      </c>
      <c r="L429" s="1">
        <v>60</v>
      </c>
      <c r="M429" s="7">
        <v>29.466666666666665</v>
      </c>
      <c r="N429" s="1">
        <v>62</v>
      </c>
      <c r="O429" s="1">
        <v>23</v>
      </c>
      <c r="P429" s="1">
        <v>7</v>
      </c>
    </row>
    <row r="430" spans="1:16" ht="15">
      <c r="A430" s="1" t="s">
        <v>2339</v>
      </c>
      <c r="B430" s="1" t="s">
        <v>270</v>
      </c>
      <c r="C430" s="1">
        <v>33</v>
      </c>
      <c r="D430" s="1" t="str">
        <f t="shared" si="6"/>
        <v>Ryan Drese</v>
      </c>
      <c r="E430" s="1" t="e">
        <v>#N/A</v>
      </c>
      <c r="F430" s="1">
        <v>3</v>
      </c>
      <c r="G430" s="1">
        <v>0</v>
      </c>
      <c r="H430" s="1">
        <v>4.42</v>
      </c>
      <c r="I430" s="6">
        <v>1.4166666666666667</v>
      </c>
      <c r="J430" s="1">
        <v>46</v>
      </c>
      <c r="K430" s="1">
        <v>4</v>
      </c>
      <c r="L430" s="1">
        <v>60</v>
      </c>
      <c r="M430" s="7">
        <v>29.466666666666665</v>
      </c>
      <c r="N430" s="1">
        <v>61</v>
      </c>
      <c r="O430" s="1">
        <v>24</v>
      </c>
      <c r="P430" s="1">
        <v>7</v>
      </c>
    </row>
    <row r="431" spans="1:16" ht="15">
      <c r="A431" s="1" t="s">
        <v>2340</v>
      </c>
      <c r="B431" s="1" t="s">
        <v>211</v>
      </c>
      <c r="C431" s="1">
        <v>34</v>
      </c>
      <c r="D431" s="1" t="str">
        <f t="shared" si="6"/>
        <v>Mike Lincoln</v>
      </c>
      <c r="E431" s="1" t="e">
        <v>#N/A</v>
      </c>
      <c r="F431" s="1">
        <v>3</v>
      </c>
      <c r="G431" s="1">
        <v>0</v>
      </c>
      <c r="H431" s="1">
        <v>4.42</v>
      </c>
      <c r="I431" s="6">
        <v>1.3666666666666667</v>
      </c>
      <c r="J431" s="1">
        <v>47</v>
      </c>
      <c r="K431" s="1">
        <v>4</v>
      </c>
      <c r="L431" s="1">
        <v>60</v>
      </c>
      <c r="M431" s="7">
        <v>29.466666666666665</v>
      </c>
      <c r="N431" s="1">
        <v>60</v>
      </c>
      <c r="O431" s="1">
        <v>22</v>
      </c>
      <c r="P431" s="1">
        <v>8</v>
      </c>
    </row>
    <row r="432" spans="1:16" ht="15">
      <c r="A432" s="1" t="s">
        <v>2341</v>
      </c>
      <c r="B432" s="1" t="s">
        <v>1027</v>
      </c>
      <c r="C432" s="1">
        <v>33</v>
      </c>
      <c r="D432" s="1" t="str">
        <f t="shared" si="6"/>
        <v>Seth Etherton</v>
      </c>
      <c r="E432" s="1" t="e">
        <v>#N/A</v>
      </c>
      <c r="F432" s="1">
        <v>4</v>
      </c>
      <c r="G432" s="1">
        <v>0</v>
      </c>
      <c r="H432" s="1">
        <v>4.5</v>
      </c>
      <c r="I432" s="6">
        <v>1.4166666666666667</v>
      </c>
      <c r="J432" s="1">
        <v>43</v>
      </c>
      <c r="K432" s="1">
        <v>3</v>
      </c>
      <c r="L432" s="1">
        <v>60</v>
      </c>
      <c r="M432" s="7">
        <v>30</v>
      </c>
      <c r="N432" s="1">
        <v>62</v>
      </c>
      <c r="O432" s="1">
        <v>23</v>
      </c>
      <c r="P432" s="1">
        <v>7</v>
      </c>
    </row>
    <row r="433" spans="1:16" ht="15">
      <c r="A433" s="1" t="s">
        <v>1026</v>
      </c>
      <c r="B433" s="1" t="s">
        <v>211</v>
      </c>
      <c r="C433" s="1">
        <v>32</v>
      </c>
      <c r="D433" s="1" t="str">
        <f t="shared" si="6"/>
        <v>Mike Smith</v>
      </c>
      <c r="E433" s="1" t="e">
        <v>#N/A</v>
      </c>
      <c r="F433" s="1">
        <v>3</v>
      </c>
      <c r="G433" s="1">
        <v>0</v>
      </c>
      <c r="H433" s="1">
        <v>4.5</v>
      </c>
      <c r="I433" s="6">
        <v>1.4166666666666667</v>
      </c>
      <c r="J433" s="1">
        <v>44</v>
      </c>
      <c r="K433" s="1">
        <v>3</v>
      </c>
      <c r="L433" s="1">
        <v>60</v>
      </c>
      <c r="M433" s="7">
        <v>30</v>
      </c>
      <c r="N433" s="1">
        <v>62</v>
      </c>
      <c r="O433" s="1">
        <v>23</v>
      </c>
      <c r="P433" s="1">
        <v>7</v>
      </c>
    </row>
    <row r="434" spans="1:16" ht="15">
      <c r="A434" s="1" t="s">
        <v>2342</v>
      </c>
      <c r="B434" s="1" t="s">
        <v>462</v>
      </c>
      <c r="C434" s="1">
        <v>37</v>
      </c>
      <c r="D434" s="1" t="str">
        <f t="shared" si="6"/>
        <v>Brad Radke</v>
      </c>
      <c r="E434" s="1" t="e">
        <v>#N/A</v>
      </c>
      <c r="F434" s="1">
        <v>4</v>
      </c>
      <c r="G434" s="1">
        <v>0</v>
      </c>
      <c r="H434" s="1">
        <v>4.5</v>
      </c>
      <c r="I434" s="6">
        <v>1.4166666666666667</v>
      </c>
      <c r="J434" s="1">
        <v>39</v>
      </c>
      <c r="K434" s="1">
        <v>3</v>
      </c>
      <c r="L434" s="1">
        <v>60</v>
      </c>
      <c r="M434" s="7">
        <v>30</v>
      </c>
      <c r="N434" s="1">
        <v>66</v>
      </c>
      <c r="O434" s="1">
        <v>19</v>
      </c>
      <c r="P434" s="1">
        <v>7</v>
      </c>
    </row>
    <row r="435" spans="1:16" ht="15">
      <c r="A435" s="1" t="s">
        <v>2343</v>
      </c>
      <c r="B435" s="1" t="s">
        <v>2344</v>
      </c>
      <c r="C435" s="1">
        <v>30</v>
      </c>
      <c r="D435" s="1" t="str">
        <f t="shared" si="6"/>
        <v>Alay Soler</v>
      </c>
      <c r="E435" s="1" t="e">
        <v>#N/A</v>
      </c>
      <c r="F435" s="1">
        <v>3</v>
      </c>
      <c r="G435" s="1">
        <v>0</v>
      </c>
      <c r="H435" s="1">
        <v>4.5</v>
      </c>
      <c r="I435" s="6">
        <v>1.4166666666666667</v>
      </c>
      <c r="J435" s="1">
        <v>44</v>
      </c>
      <c r="K435" s="1">
        <v>4</v>
      </c>
      <c r="L435" s="1">
        <v>60</v>
      </c>
      <c r="M435" s="7">
        <v>30</v>
      </c>
      <c r="N435" s="1">
        <v>61</v>
      </c>
      <c r="O435" s="1">
        <v>24</v>
      </c>
      <c r="P435" s="1">
        <v>7</v>
      </c>
    </row>
    <row r="436" spans="1:16" ht="15">
      <c r="A436" s="1" t="s">
        <v>2345</v>
      </c>
      <c r="B436" s="1" t="s">
        <v>2346</v>
      </c>
      <c r="C436" s="1">
        <v>35</v>
      </c>
      <c r="D436" s="1" t="str">
        <f t="shared" si="6"/>
        <v>Kris Benson</v>
      </c>
      <c r="E436" s="1" t="e">
        <v>#N/A</v>
      </c>
      <c r="F436" s="1">
        <v>3</v>
      </c>
      <c r="G436" s="1">
        <v>0</v>
      </c>
      <c r="H436" s="1">
        <v>4.58</v>
      </c>
      <c r="I436" s="6">
        <v>1.4166666666666667</v>
      </c>
      <c r="J436" s="1">
        <v>38</v>
      </c>
      <c r="K436" s="1">
        <v>4</v>
      </c>
      <c r="L436" s="1">
        <v>60</v>
      </c>
      <c r="M436" s="7">
        <v>30.533333333333335</v>
      </c>
      <c r="N436" s="1">
        <v>63</v>
      </c>
      <c r="O436" s="1">
        <v>22</v>
      </c>
      <c r="P436" s="1">
        <v>8</v>
      </c>
    </row>
    <row r="437" spans="1:16" ht="15">
      <c r="A437" s="1" t="s">
        <v>2347</v>
      </c>
      <c r="B437" s="1" t="s">
        <v>14</v>
      </c>
      <c r="C437" s="1">
        <v>29</v>
      </c>
      <c r="D437" s="1" t="str">
        <f t="shared" si="6"/>
        <v>Mark Prior</v>
      </c>
      <c r="E437" s="1" t="e">
        <v>#N/A</v>
      </c>
      <c r="F437" s="1">
        <v>3</v>
      </c>
      <c r="G437" s="1">
        <v>0</v>
      </c>
      <c r="H437" s="1">
        <v>4.58</v>
      </c>
      <c r="I437" s="6">
        <v>1.4333333333333333</v>
      </c>
      <c r="J437" s="1">
        <v>48</v>
      </c>
      <c r="K437" s="1">
        <v>4</v>
      </c>
      <c r="L437" s="1">
        <v>60</v>
      </c>
      <c r="M437" s="7">
        <v>30.533333333333335</v>
      </c>
      <c r="N437" s="1">
        <v>61</v>
      </c>
      <c r="O437" s="1">
        <v>25</v>
      </c>
      <c r="P437" s="1">
        <v>7</v>
      </c>
    </row>
    <row r="438" spans="1:16" ht="15">
      <c r="A438" s="1" t="s">
        <v>425</v>
      </c>
      <c r="B438" s="1" t="s">
        <v>1503</v>
      </c>
      <c r="C438" s="1">
        <v>33</v>
      </c>
      <c r="D438" s="1" t="str">
        <f t="shared" si="6"/>
        <v>Joel Peralta</v>
      </c>
      <c r="E438" s="1" t="e">
        <v>#N/A</v>
      </c>
      <c r="F438" s="1">
        <v>2</v>
      </c>
      <c r="G438" s="1">
        <v>0</v>
      </c>
      <c r="H438" s="1">
        <v>4.58</v>
      </c>
      <c r="I438" s="6">
        <v>1.35</v>
      </c>
      <c r="J438" s="1">
        <v>44</v>
      </c>
      <c r="K438" s="1">
        <v>3</v>
      </c>
      <c r="L438" s="1">
        <v>60</v>
      </c>
      <c r="M438" s="7">
        <v>30.533333333333335</v>
      </c>
      <c r="N438" s="1">
        <v>63</v>
      </c>
      <c r="O438" s="1">
        <v>18</v>
      </c>
      <c r="P438" s="1">
        <v>9</v>
      </c>
    </row>
    <row r="439" spans="1:16" ht="15">
      <c r="A439" s="1" t="s">
        <v>2348</v>
      </c>
      <c r="B439" s="1" t="s">
        <v>258</v>
      </c>
      <c r="C439" s="1">
        <v>37</v>
      </c>
      <c r="D439" s="1" t="str">
        <f t="shared" si="6"/>
        <v>Jose Lima</v>
      </c>
      <c r="E439" s="1" t="e">
        <v>#N/A</v>
      </c>
      <c r="F439" s="1">
        <v>3</v>
      </c>
      <c r="G439" s="1">
        <v>0</v>
      </c>
      <c r="H439" s="1">
        <v>4.65</v>
      </c>
      <c r="I439" s="6">
        <v>1.45</v>
      </c>
      <c r="J439" s="1">
        <v>45</v>
      </c>
      <c r="K439" s="1">
        <v>4</v>
      </c>
      <c r="L439" s="1">
        <v>60</v>
      </c>
      <c r="M439" s="7">
        <v>31</v>
      </c>
      <c r="N439" s="1">
        <v>63</v>
      </c>
      <c r="O439" s="1">
        <v>24</v>
      </c>
      <c r="P439" s="1">
        <v>7</v>
      </c>
    </row>
    <row r="440" spans="1:16" ht="15">
      <c r="A440" s="1" t="s">
        <v>2349</v>
      </c>
      <c r="B440" s="1" t="s">
        <v>1674</v>
      </c>
      <c r="C440" s="1">
        <v>38</v>
      </c>
      <c r="D440" s="1" t="str">
        <f t="shared" si="6"/>
        <v>Tim Harikkala</v>
      </c>
      <c r="E440" s="1" t="e">
        <v>#N/A</v>
      </c>
      <c r="F440" s="1">
        <v>3</v>
      </c>
      <c r="G440" s="1">
        <v>0</v>
      </c>
      <c r="H440" s="1">
        <v>4.65</v>
      </c>
      <c r="I440" s="6">
        <v>1.4833333333333334</v>
      </c>
      <c r="J440" s="1">
        <v>45</v>
      </c>
      <c r="K440" s="1">
        <v>3</v>
      </c>
      <c r="L440" s="1">
        <v>60</v>
      </c>
      <c r="M440" s="7">
        <v>31</v>
      </c>
      <c r="N440" s="1">
        <v>65</v>
      </c>
      <c r="O440" s="1">
        <v>24</v>
      </c>
      <c r="P440" s="1">
        <v>7</v>
      </c>
    </row>
    <row r="441" spans="1:16" ht="15">
      <c r="A441" s="1" t="s">
        <v>2350</v>
      </c>
      <c r="B441" s="1" t="s">
        <v>2274</v>
      </c>
      <c r="C441" s="1">
        <v>31</v>
      </c>
      <c r="D441" s="1" t="str">
        <f t="shared" si="6"/>
        <v>Zach Day</v>
      </c>
      <c r="E441" s="1" t="e">
        <v>#N/A</v>
      </c>
      <c r="F441" s="1">
        <v>3</v>
      </c>
      <c r="G441" s="1">
        <v>0</v>
      </c>
      <c r="H441" s="1">
        <v>4.65</v>
      </c>
      <c r="I441" s="6">
        <v>1.45</v>
      </c>
      <c r="J441" s="1">
        <v>44</v>
      </c>
      <c r="K441" s="1">
        <v>4</v>
      </c>
      <c r="L441" s="1">
        <v>60</v>
      </c>
      <c r="M441" s="7">
        <v>31</v>
      </c>
      <c r="N441" s="1">
        <v>63</v>
      </c>
      <c r="O441" s="1">
        <v>24</v>
      </c>
      <c r="P441" s="1">
        <v>7</v>
      </c>
    </row>
    <row r="442" spans="1:16" ht="15">
      <c r="A442" s="1" t="s">
        <v>2351</v>
      </c>
      <c r="B442" s="1" t="s">
        <v>44</v>
      </c>
      <c r="C442" s="1">
        <v>30</v>
      </c>
      <c r="D442" s="1" t="str">
        <f t="shared" si="6"/>
        <v>Brandon Claussen</v>
      </c>
      <c r="E442" s="1" t="e">
        <v>#N/A</v>
      </c>
      <c r="F442" s="1">
        <v>3</v>
      </c>
      <c r="G442" s="1">
        <v>0</v>
      </c>
      <c r="H442" s="1">
        <v>4.65</v>
      </c>
      <c r="I442" s="6">
        <v>1.4333333333333333</v>
      </c>
      <c r="J442" s="1">
        <v>46</v>
      </c>
      <c r="K442" s="1">
        <v>4</v>
      </c>
      <c r="L442" s="1">
        <v>60</v>
      </c>
      <c r="M442" s="7">
        <v>31</v>
      </c>
      <c r="N442" s="1">
        <v>63</v>
      </c>
      <c r="O442" s="1">
        <v>23</v>
      </c>
      <c r="P442" s="1">
        <v>8</v>
      </c>
    </row>
    <row r="443" spans="1:16" ht="15">
      <c r="A443" s="1" t="s">
        <v>2352</v>
      </c>
      <c r="B443" s="1" t="s">
        <v>925</v>
      </c>
      <c r="C443" s="1">
        <v>40</v>
      </c>
      <c r="D443" s="1" t="str">
        <f t="shared" si="6"/>
        <v>Pedro Astacio</v>
      </c>
      <c r="E443" s="1" t="e">
        <v>#N/A</v>
      </c>
      <c r="F443" s="1">
        <v>3</v>
      </c>
      <c r="G443" s="1">
        <v>0</v>
      </c>
      <c r="H443" s="1">
        <v>4.8</v>
      </c>
      <c r="I443" s="6">
        <v>1.4666666666666666</v>
      </c>
      <c r="J443" s="1">
        <v>41</v>
      </c>
      <c r="K443" s="1">
        <v>4</v>
      </c>
      <c r="L443" s="1">
        <v>60</v>
      </c>
      <c r="M443" s="7">
        <v>32</v>
      </c>
      <c r="N443" s="1">
        <v>65</v>
      </c>
      <c r="O443" s="1">
        <v>23</v>
      </c>
      <c r="P443" s="1">
        <v>8</v>
      </c>
    </row>
    <row r="444" spans="1:16" ht="15">
      <c r="A444" s="1" t="s">
        <v>2353</v>
      </c>
      <c r="B444" s="1" t="s">
        <v>2354</v>
      </c>
      <c r="C444" s="1">
        <v>25</v>
      </c>
      <c r="D444" s="1" t="str">
        <f t="shared" si="6"/>
        <v>Hayden Penn</v>
      </c>
      <c r="E444" s="1" t="e">
        <v>#N/A</v>
      </c>
      <c r="F444" s="1">
        <v>3</v>
      </c>
      <c r="G444" s="1">
        <v>0</v>
      </c>
      <c r="H444" s="1">
        <v>4.8</v>
      </c>
      <c r="I444" s="6">
        <v>1.4333333333333333</v>
      </c>
      <c r="J444" s="1">
        <v>44</v>
      </c>
      <c r="K444" s="1">
        <v>4</v>
      </c>
      <c r="L444" s="1">
        <v>60</v>
      </c>
      <c r="M444" s="7">
        <v>32</v>
      </c>
      <c r="N444" s="1">
        <v>63</v>
      </c>
      <c r="O444" s="1">
        <v>23</v>
      </c>
      <c r="P444" s="1">
        <v>8</v>
      </c>
    </row>
    <row r="445" spans="1:16" ht="15">
      <c r="A445" s="1" t="s">
        <v>922</v>
      </c>
      <c r="B445" s="1" t="s">
        <v>264</v>
      </c>
      <c r="C445" s="1">
        <v>35</v>
      </c>
      <c r="D445" s="1" t="str">
        <f t="shared" si="6"/>
        <v>Matt Clement</v>
      </c>
      <c r="E445" s="1" t="e">
        <v>#N/A</v>
      </c>
      <c r="F445" s="1">
        <v>4</v>
      </c>
      <c r="G445" s="1">
        <v>0</v>
      </c>
      <c r="H445" s="1">
        <v>4.8</v>
      </c>
      <c r="I445" s="6">
        <v>1.4833333333333334</v>
      </c>
      <c r="J445" s="1">
        <v>43</v>
      </c>
      <c r="K445" s="1">
        <v>4</v>
      </c>
      <c r="L445" s="1">
        <v>60</v>
      </c>
      <c r="M445" s="7">
        <v>32</v>
      </c>
      <c r="N445" s="1">
        <v>64</v>
      </c>
      <c r="O445" s="1">
        <v>25</v>
      </c>
      <c r="P445" s="1">
        <v>7</v>
      </c>
    </row>
    <row r="446" spans="1:16" ht="15">
      <c r="A446" s="1" t="s">
        <v>1877</v>
      </c>
      <c r="B446" s="1" t="s">
        <v>270</v>
      </c>
      <c r="C446" s="1">
        <v>23</v>
      </c>
      <c r="D446" s="1" t="str">
        <f t="shared" si="6"/>
        <v>Ryan Tucker</v>
      </c>
      <c r="E446" s="1" t="e">
        <v>#N/A</v>
      </c>
      <c r="F446" s="1">
        <v>3</v>
      </c>
      <c r="G446" s="1">
        <v>0</v>
      </c>
      <c r="H446" s="1">
        <v>5.02</v>
      </c>
      <c r="I446" s="6">
        <v>1.4666666666666666</v>
      </c>
      <c r="J446" s="1">
        <v>48</v>
      </c>
      <c r="K446" s="1">
        <v>4</v>
      </c>
      <c r="L446" s="1">
        <v>60</v>
      </c>
      <c r="M446" s="7">
        <v>33.46666666666667</v>
      </c>
      <c r="N446" s="1">
        <v>62</v>
      </c>
      <c r="O446" s="1">
        <v>26</v>
      </c>
      <c r="P446" s="1">
        <v>8</v>
      </c>
    </row>
    <row r="447" spans="1:16" ht="15">
      <c r="A447" s="1" t="s">
        <v>2355</v>
      </c>
      <c r="B447" s="1" t="s">
        <v>638</v>
      </c>
      <c r="C447" s="1">
        <v>36</v>
      </c>
      <c r="D447" s="1" t="str">
        <f t="shared" si="6"/>
        <v>Scott Schoeneweis</v>
      </c>
      <c r="E447" s="1" t="e">
        <v>#N/A</v>
      </c>
      <c r="F447" s="1">
        <v>2</v>
      </c>
      <c r="G447" s="1">
        <v>1</v>
      </c>
      <c r="H447" s="1">
        <v>4.42</v>
      </c>
      <c r="I447" s="6">
        <v>1.4406779661016949</v>
      </c>
      <c r="J447" s="1">
        <v>41</v>
      </c>
      <c r="K447" s="1">
        <v>4</v>
      </c>
      <c r="L447" s="1">
        <v>59</v>
      </c>
      <c r="M447" s="7">
        <v>28.97555555555555</v>
      </c>
      <c r="N447" s="1">
        <v>60</v>
      </c>
      <c r="O447" s="1">
        <v>25</v>
      </c>
      <c r="P447" s="1">
        <v>7</v>
      </c>
    </row>
    <row r="448" spans="1:16" ht="15">
      <c r="A448" s="1" t="s">
        <v>175</v>
      </c>
      <c r="B448" s="1" t="s">
        <v>654</v>
      </c>
      <c r="C448" s="1">
        <v>32</v>
      </c>
      <c r="D448" s="1" t="str">
        <f t="shared" si="6"/>
        <v>Javier Lopez</v>
      </c>
      <c r="E448" s="1" t="e">
        <v>#N/A</v>
      </c>
      <c r="F448" s="1">
        <v>3</v>
      </c>
      <c r="G448" s="1">
        <v>0</v>
      </c>
      <c r="H448" s="1">
        <v>3.74</v>
      </c>
      <c r="I448" s="6">
        <v>1.3728813559322033</v>
      </c>
      <c r="J448" s="1">
        <v>40</v>
      </c>
      <c r="K448" s="1">
        <v>2</v>
      </c>
      <c r="L448" s="1">
        <v>59</v>
      </c>
      <c r="M448" s="7">
        <v>24.51777777777778</v>
      </c>
      <c r="N448" s="1">
        <v>56</v>
      </c>
      <c r="O448" s="1">
        <v>25</v>
      </c>
      <c r="P448" s="1">
        <v>5</v>
      </c>
    </row>
    <row r="449" spans="1:16" ht="15">
      <c r="A449" s="1" t="s">
        <v>753</v>
      </c>
      <c r="B449" s="1" t="s">
        <v>363</v>
      </c>
      <c r="C449" s="1">
        <v>31</v>
      </c>
      <c r="D449" s="1" t="str">
        <f t="shared" si="6"/>
        <v>Juan Cruz</v>
      </c>
      <c r="E449" s="1" t="e">
        <v>#N/A</v>
      </c>
      <c r="F449" s="1">
        <v>4</v>
      </c>
      <c r="G449" s="1">
        <v>0</v>
      </c>
      <c r="H449" s="1">
        <v>3.74</v>
      </c>
      <c r="I449" s="6">
        <v>1.3389830508474576</v>
      </c>
      <c r="J449" s="1">
        <v>63</v>
      </c>
      <c r="K449" s="1">
        <v>2</v>
      </c>
      <c r="L449" s="1">
        <v>59</v>
      </c>
      <c r="M449" s="7">
        <v>24.51777777777778</v>
      </c>
      <c r="N449" s="1">
        <v>50</v>
      </c>
      <c r="O449" s="1">
        <v>29</v>
      </c>
      <c r="P449" s="1">
        <v>6</v>
      </c>
    </row>
    <row r="450" spans="1:16" ht="15">
      <c r="A450" s="1" t="s">
        <v>2356</v>
      </c>
      <c r="B450" s="1" t="s">
        <v>2357</v>
      </c>
      <c r="C450" s="1">
        <v>28</v>
      </c>
      <c r="D450" s="1" t="str">
        <f t="shared" si="6"/>
        <v>Jared Burton</v>
      </c>
      <c r="E450" s="1" t="e">
        <v>#N/A</v>
      </c>
      <c r="F450" s="1">
        <v>4</v>
      </c>
      <c r="G450" s="1">
        <v>0</v>
      </c>
      <c r="H450" s="1">
        <v>3.81</v>
      </c>
      <c r="I450" s="6">
        <v>1.3389830508474576</v>
      </c>
      <c r="J450" s="1">
        <v>51</v>
      </c>
      <c r="K450" s="1">
        <v>2</v>
      </c>
      <c r="L450" s="1">
        <v>59</v>
      </c>
      <c r="M450" s="7">
        <v>24.976666666666667</v>
      </c>
      <c r="N450" s="1">
        <v>54</v>
      </c>
      <c r="O450" s="1">
        <v>25</v>
      </c>
      <c r="P450" s="1">
        <v>6</v>
      </c>
    </row>
    <row r="451" spans="1:16" ht="15">
      <c r="A451" s="1" t="s">
        <v>2358</v>
      </c>
      <c r="B451" s="1" t="s">
        <v>2359</v>
      </c>
      <c r="C451" s="1">
        <v>41</v>
      </c>
      <c r="D451" s="1" t="str">
        <f t="shared" si="6"/>
        <v>Keiichi Yabu</v>
      </c>
      <c r="E451" s="1" t="e">
        <v>#N/A</v>
      </c>
      <c r="F451" s="1">
        <v>3</v>
      </c>
      <c r="G451" s="1">
        <v>0</v>
      </c>
      <c r="H451" s="1">
        <v>4.35</v>
      </c>
      <c r="I451" s="6">
        <v>1.4576271186440677</v>
      </c>
      <c r="J451" s="1">
        <v>42</v>
      </c>
      <c r="K451" s="1">
        <v>4</v>
      </c>
      <c r="L451" s="1">
        <v>59</v>
      </c>
      <c r="M451" s="7">
        <v>28.516666666666666</v>
      </c>
      <c r="N451" s="1">
        <v>60</v>
      </c>
      <c r="O451" s="1">
        <v>26</v>
      </c>
      <c r="P451" s="1">
        <v>5</v>
      </c>
    </row>
    <row r="452" spans="1:16" ht="15">
      <c r="A452" s="1" t="s">
        <v>2360</v>
      </c>
      <c r="B452" s="1" t="s">
        <v>812</v>
      </c>
      <c r="C452" s="1">
        <v>28</v>
      </c>
      <c r="D452" s="1" t="str">
        <f t="shared" si="6"/>
        <v>Doug Waechter</v>
      </c>
      <c r="E452" s="1" t="e">
        <v>#N/A</v>
      </c>
      <c r="F452" s="1">
        <v>3</v>
      </c>
      <c r="G452" s="1">
        <v>0</v>
      </c>
      <c r="H452" s="1">
        <v>4.35</v>
      </c>
      <c r="I452" s="6">
        <v>1.3728813559322033</v>
      </c>
      <c r="J452" s="1">
        <v>43</v>
      </c>
      <c r="K452" s="1">
        <v>3</v>
      </c>
      <c r="L452" s="1">
        <v>59</v>
      </c>
      <c r="M452" s="7">
        <v>28.516666666666666</v>
      </c>
      <c r="N452" s="1">
        <v>60</v>
      </c>
      <c r="O452" s="1">
        <v>21</v>
      </c>
      <c r="P452" s="1">
        <v>7</v>
      </c>
    </row>
    <row r="453" spans="1:16" ht="15">
      <c r="A453" s="1" t="s">
        <v>2361</v>
      </c>
      <c r="B453" s="1" t="s">
        <v>1269</v>
      </c>
      <c r="C453" s="1">
        <v>36</v>
      </c>
      <c r="D453" s="1" t="str">
        <f aca="true" t="shared" si="7" ref="D453:D516">CONCATENATE(B453," ",A453)</f>
        <v>Guillermo Mota</v>
      </c>
      <c r="E453" s="1" t="e">
        <v>#N/A</v>
      </c>
      <c r="F453" s="1">
        <v>4</v>
      </c>
      <c r="G453" s="1">
        <v>0</v>
      </c>
      <c r="H453" s="1">
        <v>4.58</v>
      </c>
      <c r="I453" s="6">
        <v>1.4406779661016949</v>
      </c>
      <c r="J453" s="1">
        <v>48</v>
      </c>
      <c r="K453" s="1">
        <v>4</v>
      </c>
      <c r="L453" s="1">
        <v>59</v>
      </c>
      <c r="M453" s="7">
        <v>30.02444444444445</v>
      </c>
      <c r="N453" s="1">
        <v>60</v>
      </c>
      <c r="O453" s="1">
        <v>25</v>
      </c>
      <c r="P453" s="1">
        <v>8</v>
      </c>
    </row>
    <row r="454" spans="1:16" ht="15">
      <c r="A454" s="1" t="s">
        <v>2362</v>
      </c>
      <c r="B454" s="1" t="s">
        <v>1206</v>
      </c>
      <c r="C454" s="1">
        <v>37</v>
      </c>
      <c r="D454" s="1" t="str">
        <f t="shared" si="7"/>
        <v>Cory Lidle</v>
      </c>
      <c r="E454" s="1" t="e">
        <v>#N/A</v>
      </c>
      <c r="F454" s="1">
        <v>4</v>
      </c>
      <c r="G454" s="1">
        <v>0</v>
      </c>
      <c r="H454" s="1">
        <v>4.65</v>
      </c>
      <c r="I454" s="6">
        <v>1.423728813559322</v>
      </c>
      <c r="J454" s="1">
        <v>43</v>
      </c>
      <c r="K454" s="1">
        <v>3</v>
      </c>
      <c r="L454" s="1">
        <v>59</v>
      </c>
      <c r="M454" s="7">
        <v>30.483333333333334</v>
      </c>
      <c r="N454" s="1">
        <v>62</v>
      </c>
      <c r="O454" s="1">
        <v>22</v>
      </c>
      <c r="P454" s="1">
        <v>8</v>
      </c>
    </row>
    <row r="455" spans="1:16" ht="15">
      <c r="A455" s="1" t="s">
        <v>2363</v>
      </c>
      <c r="B455" s="1" t="s">
        <v>363</v>
      </c>
      <c r="C455" s="1">
        <v>30</v>
      </c>
      <c r="D455" s="1" t="str">
        <f t="shared" si="7"/>
        <v>Juan Rincon</v>
      </c>
      <c r="E455" s="1" t="e">
        <v>#N/A</v>
      </c>
      <c r="F455" s="1">
        <v>3</v>
      </c>
      <c r="G455" s="1">
        <v>0</v>
      </c>
      <c r="H455" s="1">
        <v>4.81</v>
      </c>
      <c r="I455" s="6">
        <v>1.4745762711864407</v>
      </c>
      <c r="J455" s="1">
        <v>45</v>
      </c>
      <c r="K455" s="1">
        <v>3</v>
      </c>
      <c r="L455" s="1">
        <v>59</v>
      </c>
      <c r="M455" s="7">
        <v>31.532222222222217</v>
      </c>
      <c r="N455" s="1">
        <v>63</v>
      </c>
      <c r="O455" s="1">
        <v>24</v>
      </c>
      <c r="P455" s="1">
        <v>7</v>
      </c>
    </row>
    <row r="456" spans="1:16" ht="15">
      <c r="A456" s="1" t="s">
        <v>2364</v>
      </c>
      <c r="B456" s="1" t="s">
        <v>925</v>
      </c>
      <c r="C456" s="1">
        <v>33</v>
      </c>
      <c r="D456" s="1" t="str">
        <f t="shared" si="7"/>
        <v>Pedro Feliciano</v>
      </c>
      <c r="E456" s="1" t="e">
        <v>#N/A</v>
      </c>
      <c r="F456" s="1">
        <v>3</v>
      </c>
      <c r="G456" s="1">
        <v>1</v>
      </c>
      <c r="H456" s="1">
        <v>3.96</v>
      </c>
      <c r="I456" s="6">
        <v>1.396551724137931</v>
      </c>
      <c r="J456" s="1">
        <v>50</v>
      </c>
      <c r="K456" s="1">
        <v>3</v>
      </c>
      <c r="L456" s="1">
        <v>58</v>
      </c>
      <c r="M456" s="7">
        <v>25.52</v>
      </c>
      <c r="N456" s="1">
        <v>56</v>
      </c>
      <c r="O456" s="1">
        <v>25</v>
      </c>
      <c r="P456" s="1">
        <v>6</v>
      </c>
    </row>
    <row r="457" spans="1:16" ht="15">
      <c r="A457" s="1" t="s">
        <v>2365</v>
      </c>
      <c r="B457" s="1" t="s">
        <v>1030</v>
      </c>
      <c r="C457" s="1">
        <v>32</v>
      </c>
      <c r="D457" s="1" t="str">
        <f t="shared" si="7"/>
        <v>Will Ohman</v>
      </c>
      <c r="E457" s="1" t="e">
        <v>#N/A</v>
      </c>
      <c r="F457" s="1">
        <v>3</v>
      </c>
      <c r="G457" s="1">
        <v>1</v>
      </c>
      <c r="H457" s="1">
        <v>4.11</v>
      </c>
      <c r="I457" s="6">
        <v>1.3793103448275863</v>
      </c>
      <c r="J457" s="1">
        <v>51</v>
      </c>
      <c r="K457" s="1">
        <v>3</v>
      </c>
      <c r="L457" s="1">
        <v>58</v>
      </c>
      <c r="M457" s="7">
        <v>26.486666666666668</v>
      </c>
      <c r="N457" s="1">
        <v>56</v>
      </c>
      <c r="O457" s="1">
        <v>24</v>
      </c>
      <c r="P457" s="1">
        <v>5</v>
      </c>
    </row>
    <row r="458" spans="1:16" ht="15">
      <c r="A458" s="1" t="s">
        <v>1787</v>
      </c>
      <c r="B458" s="1" t="s">
        <v>211</v>
      </c>
      <c r="C458" s="1">
        <v>31</v>
      </c>
      <c r="D458" s="1" t="str">
        <f t="shared" si="7"/>
        <v>Mike Adams</v>
      </c>
      <c r="E458" s="1" t="e">
        <v>#N/A</v>
      </c>
      <c r="F458" s="1">
        <v>3</v>
      </c>
      <c r="G458" s="1">
        <v>0</v>
      </c>
      <c r="H458" s="1">
        <v>3.65</v>
      </c>
      <c r="I458" s="6">
        <v>1.2413793103448276</v>
      </c>
      <c r="J458" s="1">
        <v>53</v>
      </c>
      <c r="K458" s="1">
        <v>3</v>
      </c>
      <c r="L458" s="1">
        <v>58</v>
      </c>
      <c r="M458" s="7">
        <v>23.522222222222222</v>
      </c>
      <c r="N458" s="1">
        <v>52</v>
      </c>
      <c r="O458" s="1">
        <v>20</v>
      </c>
      <c r="P458" s="1">
        <v>7</v>
      </c>
    </row>
    <row r="459" spans="1:16" ht="15">
      <c r="A459" s="1" t="s">
        <v>2366</v>
      </c>
      <c r="B459" s="1" t="s">
        <v>17</v>
      </c>
      <c r="C459" s="1">
        <v>31</v>
      </c>
      <c r="D459" s="1" t="str">
        <f t="shared" si="7"/>
        <v>Bobby Seay</v>
      </c>
      <c r="E459" s="1" t="e">
        <v>#N/A</v>
      </c>
      <c r="F459" s="1">
        <v>3</v>
      </c>
      <c r="G459" s="1">
        <v>0</v>
      </c>
      <c r="H459" s="1">
        <v>4.03</v>
      </c>
      <c r="I459" s="6">
        <v>1.3793103448275863</v>
      </c>
      <c r="J459" s="1">
        <v>48</v>
      </c>
      <c r="K459" s="1">
        <v>2</v>
      </c>
      <c r="L459" s="1">
        <v>58</v>
      </c>
      <c r="M459" s="7">
        <v>25.971111111111114</v>
      </c>
      <c r="N459" s="1">
        <v>57</v>
      </c>
      <c r="O459" s="1">
        <v>23</v>
      </c>
      <c r="P459" s="1">
        <v>5</v>
      </c>
    </row>
    <row r="460" spans="1:16" ht="15">
      <c r="A460" s="1" t="s">
        <v>2367</v>
      </c>
      <c r="B460" s="1" t="s">
        <v>2069</v>
      </c>
      <c r="C460" s="1">
        <v>28</v>
      </c>
      <c r="D460" s="1" t="str">
        <f t="shared" si="7"/>
        <v>Jesse Crain</v>
      </c>
      <c r="E460" s="1" t="e">
        <v>#N/A</v>
      </c>
      <c r="F460" s="1">
        <v>4</v>
      </c>
      <c r="G460" s="1">
        <v>0</v>
      </c>
      <c r="H460" s="1">
        <v>4.11</v>
      </c>
      <c r="I460" s="6">
        <v>1.3448275862068966</v>
      </c>
      <c r="J460" s="1">
        <v>44</v>
      </c>
      <c r="K460" s="1">
        <v>4</v>
      </c>
      <c r="L460" s="1">
        <v>58</v>
      </c>
      <c r="M460" s="7">
        <v>26.486666666666668</v>
      </c>
      <c r="N460" s="1">
        <v>58</v>
      </c>
      <c r="O460" s="1">
        <v>20</v>
      </c>
      <c r="P460" s="1">
        <v>6</v>
      </c>
    </row>
    <row r="461" spans="1:16" ht="15">
      <c r="A461" s="1" t="s">
        <v>2368</v>
      </c>
      <c r="B461" s="1" t="s">
        <v>1982</v>
      </c>
      <c r="C461" s="1">
        <v>32</v>
      </c>
      <c r="D461" s="1" t="str">
        <f t="shared" si="7"/>
        <v>Tom Shearn</v>
      </c>
      <c r="E461" s="1" t="e">
        <v>#N/A</v>
      </c>
      <c r="F461" s="1">
        <v>4</v>
      </c>
      <c r="G461" s="1">
        <v>0</v>
      </c>
      <c r="H461" s="1">
        <v>4.58</v>
      </c>
      <c r="I461" s="6">
        <v>1.4137931034482758</v>
      </c>
      <c r="J461" s="1">
        <v>42</v>
      </c>
      <c r="K461" s="1">
        <v>3</v>
      </c>
      <c r="L461" s="1">
        <v>58</v>
      </c>
      <c r="M461" s="7">
        <v>29.515555555555554</v>
      </c>
      <c r="N461" s="1">
        <v>59</v>
      </c>
      <c r="O461" s="1">
        <v>23</v>
      </c>
      <c r="P461" s="1">
        <v>8</v>
      </c>
    </row>
    <row r="462" spans="1:16" ht="15">
      <c r="A462" s="1" t="s">
        <v>260</v>
      </c>
      <c r="B462" s="1" t="s">
        <v>2369</v>
      </c>
      <c r="C462" s="1">
        <v>34</v>
      </c>
      <c r="D462" s="1" t="str">
        <f t="shared" si="7"/>
        <v>Jaret Wright</v>
      </c>
      <c r="E462" s="1" t="e">
        <v>#N/A</v>
      </c>
      <c r="F462" s="1">
        <v>3</v>
      </c>
      <c r="G462" s="1">
        <v>0</v>
      </c>
      <c r="H462" s="1">
        <v>4.58</v>
      </c>
      <c r="I462" s="6">
        <v>1.4827586206896552</v>
      </c>
      <c r="J462" s="1">
        <v>40</v>
      </c>
      <c r="K462" s="1">
        <v>4</v>
      </c>
      <c r="L462" s="1">
        <v>58</v>
      </c>
      <c r="M462" s="7">
        <v>29.515555555555554</v>
      </c>
      <c r="N462" s="1">
        <v>62</v>
      </c>
      <c r="O462" s="1">
        <v>24</v>
      </c>
      <c r="P462" s="1">
        <v>6</v>
      </c>
    </row>
    <row r="463" spans="1:16" ht="15">
      <c r="A463" s="1" t="s">
        <v>2370</v>
      </c>
      <c r="B463" s="1" t="s">
        <v>218</v>
      </c>
      <c r="C463" s="1">
        <v>29</v>
      </c>
      <c r="D463" s="1" t="str">
        <f t="shared" si="7"/>
        <v>Jack Cassel</v>
      </c>
      <c r="E463" s="1" t="e">
        <v>#N/A</v>
      </c>
      <c r="F463" s="1">
        <v>3</v>
      </c>
      <c r="G463" s="1">
        <v>0</v>
      </c>
      <c r="H463" s="1">
        <v>4.58</v>
      </c>
      <c r="I463" s="6">
        <v>1.4310344827586208</v>
      </c>
      <c r="J463" s="1">
        <v>39</v>
      </c>
      <c r="K463" s="1">
        <v>3</v>
      </c>
      <c r="L463" s="1">
        <v>58</v>
      </c>
      <c r="M463" s="7">
        <v>29.515555555555554</v>
      </c>
      <c r="N463" s="1">
        <v>63</v>
      </c>
      <c r="O463" s="1">
        <v>20</v>
      </c>
      <c r="P463" s="1">
        <v>7</v>
      </c>
    </row>
    <row r="464" spans="1:16" ht="15">
      <c r="A464" s="1" t="s">
        <v>932</v>
      </c>
      <c r="B464" s="1" t="s">
        <v>2371</v>
      </c>
      <c r="C464" s="1">
        <v>29</v>
      </c>
      <c r="D464" s="1" t="str">
        <f t="shared" si="7"/>
        <v>Denny Bautista</v>
      </c>
      <c r="E464" s="1" t="e">
        <v>#N/A</v>
      </c>
      <c r="F464" s="1">
        <v>3</v>
      </c>
      <c r="G464" s="1">
        <v>0</v>
      </c>
      <c r="H464" s="1">
        <v>4.97</v>
      </c>
      <c r="I464" s="6">
        <v>1.5689655172413792</v>
      </c>
      <c r="J464" s="1">
        <v>44</v>
      </c>
      <c r="K464" s="1">
        <v>4</v>
      </c>
      <c r="L464" s="1">
        <v>58</v>
      </c>
      <c r="M464" s="7">
        <v>32.028888888888886</v>
      </c>
      <c r="N464" s="1">
        <v>61</v>
      </c>
      <c r="O464" s="1">
        <v>30</v>
      </c>
      <c r="P464" s="1">
        <v>6</v>
      </c>
    </row>
    <row r="465" spans="1:16" ht="15">
      <c r="A465" s="1" t="s">
        <v>2372</v>
      </c>
      <c r="B465" s="1" t="s">
        <v>2373</v>
      </c>
      <c r="C465" s="1">
        <v>28</v>
      </c>
      <c r="D465" s="1" t="str">
        <f t="shared" si="7"/>
        <v>Franquelis Osoria</v>
      </c>
      <c r="E465" s="1" t="e">
        <v>#N/A</v>
      </c>
      <c r="F465" s="1">
        <v>3</v>
      </c>
      <c r="G465" s="1">
        <v>0</v>
      </c>
      <c r="H465" s="1">
        <v>5.04</v>
      </c>
      <c r="I465" s="6">
        <v>1.4827586206896552</v>
      </c>
      <c r="J465" s="1">
        <v>38</v>
      </c>
      <c r="K465" s="1">
        <v>3</v>
      </c>
      <c r="L465" s="1">
        <v>58</v>
      </c>
      <c r="M465" s="7">
        <v>32.48</v>
      </c>
      <c r="N465" s="1">
        <v>68</v>
      </c>
      <c r="O465" s="1">
        <v>18</v>
      </c>
      <c r="P465" s="1">
        <v>8</v>
      </c>
    </row>
    <row r="466" spans="1:16" ht="15">
      <c r="A466" s="1" t="s">
        <v>2374</v>
      </c>
      <c r="B466" s="1" t="s">
        <v>290</v>
      </c>
      <c r="C466" s="1">
        <v>32</v>
      </c>
      <c r="D466" s="1" t="str">
        <f t="shared" si="7"/>
        <v>Josh Towers</v>
      </c>
      <c r="E466" s="1" t="e">
        <v>#N/A</v>
      </c>
      <c r="F466" s="1">
        <v>3</v>
      </c>
      <c r="G466" s="1">
        <v>0</v>
      </c>
      <c r="H466" s="1">
        <v>5.12</v>
      </c>
      <c r="I466" s="6">
        <v>1.4482758620689655</v>
      </c>
      <c r="J466" s="1">
        <v>41</v>
      </c>
      <c r="K466" s="1">
        <v>5</v>
      </c>
      <c r="L466" s="1">
        <v>58</v>
      </c>
      <c r="M466" s="7">
        <v>32.995555555555555</v>
      </c>
      <c r="N466" s="1">
        <v>67</v>
      </c>
      <c r="O466" s="1">
        <v>17</v>
      </c>
      <c r="P466" s="1">
        <v>9</v>
      </c>
    </row>
    <row r="467" spans="1:16" ht="15">
      <c r="A467" s="1" t="s">
        <v>2375</v>
      </c>
      <c r="B467" s="1" t="s">
        <v>638</v>
      </c>
      <c r="C467" s="1">
        <v>33</v>
      </c>
      <c r="D467" s="1" t="str">
        <f t="shared" si="7"/>
        <v>Scott Elarton</v>
      </c>
      <c r="E467" s="1" t="e">
        <v>#N/A</v>
      </c>
      <c r="F467" s="1">
        <v>3</v>
      </c>
      <c r="G467" s="1">
        <v>0</v>
      </c>
      <c r="H467" s="1">
        <v>5.2</v>
      </c>
      <c r="I467" s="6">
        <v>1.5172413793103448</v>
      </c>
      <c r="J467" s="1">
        <v>36</v>
      </c>
      <c r="K467" s="1">
        <v>4</v>
      </c>
      <c r="L467" s="1">
        <v>58</v>
      </c>
      <c r="M467" s="7">
        <v>33.51111111111111</v>
      </c>
      <c r="N467" s="1">
        <v>62</v>
      </c>
      <c r="O467" s="1">
        <v>26</v>
      </c>
      <c r="P467" s="1">
        <v>9</v>
      </c>
    </row>
    <row r="468" spans="1:16" ht="15">
      <c r="A468" s="1" t="s">
        <v>2376</v>
      </c>
      <c r="B468" s="1" t="s">
        <v>2377</v>
      </c>
      <c r="C468" s="1">
        <v>32</v>
      </c>
      <c r="D468" s="1" t="str">
        <f t="shared" si="7"/>
        <v>Jae Weong Seo</v>
      </c>
      <c r="E468" s="1" t="e">
        <v>#N/A</v>
      </c>
      <c r="F468" s="1">
        <v>3</v>
      </c>
      <c r="G468" s="1">
        <v>0</v>
      </c>
      <c r="H468" s="1">
        <v>5.43</v>
      </c>
      <c r="I468" s="6">
        <v>1.5689655172413792</v>
      </c>
      <c r="J468" s="1">
        <v>37</v>
      </c>
      <c r="K468" s="1">
        <v>4</v>
      </c>
      <c r="L468" s="1">
        <v>58</v>
      </c>
      <c r="M468" s="7">
        <v>34.99333333333333</v>
      </c>
      <c r="N468" s="1">
        <v>70</v>
      </c>
      <c r="O468" s="1">
        <v>21</v>
      </c>
      <c r="P468" s="1">
        <v>9</v>
      </c>
    </row>
    <row r="469" spans="1:16" ht="15">
      <c r="A469" s="1" t="s">
        <v>1669</v>
      </c>
      <c r="B469" s="1" t="s">
        <v>363</v>
      </c>
      <c r="C469" s="1">
        <v>27</v>
      </c>
      <c r="D469" s="1" t="str">
        <f t="shared" si="7"/>
        <v>Juan Mateo</v>
      </c>
      <c r="E469" s="1" t="e">
        <v>#N/A</v>
      </c>
      <c r="F469" s="1">
        <v>3</v>
      </c>
      <c r="G469" s="1">
        <v>0</v>
      </c>
      <c r="H469" s="1">
        <v>4.26</v>
      </c>
      <c r="I469" s="6">
        <v>1.4035087719298245</v>
      </c>
      <c r="J469" s="1">
        <v>45</v>
      </c>
      <c r="K469" s="1">
        <v>3</v>
      </c>
      <c r="L469" s="1">
        <v>57</v>
      </c>
      <c r="M469" s="7">
        <v>26.98</v>
      </c>
      <c r="N469" s="1">
        <v>57</v>
      </c>
      <c r="O469" s="1">
        <v>23</v>
      </c>
      <c r="P469" s="1">
        <v>6</v>
      </c>
    </row>
    <row r="470" spans="1:16" ht="15">
      <c r="A470" s="1" t="s">
        <v>2378</v>
      </c>
      <c r="B470" s="1" t="s">
        <v>1674</v>
      </c>
      <c r="C470" s="1">
        <v>36</v>
      </c>
      <c r="D470" s="1" t="str">
        <f t="shared" si="7"/>
        <v>Tim Byrdak</v>
      </c>
      <c r="E470" s="1" t="e">
        <v>#N/A</v>
      </c>
      <c r="F470" s="1">
        <v>3</v>
      </c>
      <c r="G470" s="1">
        <v>0</v>
      </c>
      <c r="H470" s="1">
        <v>4.34</v>
      </c>
      <c r="I470" s="6">
        <v>1.4385964912280702</v>
      </c>
      <c r="J470" s="1">
        <v>48</v>
      </c>
      <c r="K470" s="1">
        <v>2</v>
      </c>
      <c r="L470" s="1">
        <v>57</v>
      </c>
      <c r="M470" s="7">
        <v>27.486666666666665</v>
      </c>
      <c r="N470" s="1">
        <v>54</v>
      </c>
      <c r="O470" s="1">
        <v>28</v>
      </c>
      <c r="P470" s="1">
        <v>8</v>
      </c>
    </row>
    <row r="471" spans="1:16" ht="15">
      <c r="A471" s="1" t="s">
        <v>1945</v>
      </c>
      <c r="B471" s="1" t="s">
        <v>2379</v>
      </c>
      <c r="C471" s="1">
        <v>28</v>
      </c>
      <c r="D471" s="1" t="str">
        <f t="shared" si="7"/>
        <v>Jerome Williams</v>
      </c>
      <c r="E471" s="1" t="e">
        <v>#N/A</v>
      </c>
      <c r="F471" s="1">
        <v>2</v>
      </c>
      <c r="G471" s="1">
        <v>0</v>
      </c>
      <c r="H471" s="1">
        <v>4.66</v>
      </c>
      <c r="I471" s="6">
        <v>1.456140350877193</v>
      </c>
      <c r="J471" s="1">
        <v>41</v>
      </c>
      <c r="K471" s="1">
        <v>5</v>
      </c>
      <c r="L471" s="1">
        <v>57</v>
      </c>
      <c r="M471" s="7">
        <v>29.513333333333335</v>
      </c>
      <c r="N471" s="1">
        <v>58</v>
      </c>
      <c r="O471" s="1">
        <v>25</v>
      </c>
      <c r="P471" s="1">
        <v>7</v>
      </c>
    </row>
    <row r="472" spans="1:16" ht="15">
      <c r="A472" s="1" t="s">
        <v>2039</v>
      </c>
      <c r="B472" s="1" t="s">
        <v>14</v>
      </c>
      <c r="C472" s="1">
        <v>26</v>
      </c>
      <c r="D472" s="1" t="str">
        <f t="shared" si="7"/>
        <v>Mark Lowe</v>
      </c>
      <c r="E472" s="1" t="e">
        <v>#N/A</v>
      </c>
      <c r="F472" s="1">
        <v>2</v>
      </c>
      <c r="G472" s="1">
        <v>0</v>
      </c>
      <c r="H472" s="1">
        <v>4.66</v>
      </c>
      <c r="I472" s="6">
        <v>1.5087719298245614</v>
      </c>
      <c r="J472" s="1">
        <v>47</v>
      </c>
      <c r="K472" s="1">
        <v>3</v>
      </c>
      <c r="L472" s="1">
        <v>57</v>
      </c>
      <c r="M472" s="7">
        <v>29.513333333333335</v>
      </c>
      <c r="N472" s="1">
        <v>61</v>
      </c>
      <c r="O472" s="1">
        <v>25</v>
      </c>
      <c r="P472" s="1">
        <v>6</v>
      </c>
    </row>
    <row r="473" spans="1:16" ht="15">
      <c r="A473" s="1" t="s">
        <v>2380</v>
      </c>
      <c r="B473" s="1" t="s">
        <v>293</v>
      </c>
      <c r="C473" s="1">
        <v>32</v>
      </c>
      <c r="D473" s="1" t="str">
        <f t="shared" si="7"/>
        <v>Joe Beimel</v>
      </c>
      <c r="E473" s="1" t="e">
        <v>#N/A</v>
      </c>
      <c r="F473" s="1">
        <v>4</v>
      </c>
      <c r="G473" s="1">
        <v>0</v>
      </c>
      <c r="H473" s="1">
        <v>3.78</v>
      </c>
      <c r="I473" s="6">
        <v>1.3928571428571428</v>
      </c>
      <c r="J473" s="1">
        <v>38</v>
      </c>
      <c r="K473" s="1">
        <v>2</v>
      </c>
      <c r="L473" s="1">
        <v>56</v>
      </c>
      <c r="M473" s="7">
        <v>23.52</v>
      </c>
      <c r="N473" s="1">
        <v>56</v>
      </c>
      <c r="O473" s="1">
        <v>22</v>
      </c>
      <c r="P473" s="1">
        <v>4</v>
      </c>
    </row>
    <row r="474" spans="1:16" ht="15">
      <c r="A474" s="1" t="s">
        <v>1196</v>
      </c>
      <c r="B474" s="1" t="s">
        <v>2381</v>
      </c>
      <c r="C474" s="1">
        <v>26</v>
      </c>
      <c r="D474" s="1" t="str">
        <f t="shared" si="7"/>
        <v>Leo Nunez</v>
      </c>
      <c r="E474" s="1" t="e">
        <v>#N/A</v>
      </c>
      <c r="F474" s="1">
        <v>3</v>
      </c>
      <c r="G474" s="1">
        <v>0</v>
      </c>
      <c r="H474" s="1">
        <v>3.94</v>
      </c>
      <c r="I474" s="6">
        <v>1.3035714285714286</v>
      </c>
      <c r="J474" s="1">
        <v>40</v>
      </c>
      <c r="K474" s="1">
        <v>3</v>
      </c>
      <c r="L474" s="1">
        <v>56</v>
      </c>
      <c r="M474" s="7">
        <v>24.515555555555554</v>
      </c>
      <c r="N474" s="1">
        <v>55</v>
      </c>
      <c r="O474" s="1">
        <v>18</v>
      </c>
      <c r="P474" s="1">
        <v>6</v>
      </c>
    </row>
    <row r="475" spans="1:16" ht="15">
      <c r="A475" s="1" t="s">
        <v>1708</v>
      </c>
      <c r="B475" s="1" t="s">
        <v>541</v>
      </c>
      <c r="C475" s="1">
        <v>35</v>
      </c>
      <c r="D475" s="1" t="str">
        <f t="shared" si="7"/>
        <v>Luis Vizcaino</v>
      </c>
      <c r="E475" s="1" t="e">
        <v>#N/A</v>
      </c>
      <c r="F475" s="1">
        <v>3</v>
      </c>
      <c r="G475" s="1">
        <v>0</v>
      </c>
      <c r="H475" s="1">
        <v>4.34</v>
      </c>
      <c r="I475" s="6">
        <v>1.4107142857142858</v>
      </c>
      <c r="J475" s="1">
        <v>49</v>
      </c>
      <c r="K475" s="1">
        <v>3</v>
      </c>
      <c r="L475" s="1">
        <v>56</v>
      </c>
      <c r="M475" s="7">
        <v>27.004444444444445</v>
      </c>
      <c r="N475" s="1">
        <v>54</v>
      </c>
      <c r="O475" s="1">
        <v>25</v>
      </c>
      <c r="P475" s="1">
        <v>7</v>
      </c>
    </row>
    <row r="476" spans="1:16" ht="15">
      <c r="A476" s="1" t="s">
        <v>2382</v>
      </c>
      <c r="B476" s="1" t="s">
        <v>638</v>
      </c>
      <c r="C476" s="1">
        <v>25</v>
      </c>
      <c r="D476" s="1" t="str">
        <f t="shared" si="7"/>
        <v>Scott Mathieson</v>
      </c>
      <c r="E476" s="1" t="e">
        <v>#N/A</v>
      </c>
      <c r="F476" s="1">
        <v>3</v>
      </c>
      <c r="G476" s="1">
        <v>0</v>
      </c>
      <c r="H476" s="1">
        <v>4.5</v>
      </c>
      <c r="I476" s="6">
        <v>1.3928571428571428</v>
      </c>
      <c r="J476" s="1">
        <v>45</v>
      </c>
      <c r="K476" s="1">
        <v>3</v>
      </c>
      <c r="L476" s="1">
        <v>56</v>
      </c>
      <c r="M476" s="7">
        <v>28</v>
      </c>
      <c r="N476" s="1">
        <v>57</v>
      </c>
      <c r="O476" s="1">
        <v>21</v>
      </c>
      <c r="P476" s="1">
        <v>7</v>
      </c>
    </row>
    <row r="477" spans="1:16" ht="15">
      <c r="A477" s="1" t="s">
        <v>2383</v>
      </c>
      <c r="B477" s="1" t="s">
        <v>2239</v>
      </c>
      <c r="C477" s="1">
        <v>27</v>
      </c>
      <c r="D477" s="1" t="str">
        <f t="shared" si="7"/>
        <v>Anthony Lerew</v>
      </c>
      <c r="E477" s="1" t="e">
        <v>#N/A</v>
      </c>
      <c r="F477" s="1">
        <v>3</v>
      </c>
      <c r="G477" s="1">
        <v>0</v>
      </c>
      <c r="H477" s="1">
        <v>4.58</v>
      </c>
      <c r="I477" s="6">
        <v>1.4285714285714286</v>
      </c>
      <c r="J477" s="1">
        <v>44</v>
      </c>
      <c r="K477" s="1">
        <v>4</v>
      </c>
      <c r="L477" s="1">
        <v>56</v>
      </c>
      <c r="M477" s="7">
        <v>28.49777777777778</v>
      </c>
      <c r="N477" s="1">
        <v>57</v>
      </c>
      <c r="O477" s="1">
        <v>23</v>
      </c>
      <c r="P477" s="1">
        <v>7</v>
      </c>
    </row>
    <row r="478" spans="1:16" ht="15">
      <c r="A478" s="1" t="s">
        <v>2384</v>
      </c>
      <c r="B478" s="1" t="s">
        <v>766</v>
      </c>
      <c r="C478" s="1">
        <v>36</v>
      </c>
      <c r="D478" s="1" t="str">
        <f t="shared" si="7"/>
        <v>John Thomson</v>
      </c>
      <c r="E478" s="1" t="e">
        <v>#N/A</v>
      </c>
      <c r="F478" s="1">
        <v>3</v>
      </c>
      <c r="G478" s="1">
        <v>0</v>
      </c>
      <c r="H478" s="1">
        <v>4.58</v>
      </c>
      <c r="I478" s="6">
        <v>1.4642857142857142</v>
      </c>
      <c r="J478" s="1">
        <v>37</v>
      </c>
      <c r="K478" s="1">
        <v>4</v>
      </c>
      <c r="L478" s="1">
        <v>56</v>
      </c>
      <c r="M478" s="7">
        <v>28.49777777777778</v>
      </c>
      <c r="N478" s="1">
        <v>61</v>
      </c>
      <c r="O478" s="1">
        <v>21</v>
      </c>
      <c r="P478" s="1">
        <v>6</v>
      </c>
    </row>
    <row r="479" spans="1:16" ht="15">
      <c r="A479" s="1" t="s">
        <v>2385</v>
      </c>
      <c r="B479" s="1" t="s">
        <v>1277</v>
      </c>
      <c r="C479" s="1">
        <v>29</v>
      </c>
      <c r="D479" s="1" t="str">
        <f t="shared" si="7"/>
        <v>Bryan Bullington</v>
      </c>
      <c r="E479" s="1" t="e">
        <v>#N/A</v>
      </c>
      <c r="F479" s="1">
        <v>2</v>
      </c>
      <c r="G479" s="1">
        <v>0</v>
      </c>
      <c r="H479" s="1">
        <v>4.58</v>
      </c>
      <c r="I479" s="6">
        <v>1.3928571428571428</v>
      </c>
      <c r="J479" s="1">
        <v>40</v>
      </c>
      <c r="K479" s="1">
        <v>4</v>
      </c>
      <c r="L479" s="1">
        <v>56</v>
      </c>
      <c r="M479" s="7">
        <v>28.49777777777778</v>
      </c>
      <c r="N479" s="1">
        <v>59</v>
      </c>
      <c r="O479" s="1">
        <v>19</v>
      </c>
      <c r="P479" s="1">
        <v>8</v>
      </c>
    </row>
    <row r="480" spans="1:16" ht="15">
      <c r="A480" s="1" t="s">
        <v>2386</v>
      </c>
      <c r="B480" s="1" t="s">
        <v>766</v>
      </c>
      <c r="C480" s="1">
        <v>32</v>
      </c>
      <c r="D480" s="1" t="str">
        <f t="shared" si="7"/>
        <v>John Parrish</v>
      </c>
      <c r="E480" s="1" t="e">
        <v>#N/A</v>
      </c>
      <c r="F480" s="1">
        <v>2</v>
      </c>
      <c r="G480" s="1">
        <v>0</v>
      </c>
      <c r="H480" s="1">
        <v>4.66</v>
      </c>
      <c r="I480" s="6">
        <v>1.5357142857142858</v>
      </c>
      <c r="J480" s="1">
        <v>38</v>
      </c>
      <c r="K480" s="1">
        <v>2</v>
      </c>
      <c r="L480" s="1">
        <v>56</v>
      </c>
      <c r="M480" s="7">
        <v>28.99555555555556</v>
      </c>
      <c r="N480" s="1">
        <v>61</v>
      </c>
      <c r="O480" s="1">
        <v>25</v>
      </c>
      <c r="P480" s="1">
        <v>5</v>
      </c>
    </row>
    <row r="481" spans="1:16" ht="15">
      <c r="A481" s="1" t="s">
        <v>2387</v>
      </c>
      <c r="B481" s="1" t="s">
        <v>2069</v>
      </c>
      <c r="C481" s="1">
        <v>29</v>
      </c>
      <c r="D481" s="1" t="str">
        <f t="shared" si="7"/>
        <v>Jesse Carlson</v>
      </c>
      <c r="E481" s="1" t="e">
        <v>#N/A</v>
      </c>
      <c r="F481" s="1">
        <v>4</v>
      </c>
      <c r="G481" s="1">
        <v>1</v>
      </c>
      <c r="H481" s="1">
        <v>3.6</v>
      </c>
      <c r="I481" s="6">
        <v>1.2545454545454546</v>
      </c>
      <c r="J481" s="1">
        <v>45</v>
      </c>
      <c r="K481" s="1">
        <v>3</v>
      </c>
      <c r="L481" s="1">
        <v>55</v>
      </c>
      <c r="M481" s="7">
        <v>22</v>
      </c>
      <c r="N481" s="1">
        <v>49</v>
      </c>
      <c r="O481" s="1">
        <v>20</v>
      </c>
      <c r="P481" s="1">
        <v>6</v>
      </c>
    </row>
    <row r="482" spans="1:16" ht="15">
      <c r="A482" s="1" t="s">
        <v>2388</v>
      </c>
      <c r="B482" s="1" t="s">
        <v>307</v>
      </c>
      <c r="C482" s="1">
        <v>41</v>
      </c>
      <c r="D482" s="1" t="str">
        <f t="shared" si="7"/>
        <v>Brian Shouse</v>
      </c>
      <c r="E482" s="1" t="e">
        <v>#N/A</v>
      </c>
      <c r="F482" s="1">
        <v>3</v>
      </c>
      <c r="G482" s="1">
        <v>1</v>
      </c>
      <c r="H482" s="1">
        <v>3.93</v>
      </c>
      <c r="I482" s="6">
        <v>1.3818181818181818</v>
      </c>
      <c r="J482" s="1">
        <v>38</v>
      </c>
      <c r="K482" s="1">
        <v>2</v>
      </c>
      <c r="L482" s="1">
        <v>55</v>
      </c>
      <c r="M482" s="7">
        <v>24.016666666666666</v>
      </c>
      <c r="N482" s="1">
        <v>56</v>
      </c>
      <c r="O482" s="1">
        <v>20</v>
      </c>
      <c r="P482" s="1">
        <v>5</v>
      </c>
    </row>
    <row r="483" spans="1:16" ht="15">
      <c r="A483" s="1" t="s">
        <v>2389</v>
      </c>
      <c r="B483" s="1" t="s">
        <v>638</v>
      </c>
      <c r="C483" s="1">
        <v>33</v>
      </c>
      <c r="D483" s="1" t="str">
        <f t="shared" si="7"/>
        <v>Scott Linebrink</v>
      </c>
      <c r="E483" s="1" t="e">
        <v>#N/A</v>
      </c>
      <c r="F483" s="1">
        <v>3</v>
      </c>
      <c r="G483" s="1">
        <v>1</v>
      </c>
      <c r="H483" s="1">
        <v>4.09</v>
      </c>
      <c r="I483" s="6">
        <v>1.309090909090909</v>
      </c>
      <c r="J483" s="1">
        <v>42</v>
      </c>
      <c r="K483" s="1">
        <v>3</v>
      </c>
      <c r="L483" s="1">
        <v>55</v>
      </c>
      <c r="M483" s="7">
        <v>24.994444444444444</v>
      </c>
      <c r="N483" s="1">
        <v>54</v>
      </c>
      <c r="O483" s="1">
        <v>18</v>
      </c>
      <c r="P483" s="1">
        <v>8</v>
      </c>
    </row>
    <row r="484" spans="1:16" ht="15">
      <c r="A484" s="1" t="s">
        <v>2390</v>
      </c>
      <c r="B484" s="1" t="s">
        <v>258</v>
      </c>
      <c r="C484" s="1">
        <v>29</v>
      </c>
      <c r="D484" s="1" t="str">
        <f t="shared" si="7"/>
        <v>Jose Veras</v>
      </c>
      <c r="E484" s="1" t="e">
        <v>#N/A</v>
      </c>
      <c r="F484" s="1">
        <v>4</v>
      </c>
      <c r="G484" s="1">
        <v>1</v>
      </c>
      <c r="H484" s="1">
        <v>4.17</v>
      </c>
      <c r="I484" s="6">
        <v>1.3818181818181818</v>
      </c>
      <c r="J484" s="1">
        <v>47</v>
      </c>
      <c r="K484" s="1">
        <v>3</v>
      </c>
      <c r="L484" s="1">
        <v>55</v>
      </c>
      <c r="M484" s="7">
        <v>25.483333333333334</v>
      </c>
      <c r="N484" s="1">
        <v>52</v>
      </c>
      <c r="O484" s="1">
        <v>24</v>
      </c>
      <c r="P484" s="1">
        <v>6</v>
      </c>
    </row>
    <row r="485" spans="1:16" ht="15">
      <c r="A485" s="1" t="s">
        <v>254</v>
      </c>
      <c r="B485" s="1" t="s">
        <v>2391</v>
      </c>
      <c r="C485" s="1">
        <v>28</v>
      </c>
      <c r="D485" s="1" t="str">
        <f t="shared" si="7"/>
        <v>Edwar Ramirez</v>
      </c>
      <c r="E485" s="1" t="e">
        <v>#N/A</v>
      </c>
      <c r="F485" s="1">
        <v>4</v>
      </c>
      <c r="G485" s="1">
        <v>1</v>
      </c>
      <c r="H485" s="1">
        <v>4.34</v>
      </c>
      <c r="I485" s="6">
        <v>1.3636363636363635</v>
      </c>
      <c r="J485" s="1">
        <v>52</v>
      </c>
      <c r="K485" s="1">
        <v>2</v>
      </c>
      <c r="L485" s="1">
        <v>55</v>
      </c>
      <c r="M485" s="7">
        <v>26.522222222222222</v>
      </c>
      <c r="N485" s="1">
        <v>52</v>
      </c>
      <c r="O485" s="1">
        <v>23</v>
      </c>
      <c r="P485" s="1">
        <v>7</v>
      </c>
    </row>
    <row r="486" spans="1:16" ht="15">
      <c r="A486" s="1" t="s">
        <v>505</v>
      </c>
      <c r="B486" s="1" t="s">
        <v>1259</v>
      </c>
      <c r="C486" s="1">
        <v>29</v>
      </c>
      <c r="D486" s="1" t="str">
        <f t="shared" si="7"/>
        <v>Santiago Casilla</v>
      </c>
      <c r="E486" s="1" t="e">
        <v>#N/A</v>
      </c>
      <c r="F486" s="1">
        <v>3</v>
      </c>
      <c r="G486" s="1">
        <v>1</v>
      </c>
      <c r="H486" s="1">
        <v>4.42</v>
      </c>
      <c r="I486" s="6">
        <v>1.4363636363636363</v>
      </c>
      <c r="J486" s="1">
        <v>46</v>
      </c>
      <c r="K486" s="1">
        <v>2</v>
      </c>
      <c r="L486" s="1">
        <v>55</v>
      </c>
      <c r="M486" s="7">
        <v>27.01111111111111</v>
      </c>
      <c r="N486" s="1">
        <v>57</v>
      </c>
      <c r="O486" s="1">
        <v>22</v>
      </c>
      <c r="P486" s="1">
        <v>6</v>
      </c>
    </row>
    <row r="487" spans="1:16" ht="15">
      <c r="A487" s="1" t="s">
        <v>2392</v>
      </c>
      <c r="B487" s="1" t="s">
        <v>76</v>
      </c>
      <c r="C487" s="1">
        <v>31</v>
      </c>
      <c r="D487" s="1" t="str">
        <f t="shared" si="7"/>
        <v>Michael Wuertz</v>
      </c>
      <c r="E487" s="1" t="e">
        <v>#N/A</v>
      </c>
      <c r="F487" s="1">
        <v>2</v>
      </c>
      <c r="G487" s="1">
        <v>0</v>
      </c>
      <c r="H487" s="1">
        <v>4.01</v>
      </c>
      <c r="I487" s="6">
        <v>1.4</v>
      </c>
      <c r="J487" s="1">
        <v>47</v>
      </c>
      <c r="K487" s="1">
        <v>2</v>
      </c>
      <c r="L487" s="1">
        <v>55</v>
      </c>
      <c r="M487" s="7">
        <v>24.505555555555553</v>
      </c>
      <c r="N487" s="1">
        <v>53</v>
      </c>
      <c r="O487" s="1">
        <v>24</v>
      </c>
      <c r="P487" s="1">
        <v>6</v>
      </c>
    </row>
    <row r="488" spans="1:16" ht="15">
      <c r="A488" s="1" t="s">
        <v>1140</v>
      </c>
      <c r="B488" s="1" t="s">
        <v>8</v>
      </c>
      <c r="C488" s="1">
        <v>32</v>
      </c>
      <c r="D488" s="1" t="str">
        <f t="shared" si="7"/>
        <v>Justin Miller</v>
      </c>
      <c r="E488" s="1" t="e">
        <v>#N/A</v>
      </c>
      <c r="F488" s="1">
        <v>4</v>
      </c>
      <c r="G488" s="1">
        <v>0</v>
      </c>
      <c r="H488" s="1">
        <v>4.09</v>
      </c>
      <c r="I488" s="6">
        <v>1.3636363636363635</v>
      </c>
      <c r="J488" s="1">
        <v>50</v>
      </c>
      <c r="K488" s="1">
        <v>2</v>
      </c>
      <c r="L488" s="1">
        <v>55</v>
      </c>
      <c r="M488" s="7">
        <v>24.994444444444444</v>
      </c>
      <c r="N488" s="1">
        <v>53</v>
      </c>
      <c r="O488" s="1">
        <v>22</v>
      </c>
      <c r="P488" s="1">
        <v>5</v>
      </c>
    </row>
    <row r="489" spans="1:16" ht="15">
      <c r="A489" s="1" t="s">
        <v>1072</v>
      </c>
      <c r="B489" s="1" t="s">
        <v>232</v>
      </c>
      <c r="C489" s="1">
        <v>32</v>
      </c>
      <c r="D489" s="1" t="str">
        <f t="shared" si="7"/>
        <v>Jorge Sosa</v>
      </c>
      <c r="E489" s="1" t="e">
        <v>#N/A</v>
      </c>
      <c r="F489" s="1">
        <v>4</v>
      </c>
      <c r="G489" s="1">
        <v>0</v>
      </c>
      <c r="H489" s="1">
        <v>4.66</v>
      </c>
      <c r="I489" s="6">
        <v>1.4363636363636363</v>
      </c>
      <c r="J489" s="1">
        <v>37</v>
      </c>
      <c r="K489" s="1">
        <v>4</v>
      </c>
      <c r="L489" s="1">
        <v>55</v>
      </c>
      <c r="M489" s="7">
        <v>28.477777777777778</v>
      </c>
      <c r="N489" s="1">
        <v>58</v>
      </c>
      <c r="O489" s="1">
        <v>21</v>
      </c>
      <c r="P489" s="1">
        <v>7</v>
      </c>
    </row>
    <row r="490" spans="1:16" ht="15">
      <c r="A490" s="1" t="s">
        <v>1945</v>
      </c>
      <c r="B490" s="1" t="s">
        <v>1108</v>
      </c>
      <c r="C490" s="1">
        <v>30</v>
      </c>
      <c r="D490" s="1" t="str">
        <f t="shared" si="7"/>
        <v>Dave Williams</v>
      </c>
      <c r="E490" s="1" t="e">
        <v>#N/A</v>
      </c>
      <c r="F490" s="1">
        <v>3</v>
      </c>
      <c r="G490" s="1">
        <v>0</v>
      </c>
      <c r="H490" s="1">
        <v>4.99</v>
      </c>
      <c r="I490" s="6">
        <v>1.490909090909091</v>
      </c>
      <c r="J490" s="1">
        <v>39</v>
      </c>
      <c r="K490" s="1">
        <v>3</v>
      </c>
      <c r="L490" s="1">
        <v>55</v>
      </c>
      <c r="M490" s="7">
        <v>30.494444444444444</v>
      </c>
      <c r="N490" s="1">
        <v>61</v>
      </c>
      <c r="O490" s="1">
        <v>21</v>
      </c>
      <c r="P490" s="1">
        <v>7</v>
      </c>
    </row>
    <row r="491" spans="1:16" ht="15">
      <c r="A491" s="1" t="s">
        <v>254</v>
      </c>
      <c r="B491" s="1" t="s">
        <v>2393</v>
      </c>
      <c r="C491" s="1">
        <v>26</v>
      </c>
      <c r="D491" s="1" t="str">
        <f t="shared" si="7"/>
        <v>Elizardo Ramirez</v>
      </c>
      <c r="E491" s="1" t="e">
        <v>#N/A</v>
      </c>
      <c r="F491" s="1">
        <v>3</v>
      </c>
      <c r="G491" s="1">
        <v>0</v>
      </c>
      <c r="H491" s="1">
        <v>5.07</v>
      </c>
      <c r="I491" s="6">
        <v>1.4727272727272727</v>
      </c>
      <c r="J491" s="1">
        <v>39</v>
      </c>
      <c r="K491" s="1">
        <v>4</v>
      </c>
      <c r="L491" s="1">
        <v>55</v>
      </c>
      <c r="M491" s="7">
        <v>30.983333333333334</v>
      </c>
      <c r="N491" s="1">
        <v>61</v>
      </c>
      <c r="O491" s="1">
        <v>20</v>
      </c>
      <c r="P491" s="1">
        <v>7</v>
      </c>
    </row>
    <row r="492" spans="1:16" ht="15">
      <c r="A492" s="1" t="s">
        <v>2394</v>
      </c>
      <c r="B492" s="1" t="s">
        <v>14</v>
      </c>
      <c r="C492" s="1">
        <v>32</v>
      </c>
      <c r="D492" s="1" t="str">
        <f t="shared" si="7"/>
        <v>Mark Mulder</v>
      </c>
      <c r="E492" s="1" t="e">
        <v>#N/A</v>
      </c>
      <c r="F492" s="1">
        <v>3</v>
      </c>
      <c r="G492" s="1">
        <v>0</v>
      </c>
      <c r="H492" s="1">
        <v>5.48</v>
      </c>
      <c r="I492" s="6">
        <v>1.5818181818181818</v>
      </c>
      <c r="J492" s="1">
        <v>38</v>
      </c>
      <c r="K492" s="1">
        <v>4</v>
      </c>
      <c r="L492" s="1">
        <v>55</v>
      </c>
      <c r="M492" s="7">
        <v>33.488888888888894</v>
      </c>
      <c r="N492" s="1">
        <v>64</v>
      </c>
      <c r="O492" s="1">
        <v>23</v>
      </c>
      <c r="P492" s="1">
        <v>8</v>
      </c>
    </row>
    <row r="493" spans="1:16" ht="15">
      <c r="A493" s="1" t="s">
        <v>2395</v>
      </c>
      <c r="B493" s="1" t="s">
        <v>304</v>
      </c>
      <c r="C493" s="1">
        <v>28</v>
      </c>
      <c r="D493" s="1" t="str">
        <f t="shared" si="7"/>
        <v>Manny Acosta</v>
      </c>
      <c r="E493" s="1" t="e">
        <v>#N/A</v>
      </c>
      <c r="F493" s="1">
        <v>3</v>
      </c>
      <c r="G493" s="1">
        <v>1</v>
      </c>
      <c r="H493" s="1">
        <v>4</v>
      </c>
      <c r="I493" s="6">
        <v>1.3703703703703705</v>
      </c>
      <c r="J493" s="1">
        <v>40</v>
      </c>
      <c r="K493" s="1">
        <v>4</v>
      </c>
      <c r="L493" s="1">
        <v>54</v>
      </c>
      <c r="M493" s="7">
        <v>24</v>
      </c>
      <c r="N493" s="1">
        <v>50</v>
      </c>
      <c r="O493" s="1">
        <v>24</v>
      </c>
      <c r="P493" s="1">
        <v>6</v>
      </c>
    </row>
    <row r="494" spans="1:16" ht="15">
      <c r="A494" s="1" t="s">
        <v>2396</v>
      </c>
      <c r="B494" s="1" t="s">
        <v>60</v>
      </c>
      <c r="C494" s="1">
        <v>32</v>
      </c>
      <c r="D494" s="1" t="str">
        <f t="shared" si="7"/>
        <v>Jason Frasor</v>
      </c>
      <c r="E494" s="1" t="e">
        <v>#N/A</v>
      </c>
      <c r="F494" s="1">
        <v>2</v>
      </c>
      <c r="G494" s="1">
        <v>1</v>
      </c>
      <c r="H494" s="1">
        <v>4.17</v>
      </c>
      <c r="I494" s="6">
        <v>1.3888888888888888</v>
      </c>
      <c r="J494" s="1">
        <v>46</v>
      </c>
      <c r="K494" s="1">
        <v>3</v>
      </c>
      <c r="L494" s="1">
        <v>54</v>
      </c>
      <c r="M494" s="7">
        <v>25.02</v>
      </c>
      <c r="N494" s="1">
        <v>50</v>
      </c>
      <c r="O494" s="1">
        <v>25</v>
      </c>
      <c r="P494" s="1">
        <v>5</v>
      </c>
    </row>
    <row r="495" spans="1:16" ht="15">
      <c r="A495" s="1" t="s">
        <v>2397</v>
      </c>
      <c r="B495" s="1" t="s">
        <v>1443</v>
      </c>
      <c r="C495" s="1">
        <v>27</v>
      </c>
      <c r="D495" s="1" t="str">
        <f t="shared" si="7"/>
        <v>Logan Kensing</v>
      </c>
      <c r="E495" s="1" t="e">
        <v>#N/A</v>
      </c>
      <c r="F495" s="1">
        <v>3</v>
      </c>
      <c r="G495" s="1">
        <v>0</v>
      </c>
      <c r="H495" s="1">
        <v>4.08</v>
      </c>
      <c r="I495" s="6">
        <v>1.3888888888888888</v>
      </c>
      <c r="J495" s="1">
        <v>49</v>
      </c>
      <c r="K495" s="1">
        <v>2</v>
      </c>
      <c r="L495" s="1">
        <v>54</v>
      </c>
      <c r="M495" s="7">
        <v>24.48</v>
      </c>
      <c r="N495" s="1">
        <v>50</v>
      </c>
      <c r="O495" s="1">
        <v>25</v>
      </c>
      <c r="P495" s="1">
        <v>6</v>
      </c>
    </row>
    <row r="496" spans="1:16" ht="15">
      <c r="A496" s="1" t="s">
        <v>602</v>
      </c>
      <c r="B496" s="1" t="s">
        <v>2605</v>
      </c>
      <c r="C496" s="1">
        <v>30</v>
      </c>
      <c r="D496" s="1" t="str">
        <f t="shared" si="7"/>
        <v>Duaner Sanchez</v>
      </c>
      <c r="E496" s="1" t="e">
        <v>#N/A</v>
      </c>
      <c r="F496" s="1">
        <v>4</v>
      </c>
      <c r="G496" s="1">
        <v>0</v>
      </c>
      <c r="H496" s="1">
        <v>4.17</v>
      </c>
      <c r="I496" s="6">
        <v>1.3518518518518519</v>
      </c>
      <c r="J496" s="1">
        <v>42</v>
      </c>
      <c r="K496" s="1">
        <v>2</v>
      </c>
      <c r="L496" s="1">
        <v>54</v>
      </c>
      <c r="M496" s="7">
        <v>25.02</v>
      </c>
      <c r="N496" s="1">
        <v>52</v>
      </c>
      <c r="O496" s="1">
        <v>21</v>
      </c>
      <c r="P496" s="1">
        <v>6</v>
      </c>
    </row>
    <row r="497" spans="1:16" ht="15">
      <c r="A497" s="1" t="s">
        <v>2606</v>
      </c>
      <c r="B497" s="1" t="s">
        <v>2607</v>
      </c>
      <c r="C497" s="1">
        <v>41</v>
      </c>
      <c r="D497" s="1" t="str">
        <f t="shared" si="7"/>
        <v>Rudy Seanez</v>
      </c>
      <c r="E497" s="1" t="e">
        <v>#N/A</v>
      </c>
      <c r="F497" s="1">
        <v>4</v>
      </c>
      <c r="G497" s="1">
        <v>0</v>
      </c>
      <c r="H497" s="1">
        <v>4.42</v>
      </c>
      <c r="I497" s="6">
        <v>1.4814814814814814</v>
      </c>
      <c r="J497" s="1">
        <v>44</v>
      </c>
      <c r="K497" s="1">
        <v>3</v>
      </c>
      <c r="L497" s="1">
        <v>54</v>
      </c>
      <c r="M497" s="7">
        <v>26.52</v>
      </c>
      <c r="N497" s="1">
        <v>55</v>
      </c>
      <c r="O497" s="1">
        <v>25</v>
      </c>
      <c r="P497" s="1">
        <v>6</v>
      </c>
    </row>
    <row r="498" spans="1:16" ht="15">
      <c r="A498" s="1" t="s">
        <v>2608</v>
      </c>
      <c r="B498" s="1" t="s">
        <v>558</v>
      </c>
      <c r="C498" s="1">
        <v>39</v>
      </c>
      <c r="D498" s="1" t="str">
        <f t="shared" si="7"/>
        <v>Ron Villone</v>
      </c>
      <c r="E498" s="1" t="e">
        <v>#N/A</v>
      </c>
      <c r="F498" s="1">
        <v>2</v>
      </c>
      <c r="G498" s="1">
        <v>0</v>
      </c>
      <c r="H498" s="1">
        <v>4.58</v>
      </c>
      <c r="I498" s="6">
        <v>1.5</v>
      </c>
      <c r="J498" s="1">
        <v>44</v>
      </c>
      <c r="K498" s="1">
        <v>2</v>
      </c>
      <c r="L498" s="1">
        <v>54</v>
      </c>
      <c r="M498" s="7">
        <v>27.48</v>
      </c>
      <c r="N498" s="1">
        <v>52</v>
      </c>
      <c r="O498" s="1">
        <v>29</v>
      </c>
      <c r="P498" s="1">
        <v>6</v>
      </c>
    </row>
    <row r="499" spans="1:16" ht="15">
      <c r="A499" s="1" t="s">
        <v>562</v>
      </c>
      <c r="B499" s="1" t="s">
        <v>812</v>
      </c>
      <c r="C499" s="1">
        <v>26</v>
      </c>
      <c r="D499" s="1" t="str">
        <f t="shared" si="7"/>
        <v>Doug Mathis</v>
      </c>
      <c r="E499" s="1" t="e">
        <v>#N/A</v>
      </c>
      <c r="F499" s="1">
        <v>3</v>
      </c>
      <c r="G499" s="1">
        <v>0</v>
      </c>
      <c r="H499" s="1">
        <v>4.83</v>
      </c>
      <c r="I499" s="6">
        <v>1.537037037037037</v>
      </c>
      <c r="J499" s="1">
        <v>37</v>
      </c>
      <c r="K499" s="1">
        <v>3</v>
      </c>
      <c r="L499" s="1">
        <v>54</v>
      </c>
      <c r="M499" s="7">
        <v>28.98</v>
      </c>
      <c r="N499" s="1">
        <v>61</v>
      </c>
      <c r="O499" s="1">
        <v>22</v>
      </c>
      <c r="P499" s="1">
        <v>6</v>
      </c>
    </row>
    <row r="500" spans="1:16" ht="15">
      <c r="A500" s="1" t="s">
        <v>2609</v>
      </c>
      <c r="B500" s="1" t="s">
        <v>218</v>
      </c>
      <c r="C500" s="1">
        <v>31</v>
      </c>
      <c r="D500" s="1" t="str">
        <f t="shared" si="7"/>
        <v>Jack Taschner</v>
      </c>
      <c r="E500" s="1" t="e">
        <v>#N/A</v>
      </c>
      <c r="F500" s="1">
        <v>3</v>
      </c>
      <c r="G500" s="1">
        <v>0</v>
      </c>
      <c r="H500" s="1">
        <v>4.83</v>
      </c>
      <c r="I500" s="6">
        <v>1.5185185185185186</v>
      </c>
      <c r="J500" s="1">
        <v>45</v>
      </c>
      <c r="K500" s="1">
        <v>2</v>
      </c>
      <c r="L500" s="1">
        <v>54</v>
      </c>
      <c r="M500" s="7">
        <v>28.98</v>
      </c>
      <c r="N500" s="1">
        <v>57</v>
      </c>
      <c r="O500" s="1">
        <v>25</v>
      </c>
      <c r="P500" s="1">
        <v>6</v>
      </c>
    </row>
    <row r="501" spans="1:16" ht="15">
      <c r="A501" s="1" t="s">
        <v>1639</v>
      </c>
      <c r="B501" s="1" t="s">
        <v>435</v>
      </c>
      <c r="C501" s="1">
        <v>28</v>
      </c>
      <c r="D501" s="1" t="str">
        <f t="shared" si="7"/>
        <v>Dan Meyer</v>
      </c>
      <c r="E501" s="1" t="e">
        <v>#N/A</v>
      </c>
      <c r="F501" s="1">
        <v>2</v>
      </c>
      <c r="G501" s="1">
        <v>0</v>
      </c>
      <c r="H501" s="1">
        <v>5.17</v>
      </c>
      <c r="I501" s="6">
        <v>1.5</v>
      </c>
      <c r="J501" s="1">
        <v>40</v>
      </c>
      <c r="K501" s="1">
        <v>4</v>
      </c>
      <c r="L501" s="1">
        <v>54</v>
      </c>
      <c r="M501" s="7">
        <v>31.02</v>
      </c>
      <c r="N501" s="1">
        <v>59</v>
      </c>
      <c r="O501" s="1">
        <v>22</v>
      </c>
      <c r="P501" s="1">
        <v>7</v>
      </c>
    </row>
    <row r="502" spans="1:16" ht="15">
      <c r="A502" s="1" t="s">
        <v>260</v>
      </c>
      <c r="B502" s="1" t="s">
        <v>2610</v>
      </c>
      <c r="C502" s="1">
        <v>24</v>
      </c>
      <c r="D502" s="1" t="str">
        <f t="shared" si="7"/>
        <v>Wesley Wright</v>
      </c>
      <c r="E502" s="1" t="e">
        <v>#N/A</v>
      </c>
      <c r="F502" s="1">
        <v>3</v>
      </c>
      <c r="G502" s="1">
        <v>1</v>
      </c>
      <c r="H502" s="1">
        <v>4.25</v>
      </c>
      <c r="I502" s="6">
        <v>1.3584905660377358</v>
      </c>
      <c r="J502" s="1">
        <v>47</v>
      </c>
      <c r="K502" s="1">
        <v>3</v>
      </c>
      <c r="L502" s="1">
        <v>53</v>
      </c>
      <c r="M502" s="7">
        <v>25.02777777777778</v>
      </c>
      <c r="N502" s="1">
        <v>48</v>
      </c>
      <c r="O502" s="1">
        <v>24</v>
      </c>
      <c r="P502" s="1">
        <v>6</v>
      </c>
    </row>
    <row r="503" spans="1:16" ht="15">
      <c r="A503" s="1" t="s">
        <v>2611</v>
      </c>
      <c r="B503" s="1" t="s">
        <v>638</v>
      </c>
      <c r="C503" s="1">
        <v>32</v>
      </c>
      <c r="D503" s="1" t="str">
        <f t="shared" si="7"/>
        <v>Scott Proctor</v>
      </c>
      <c r="E503" s="1" t="e">
        <v>#N/A</v>
      </c>
      <c r="F503" s="1">
        <v>3</v>
      </c>
      <c r="G503" s="1">
        <v>0</v>
      </c>
      <c r="H503" s="1">
        <v>4.42</v>
      </c>
      <c r="I503" s="6">
        <v>1.4339622641509433</v>
      </c>
      <c r="J503" s="1">
        <v>46</v>
      </c>
      <c r="K503" s="1">
        <v>2</v>
      </c>
      <c r="L503" s="1">
        <v>53</v>
      </c>
      <c r="M503" s="7">
        <v>26.028888888888886</v>
      </c>
      <c r="N503" s="1">
        <v>51</v>
      </c>
      <c r="O503" s="1">
        <v>25</v>
      </c>
      <c r="P503" s="1">
        <v>7</v>
      </c>
    </row>
    <row r="504" spans="1:16" ht="15">
      <c r="A504" s="1" t="s">
        <v>2034</v>
      </c>
      <c r="B504" s="1" t="s">
        <v>849</v>
      </c>
      <c r="C504" s="1">
        <v>27</v>
      </c>
      <c r="D504" s="1" t="str">
        <f t="shared" si="7"/>
        <v>Sean Burnett</v>
      </c>
      <c r="E504" s="1" t="e">
        <v>#N/A</v>
      </c>
      <c r="F504" s="1">
        <v>2</v>
      </c>
      <c r="G504" s="1">
        <v>0</v>
      </c>
      <c r="H504" s="1">
        <v>4.5</v>
      </c>
      <c r="I504" s="6">
        <v>1.471698113207547</v>
      </c>
      <c r="J504" s="1">
        <v>41</v>
      </c>
      <c r="K504" s="1">
        <v>2</v>
      </c>
      <c r="L504" s="1">
        <v>53</v>
      </c>
      <c r="M504" s="7">
        <v>26.5</v>
      </c>
      <c r="N504" s="1">
        <v>53</v>
      </c>
      <c r="O504" s="1">
        <v>25</v>
      </c>
      <c r="P504" s="1">
        <v>6</v>
      </c>
    </row>
    <row r="505" spans="1:16" ht="15">
      <c r="A505" s="1" t="s">
        <v>2612</v>
      </c>
      <c r="B505" s="1" t="s">
        <v>337</v>
      </c>
      <c r="C505" s="1">
        <v>27</v>
      </c>
      <c r="D505" s="1" t="str">
        <f t="shared" si="7"/>
        <v>Ty Taubenheim</v>
      </c>
      <c r="E505" s="1" t="e">
        <v>#N/A</v>
      </c>
      <c r="F505" s="1">
        <v>3</v>
      </c>
      <c r="G505" s="1">
        <v>0</v>
      </c>
      <c r="H505" s="1">
        <v>4.5</v>
      </c>
      <c r="I505" s="6">
        <v>1.4339622641509433</v>
      </c>
      <c r="J505" s="1">
        <v>42</v>
      </c>
      <c r="K505" s="1">
        <v>3</v>
      </c>
      <c r="L505" s="1">
        <v>53</v>
      </c>
      <c r="M505" s="7">
        <v>26.5</v>
      </c>
      <c r="N505" s="1">
        <v>54</v>
      </c>
      <c r="O505" s="1">
        <v>22</v>
      </c>
      <c r="P505" s="1">
        <v>6</v>
      </c>
    </row>
    <row r="506" spans="1:16" ht="15">
      <c r="A506" s="1" t="s">
        <v>2613</v>
      </c>
      <c r="B506" s="1" t="s">
        <v>261</v>
      </c>
      <c r="C506" s="1">
        <v>28</v>
      </c>
      <c r="D506" s="1" t="str">
        <f t="shared" si="7"/>
        <v>David Aardsma</v>
      </c>
      <c r="E506" s="1" t="e">
        <v>#N/A</v>
      </c>
      <c r="F506" s="1">
        <v>3</v>
      </c>
      <c r="G506" s="1">
        <v>0</v>
      </c>
      <c r="H506" s="1">
        <v>4.67</v>
      </c>
      <c r="I506" s="6">
        <v>1.490566037735849</v>
      </c>
      <c r="J506" s="1">
        <v>46</v>
      </c>
      <c r="K506" s="1">
        <v>2</v>
      </c>
      <c r="L506" s="1">
        <v>53</v>
      </c>
      <c r="M506" s="7">
        <v>27.50111111111111</v>
      </c>
      <c r="N506" s="1">
        <v>53</v>
      </c>
      <c r="O506" s="1">
        <v>26</v>
      </c>
      <c r="P506" s="1">
        <v>6</v>
      </c>
    </row>
    <row r="507" spans="1:16" ht="15">
      <c r="A507" s="1" t="s">
        <v>2614</v>
      </c>
      <c r="B507" s="1" t="s">
        <v>435</v>
      </c>
      <c r="C507" s="1">
        <v>32</v>
      </c>
      <c r="D507" s="1" t="str">
        <f t="shared" si="7"/>
        <v>Dan Giese</v>
      </c>
      <c r="E507" s="1" t="e">
        <v>#N/A</v>
      </c>
      <c r="F507" s="1">
        <v>2</v>
      </c>
      <c r="G507" s="1">
        <v>0</v>
      </c>
      <c r="H507" s="1">
        <v>4.15</v>
      </c>
      <c r="I507" s="6">
        <v>1.3269230769230769</v>
      </c>
      <c r="J507" s="1">
        <v>37</v>
      </c>
      <c r="K507" s="1">
        <v>3</v>
      </c>
      <c r="L507" s="1">
        <v>52</v>
      </c>
      <c r="M507" s="7">
        <v>23.977777777777778</v>
      </c>
      <c r="N507" s="1">
        <v>51</v>
      </c>
      <c r="O507" s="1">
        <v>18</v>
      </c>
      <c r="P507" s="1">
        <v>6</v>
      </c>
    </row>
    <row r="508" spans="1:16" ht="15">
      <c r="A508" s="1" t="s">
        <v>2449</v>
      </c>
      <c r="B508" s="1" t="s">
        <v>270</v>
      </c>
      <c r="C508" s="1">
        <v>30</v>
      </c>
      <c r="D508" s="1" t="str">
        <f t="shared" si="7"/>
        <v>Ryan Speier</v>
      </c>
      <c r="E508" s="1" t="e">
        <v>#N/A</v>
      </c>
      <c r="F508" s="1">
        <v>3</v>
      </c>
      <c r="G508" s="1">
        <v>0</v>
      </c>
      <c r="H508" s="1">
        <v>4.24</v>
      </c>
      <c r="I508" s="6">
        <v>1.4038461538461537</v>
      </c>
      <c r="J508" s="1">
        <v>38</v>
      </c>
      <c r="K508" s="1">
        <v>2</v>
      </c>
      <c r="L508" s="1">
        <v>52</v>
      </c>
      <c r="M508" s="7">
        <v>24.49777777777778</v>
      </c>
      <c r="N508" s="1">
        <v>53</v>
      </c>
      <c r="O508" s="1">
        <v>20</v>
      </c>
      <c r="P508" s="1">
        <v>5</v>
      </c>
    </row>
    <row r="509" spans="1:16" ht="15">
      <c r="A509" s="1" t="s">
        <v>2615</v>
      </c>
      <c r="B509" s="1" t="s">
        <v>1420</v>
      </c>
      <c r="C509" s="1">
        <v>28</v>
      </c>
      <c r="D509" s="1" t="str">
        <f t="shared" si="7"/>
        <v>Oscar Villarreal</v>
      </c>
      <c r="E509" s="1" t="e">
        <v>#N/A</v>
      </c>
      <c r="F509" s="1">
        <v>3</v>
      </c>
      <c r="G509" s="1">
        <v>0</v>
      </c>
      <c r="H509" s="1">
        <v>4.33</v>
      </c>
      <c r="I509" s="6">
        <v>1.3846153846153846</v>
      </c>
      <c r="J509" s="1">
        <v>37</v>
      </c>
      <c r="K509" s="1">
        <v>2</v>
      </c>
      <c r="L509" s="1">
        <v>52</v>
      </c>
      <c r="M509" s="7">
        <v>25.017777777777777</v>
      </c>
      <c r="N509" s="1">
        <v>52</v>
      </c>
      <c r="O509" s="1">
        <v>20</v>
      </c>
      <c r="P509" s="1">
        <v>7</v>
      </c>
    </row>
    <row r="510" spans="1:16" ht="15">
      <c r="A510" s="1" t="s">
        <v>2616</v>
      </c>
      <c r="B510" s="1" t="s">
        <v>211</v>
      </c>
      <c r="C510" s="1">
        <v>29</v>
      </c>
      <c r="D510" s="1" t="str">
        <f t="shared" si="7"/>
        <v>Mike O'Connor</v>
      </c>
      <c r="E510" s="1" t="e">
        <v>#N/A</v>
      </c>
      <c r="F510" s="1">
        <v>3</v>
      </c>
      <c r="G510" s="1">
        <v>0</v>
      </c>
      <c r="H510" s="1">
        <v>4.85</v>
      </c>
      <c r="I510" s="6">
        <v>1.4615384615384615</v>
      </c>
      <c r="J510" s="1">
        <v>37</v>
      </c>
      <c r="K510" s="1">
        <v>3</v>
      </c>
      <c r="L510" s="1">
        <v>52</v>
      </c>
      <c r="M510" s="7">
        <v>28.022222222222222</v>
      </c>
      <c r="N510" s="1">
        <v>52</v>
      </c>
      <c r="O510" s="1">
        <v>24</v>
      </c>
      <c r="P510" s="1">
        <v>7</v>
      </c>
    </row>
    <row r="511" spans="1:16" ht="15">
      <c r="A511" s="1" t="s">
        <v>90</v>
      </c>
      <c r="B511" s="1" t="s">
        <v>238</v>
      </c>
      <c r="C511" s="1">
        <v>36</v>
      </c>
      <c r="D511" s="1" t="str">
        <f t="shared" si="7"/>
        <v>Ramon Ortiz</v>
      </c>
      <c r="E511" s="1" t="e">
        <v>#N/A</v>
      </c>
      <c r="F511" s="1">
        <v>3</v>
      </c>
      <c r="G511" s="1">
        <v>0</v>
      </c>
      <c r="H511" s="1">
        <v>5.02</v>
      </c>
      <c r="I511" s="6">
        <v>1.4615384615384615</v>
      </c>
      <c r="J511" s="1">
        <v>33</v>
      </c>
      <c r="K511" s="1">
        <v>3</v>
      </c>
      <c r="L511" s="1">
        <v>52</v>
      </c>
      <c r="M511" s="7">
        <v>29.00444444444444</v>
      </c>
      <c r="N511" s="1">
        <v>59</v>
      </c>
      <c r="O511" s="1">
        <v>17</v>
      </c>
      <c r="P511" s="1">
        <v>7</v>
      </c>
    </row>
    <row r="512" spans="1:16" ht="15">
      <c r="A512" s="1" t="s">
        <v>2617</v>
      </c>
      <c r="B512" s="1" t="s">
        <v>293</v>
      </c>
      <c r="C512" s="1">
        <v>34</v>
      </c>
      <c r="D512" s="1" t="str">
        <f t="shared" si="7"/>
        <v>Joe Mays</v>
      </c>
      <c r="E512" s="1" t="e">
        <v>#N/A</v>
      </c>
      <c r="F512" s="1">
        <v>2</v>
      </c>
      <c r="G512" s="1">
        <v>0</v>
      </c>
      <c r="H512" s="1">
        <v>5.02</v>
      </c>
      <c r="I512" s="6">
        <v>1.5192307692307692</v>
      </c>
      <c r="J512" s="1">
        <v>38</v>
      </c>
      <c r="K512" s="1">
        <v>3</v>
      </c>
      <c r="L512" s="1">
        <v>52</v>
      </c>
      <c r="M512" s="7">
        <v>29.00444444444444</v>
      </c>
      <c r="N512" s="1">
        <v>57</v>
      </c>
      <c r="O512" s="1">
        <v>22</v>
      </c>
      <c r="P512" s="1">
        <v>7</v>
      </c>
    </row>
    <row r="513" spans="1:16" ht="15">
      <c r="A513" s="1" t="s">
        <v>469</v>
      </c>
      <c r="B513" s="1" t="s">
        <v>60</v>
      </c>
      <c r="C513" s="1">
        <v>36</v>
      </c>
      <c r="D513" s="1" t="str">
        <f t="shared" si="7"/>
        <v>Jason Johnson</v>
      </c>
      <c r="E513" s="1" t="e">
        <v>#N/A</v>
      </c>
      <c r="F513" s="1">
        <v>2</v>
      </c>
      <c r="G513" s="1">
        <v>0</v>
      </c>
      <c r="H513" s="1">
        <v>5.11</v>
      </c>
      <c r="I513" s="6">
        <v>1.5192307692307692</v>
      </c>
      <c r="J513" s="1">
        <v>36</v>
      </c>
      <c r="K513" s="1">
        <v>4</v>
      </c>
      <c r="L513" s="1">
        <v>52</v>
      </c>
      <c r="M513" s="7">
        <v>29.52444444444445</v>
      </c>
      <c r="N513" s="1">
        <v>59</v>
      </c>
      <c r="O513" s="1">
        <v>20</v>
      </c>
      <c r="P513" s="1">
        <v>7</v>
      </c>
    </row>
    <row r="514" spans="1:16" ht="15">
      <c r="A514" s="1" t="s">
        <v>1140</v>
      </c>
      <c r="B514" s="1" t="s">
        <v>2618</v>
      </c>
      <c r="C514" s="1">
        <v>36</v>
      </c>
      <c r="D514" s="1" t="str">
        <f t="shared" si="7"/>
        <v>Trever Miller</v>
      </c>
      <c r="E514" s="1" t="e">
        <v>#N/A</v>
      </c>
      <c r="F514" s="1">
        <v>2</v>
      </c>
      <c r="G514" s="1">
        <v>1</v>
      </c>
      <c r="H514" s="1">
        <v>4.32</v>
      </c>
      <c r="I514" s="6">
        <v>1.411764705882353</v>
      </c>
      <c r="J514" s="1">
        <v>44</v>
      </c>
      <c r="K514" s="1">
        <v>2</v>
      </c>
      <c r="L514" s="1">
        <v>51</v>
      </c>
      <c r="M514" s="7">
        <v>24.48</v>
      </c>
      <c r="N514" s="1">
        <v>51</v>
      </c>
      <c r="O514" s="1">
        <v>21</v>
      </c>
      <c r="P514" s="1">
        <v>5</v>
      </c>
    </row>
    <row r="515" spans="1:16" ht="15">
      <c r="A515" s="1" t="s">
        <v>257</v>
      </c>
      <c r="B515" s="1" t="s">
        <v>2619</v>
      </c>
      <c r="C515" s="1">
        <v>32</v>
      </c>
      <c r="D515" s="1" t="str">
        <f t="shared" si="7"/>
        <v>Dennys Reyes</v>
      </c>
      <c r="E515" s="1" t="e">
        <v>#N/A</v>
      </c>
      <c r="F515" s="1">
        <v>3</v>
      </c>
      <c r="G515" s="1">
        <v>0</v>
      </c>
      <c r="H515" s="1">
        <v>3.79</v>
      </c>
      <c r="I515" s="6">
        <v>1.3529411764705883</v>
      </c>
      <c r="J515" s="1">
        <v>40</v>
      </c>
      <c r="K515" s="1">
        <v>2</v>
      </c>
      <c r="L515" s="1">
        <v>51</v>
      </c>
      <c r="M515" s="7">
        <v>21.476666666666667</v>
      </c>
      <c r="N515" s="1">
        <v>49</v>
      </c>
      <c r="O515" s="1">
        <v>20</v>
      </c>
      <c r="P515" s="1">
        <v>5</v>
      </c>
    </row>
    <row r="516" spans="1:16" ht="15">
      <c r="A516" s="1" t="s">
        <v>2620</v>
      </c>
      <c r="B516" s="1" t="s">
        <v>60</v>
      </c>
      <c r="C516" s="1">
        <v>27</v>
      </c>
      <c r="D516" s="1" t="str">
        <f t="shared" si="7"/>
        <v>Jason Windsor</v>
      </c>
      <c r="E516" s="1" t="e">
        <v>#N/A</v>
      </c>
      <c r="F516" s="1">
        <v>3</v>
      </c>
      <c r="G516" s="1">
        <v>0</v>
      </c>
      <c r="H516" s="1">
        <v>4.5</v>
      </c>
      <c r="I516" s="6">
        <v>1.411764705882353</v>
      </c>
      <c r="J516" s="1">
        <v>38</v>
      </c>
      <c r="K516" s="1">
        <v>3</v>
      </c>
      <c r="L516" s="1">
        <v>51</v>
      </c>
      <c r="M516" s="7">
        <v>25.5</v>
      </c>
      <c r="N516" s="1">
        <v>53</v>
      </c>
      <c r="O516" s="1">
        <v>19</v>
      </c>
      <c r="P516" s="1">
        <v>6</v>
      </c>
    </row>
    <row r="517" spans="1:16" ht="15">
      <c r="A517" s="1" t="s">
        <v>2621</v>
      </c>
      <c r="B517" s="1" t="s">
        <v>82</v>
      </c>
      <c r="C517" s="1">
        <v>33</v>
      </c>
      <c r="D517" s="1" t="str">
        <f aca="true" t="shared" si="8" ref="D517:D580">CONCATENATE(B517," ",A517)</f>
        <v>Adam Bernero</v>
      </c>
      <c r="E517" s="1" t="e">
        <v>#N/A</v>
      </c>
      <c r="F517" s="1">
        <v>3</v>
      </c>
      <c r="G517" s="1">
        <v>0</v>
      </c>
      <c r="H517" s="1">
        <v>4.5</v>
      </c>
      <c r="I517" s="6">
        <v>1.411764705882353</v>
      </c>
      <c r="J517" s="1">
        <v>40</v>
      </c>
      <c r="K517" s="1">
        <v>3</v>
      </c>
      <c r="L517" s="1">
        <v>51</v>
      </c>
      <c r="M517" s="7">
        <v>25.5</v>
      </c>
      <c r="N517" s="1">
        <v>53</v>
      </c>
      <c r="O517" s="1">
        <v>19</v>
      </c>
      <c r="P517" s="1">
        <v>6</v>
      </c>
    </row>
    <row r="518" spans="1:16" ht="15">
      <c r="A518" s="1" t="s">
        <v>2264</v>
      </c>
      <c r="B518" s="1" t="s">
        <v>762</v>
      </c>
      <c r="C518" s="1">
        <v>28</v>
      </c>
      <c r="D518" s="1" t="str">
        <f t="shared" si="8"/>
        <v>Ben Hendrickson</v>
      </c>
      <c r="E518" s="1" t="e">
        <v>#N/A</v>
      </c>
      <c r="F518" s="1">
        <v>3</v>
      </c>
      <c r="G518" s="1">
        <v>0</v>
      </c>
      <c r="H518" s="1">
        <v>4.59</v>
      </c>
      <c r="I518" s="6">
        <v>1.4313725490196079</v>
      </c>
      <c r="J518" s="1">
        <v>40</v>
      </c>
      <c r="K518" s="1">
        <v>3</v>
      </c>
      <c r="L518" s="1">
        <v>51</v>
      </c>
      <c r="M518" s="7">
        <v>26.01</v>
      </c>
      <c r="N518" s="1">
        <v>53</v>
      </c>
      <c r="O518" s="1">
        <v>20</v>
      </c>
      <c r="P518" s="1">
        <v>6</v>
      </c>
    </row>
    <row r="519" spans="1:16" ht="15">
      <c r="A519" s="1" t="s">
        <v>2622</v>
      </c>
      <c r="B519" s="1" t="s">
        <v>60</v>
      </c>
      <c r="C519" s="1">
        <v>33</v>
      </c>
      <c r="D519" s="1" t="str">
        <f t="shared" si="8"/>
        <v>Jason Shiell</v>
      </c>
      <c r="E519" s="1" t="e">
        <v>#N/A</v>
      </c>
      <c r="F519" s="1">
        <v>3</v>
      </c>
      <c r="G519" s="1">
        <v>0</v>
      </c>
      <c r="H519" s="1">
        <v>4.59</v>
      </c>
      <c r="I519" s="6">
        <v>1.4509803921568627</v>
      </c>
      <c r="J519" s="1">
        <v>40</v>
      </c>
      <c r="K519" s="1">
        <v>3</v>
      </c>
      <c r="L519" s="1">
        <v>51</v>
      </c>
      <c r="M519" s="7">
        <v>26.01</v>
      </c>
      <c r="N519" s="1">
        <v>54</v>
      </c>
      <c r="O519" s="1">
        <v>20</v>
      </c>
      <c r="P519" s="1">
        <v>6</v>
      </c>
    </row>
    <row r="520" spans="1:16" ht="15">
      <c r="A520" s="1" t="s">
        <v>2623</v>
      </c>
      <c r="B520" s="1" t="s">
        <v>620</v>
      </c>
      <c r="C520" s="1">
        <v>38</v>
      </c>
      <c r="D520" s="1" t="str">
        <f t="shared" si="8"/>
        <v>Chris Michalak</v>
      </c>
      <c r="E520" s="1" t="e">
        <v>#N/A</v>
      </c>
      <c r="F520" s="1">
        <v>3</v>
      </c>
      <c r="G520" s="1">
        <v>0</v>
      </c>
      <c r="H520" s="1">
        <v>4.59</v>
      </c>
      <c r="I520" s="6">
        <v>1.4705882352941178</v>
      </c>
      <c r="J520" s="1">
        <v>36</v>
      </c>
      <c r="K520" s="1">
        <v>3</v>
      </c>
      <c r="L520" s="1">
        <v>51</v>
      </c>
      <c r="M520" s="7">
        <v>26.01</v>
      </c>
      <c r="N520" s="1">
        <v>54</v>
      </c>
      <c r="O520" s="1">
        <v>21</v>
      </c>
      <c r="P520" s="1">
        <v>6</v>
      </c>
    </row>
    <row r="521" spans="1:16" ht="15">
      <c r="A521" s="1" t="s">
        <v>1443</v>
      </c>
      <c r="B521" s="1" t="s">
        <v>816</v>
      </c>
      <c r="C521" s="1">
        <v>25</v>
      </c>
      <c r="D521" s="1" t="str">
        <f t="shared" si="8"/>
        <v>Boone Logan</v>
      </c>
      <c r="E521" s="1" t="e">
        <v>#N/A</v>
      </c>
      <c r="F521" s="1">
        <v>3</v>
      </c>
      <c r="G521" s="1">
        <v>0</v>
      </c>
      <c r="H521" s="1">
        <v>4.94</v>
      </c>
      <c r="I521" s="6">
        <v>1.4901960784313726</v>
      </c>
      <c r="J521" s="1">
        <v>42</v>
      </c>
      <c r="K521" s="1">
        <v>3</v>
      </c>
      <c r="L521" s="1">
        <v>51</v>
      </c>
      <c r="M521" s="7">
        <v>27.993333333333336</v>
      </c>
      <c r="N521" s="1">
        <v>57</v>
      </c>
      <c r="O521" s="1">
        <v>19</v>
      </c>
      <c r="P521" s="1">
        <v>6</v>
      </c>
    </row>
    <row r="522" spans="1:16" ht="15">
      <c r="A522" s="1" t="s">
        <v>2624</v>
      </c>
      <c r="B522" s="1" t="s">
        <v>1290</v>
      </c>
      <c r="C522" s="1">
        <v>26</v>
      </c>
      <c r="D522" s="1" t="str">
        <f t="shared" si="8"/>
        <v>Steven Shell</v>
      </c>
      <c r="E522" s="1" t="e">
        <v>#N/A</v>
      </c>
      <c r="F522" s="1">
        <v>3</v>
      </c>
      <c r="G522" s="1">
        <v>1</v>
      </c>
      <c r="H522" s="1">
        <v>3.51</v>
      </c>
      <c r="I522" s="6">
        <v>1.26</v>
      </c>
      <c r="J522" s="1">
        <v>40</v>
      </c>
      <c r="K522" s="1">
        <v>2</v>
      </c>
      <c r="L522" s="1">
        <v>50</v>
      </c>
      <c r="M522" s="7">
        <v>19.5</v>
      </c>
      <c r="N522" s="1">
        <v>44</v>
      </c>
      <c r="O522" s="1">
        <v>19</v>
      </c>
      <c r="P522" s="1">
        <v>5</v>
      </c>
    </row>
    <row r="523" spans="1:16" ht="15">
      <c r="A523" s="1" t="s">
        <v>2625</v>
      </c>
      <c r="B523" s="1" t="s">
        <v>781</v>
      </c>
      <c r="C523" s="1">
        <v>26</v>
      </c>
      <c r="D523" s="1" t="str">
        <f t="shared" si="8"/>
        <v>Bill Bray</v>
      </c>
      <c r="E523" s="1" t="e">
        <v>#N/A</v>
      </c>
      <c r="F523" s="1">
        <v>3</v>
      </c>
      <c r="G523" s="1">
        <v>1</v>
      </c>
      <c r="H523" s="1">
        <v>4.14</v>
      </c>
      <c r="I523" s="6">
        <v>1.42</v>
      </c>
      <c r="J523" s="1">
        <v>46</v>
      </c>
      <c r="K523" s="1">
        <v>3</v>
      </c>
      <c r="L523" s="1">
        <v>50</v>
      </c>
      <c r="M523" s="7">
        <v>23</v>
      </c>
      <c r="N523" s="1">
        <v>51</v>
      </c>
      <c r="O523" s="1">
        <v>20</v>
      </c>
      <c r="P523" s="1">
        <v>5</v>
      </c>
    </row>
    <row r="524" spans="1:16" ht="15">
      <c r="A524" s="1" t="s">
        <v>2626</v>
      </c>
      <c r="B524" s="1" t="s">
        <v>173</v>
      </c>
      <c r="C524" s="1">
        <v>24</v>
      </c>
      <c r="D524" s="1" t="str">
        <f t="shared" si="8"/>
        <v>Troy Patton</v>
      </c>
      <c r="E524" s="1" t="e">
        <v>#N/A</v>
      </c>
      <c r="F524" s="1">
        <v>3</v>
      </c>
      <c r="G524" s="1">
        <v>0</v>
      </c>
      <c r="H524" s="1">
        <v>4.14</v>
      </c>
      <c r="I524" s="6">
        <v>1.32</v>
      </c>
      <c r="J524" s="1">
        <v>39</v>
      </c>
      <c r="K524" s="1">
        <v>3</v>
      </c>
      <c r="L524" s="1">
        <v>50</v>
      </c>
      <c r="M524" s="7">
        <v>23</v>
      </c>
      <c r="N524" s="1">
        <v>48</v>
      </c>
      <c r="O524" s="1">
        <v>18</v>
      </c>
      <c r="P524" s="1">
        <v>6</v>
      </c>
    </row>
    <row r="525" spans="1:16" ht="15">
      <c r="A525" s="1" t="s">
        <v>2627</v>
      </c>
      <c r="B525" s="1" t="s">
        <v>63</v>
      </c>
      <c r="C525" s="1">
        <v>26</v>
      </c>
      <c r="D525" s="1" t="str">
        <f t="shared" si="8"/>
        <v>Garrett Mock</v>
      </c>
      <c r="E525" s="1" t="e">
        <v>#N/A</v>
      </c>
      <c r="F525" s="1">
        <v>2</v>
      </c>
      <c r="G525" s="1">
        <v>0</v>
      </c>
      <c r="H525" s="1">
        <v>4.14</v>
      </c>
      <c r="I525" s="6">
        <v>1.38</v>
      </c>
      <c r="J525" s="1">
        <v>45</v>
      </c>
      <c r="K525" s="1">
        <v>3</v>
      </c>
      <c r="L525" s="1">
        <v>50</v>
      </c>
      <c r="M525" s="7">
        <v>23</v>
      </c>
      <c r="N525" s="1">
        <v>48</v>
      </c>
      <c r="O525" s="1">
        <v>21</v>
      </c>
      <c r="P525" s="1">
        <v>5</v>
      </c>
    </row>
    <row r="526" spans="1:16" ht="15">
      <c r="A526" s="1" t="s">
        <v>2153</v>
      </c>
      <c r="B526" s="1" t="s">
        <v>627</v>
      </c>
      <c r="C526" s="1">
        <v>27</v>
      </c>
      <c r="D526" s="1" t="str">
        <f t="shared" si="8"/>
        <v>J.D. Durbin</v>
      </c>
      <c r="E526" s="1" t="e">
        <v>#N/A</v>
      </c>
      <c r="F526" s="1">
        <v>3</v>
      </c>
      <c r="G526" s="1">
        <v>0</v>
      </c>
      <c r="H526" s="1">
        <v>4.59</v>
      </c>
      <c r="I526" s="6">
        <v>1.48</v>
      </c>
      <c r="J526" s="1">
        <v>37</v>
      </c>
      <c r="K526" s="1">
        <v>3</v>
      </c>
      <c r="L526" s="1">
        <v>50</v>
      </c>
      <c r="M526" s="7">
        <v>25.5</v>
      </c>
      <c r="N526" s="1">
        <v>52</v>
      </c>
      <c r="O526" s="1">
        <v>22</v>
      </c>
      <c r="P526" s="1">
        <v>5</v>
      </c>
    </row>
    <row r="527" spans="1:16" ht="15">
      <c r="A527" s="1" t="s">
        <v>2628</v>
      </c>
      <c r="B527" s="1" t="s">
        <v>264</v>
      </c>
      <c r="C527" s="1">
        <v>29</v>
      </c>
      <c r="D527" s="1" t="str">
        <f t="shared" si="8"/>
        <v>Matt DeSalvo</v>
      </c>
      <c r="E527" s="1" t="e">
        <v>#N/A</v>
      </c>
      <c r="F527" s="1">
        <v>3</v>
      </c>
      <c r="G527" s="1">
        <v>0</v>
      </c>
      <c r="H527" s="1">
        <v>5.04</v>
      </c>
      <c r="I527" s="6">
        <v>1.56</v>
      </c>
      <c r="J527" s="1">
        <v>35</v>
      </c>
      <c r="K527" s="1">
        <v>3</v>
      </c>
      <c r="L527" s="1">
        <v>50</v>
      </c>
      <c r="M527" s="7">
        <v>28</v>
      </c>
      <c r="N527" s="1">
        <v>56</v>
      </c>
      <c r="O527" s="1">
        <v>22</v>
      </c>
      <c r="P527" s="1">
        <v>5</v>
      </c>
    </row>
    <row r="528" spans="1:16" ht="15">
      <c r="A528" s="1" t="s">
        <v>2629</v>
      </c>
      <c r="B528" s="1" t="s">
        <v>1108</v>
      </c>
      <c r="C528" s="1">
        <v>32</v>
      </c>
      <c r="D528" s="1" t="str">
        <f t="shared" si="8"/>
        <v>Dave Borkowski</v>
      </c>
      <c r="E528" s="1" t="e">
        <v>#N/A</v>
      </c>
      <c r="F528" s="1">
        <v>2</v>
      </c>
      <c r="G528" s="1">
        <v>0</v>
      </c>
      <c r="H528" s="1">
        <v>5.04</v>
      </c>
      <c r="I528" s="6">
        <v>1.5</v>
      </c>
      <c r="J528" s="1">
        <v>39</v>
      </c>
      <c r="K528" s="1">
        <v>3</v>
      </c>
      <c r="L528" s="1">
        <v>50</v>
      </c>
      <c r="M528" s="7">
        <v>28</v>
      </c>
      <c r="N528" s="1">
        <v>55</v>
      </c>
      <c r="O528" s="1">
        <v>20</v>
      </c>
      <c r="P528" s="1">
        <v>7</v>
      </c>
    </row>
    <row r="529" spans="1:16" ht="15">
      <c r="A529" s="1" t="s">
        <v>2630</v>
      </c>
      <c r="B529" s="1" t="s">
        <v>1119</v>
      </c>
      <c r="C529" s="1">
        <v>29</v>
      </c>
      <c r="D529" s="1" t="str">
        <f t="shared" si="8"/>
        <v>Craig Breslow</v>
      </c>
      <c r="E529" s="1" t="e">
        <v>#N/A</v>
      </c>
      <c r="F529" s="1">
        <v>2</v>
      </c>
      <c r="G529" s="1">
        <v>1</v>
      </c>
      <c r="H529" s="1">
        <v>3.67</v>
      </c>
      <c r="I529" s="6">
        <v>1.3061224489795917</v>
      </c>
      <c r="J529" s="1">
        <v>38</v>
      </c>
      <c r="K529" s="1">
        <v>3</v>
      </c>
      <c r="L529" s="1">
        <v>49</v>
      </c>
      <c r="M529" s="7">
        <v>19.981111111111108</v>
      </c>
      <c r="N529" s="1">
        <v>45</v>
      </c>
      <c r="O529" s="1">
        <v>19</v>
      </c>
      <c r="P529" s="1">
        <v>4</v>
      </c>
    </row>
    <row r="530" spans="1:16" ht="15">
      <c r="A530" s="1" t="s">
        <v>2631</v>
      </c>
      <c r="B530" s="1" t="s">
        <v>603</v>
      </c>
      <c r="C530" s="1">
        <v>26</v>
      </c>
      <c r="D530" s="1" t="str">
        <f t="shared" si="8"/>
        <v>Freddy Dolsi</v>
      </c>
      <c r="E530" s="1" t="e">
        <v>#N/A</v>
      </c>
      <c r="F530" s="1">
        <v>2</v>
      </c>
      <c r="G530" s="1">
        <v>1</v>
      </c>
      <c r="H530" s="1">
        <v>4.22</v>
      </c>
      <c r="I530" s="6">
        <v>1.4285714285714286</v>
      </c>
      <c r="J530" s="1">
        <v>34</v>
      </c>
      <c r="K530" s="1">
        <v>3</v>
      </c>
      <c r="L530" s="1">
        <v>49</v>
      </c>
      <c r="M530" s="7">
        <v>22.975555555555555</v>
      </c>
      <c r="N530" s="1">
        <v>49</v>
      </c>
      <c r="O530" s="1">
        <v>21</v>
      </c>
      <c r="P530" s="1">
        <v>5</v>
      </c>
    </row>
    <row r="531" spans="1:16" ht="15">
      <c r="A531" s="1" t="s">
        <v>260</v>
      </c>
      <c r="B531" s="1" t="s">
        <v>279</v>
      </c>
      <c r="C531" s="1">
        <v>26</v>
      </c>
      <c r="D531" s="1" t="str">
        <f t="shared" si="8"/>
        <v>Chase Wright</v>
      </c>
      <c r="E531" s="1" t="e">
        <v>#N/A</v>
      </c>
      <c r="F531" s="1">
        <v>3</v>
      </c>
      <c r="G531" s="1">
        <v>0</v>
      </c>
      <c r="H531" s="1">
        <v>4.5</v>
      </c>
      <c r="I531" s="6">
        <v>1.4081632653061225</v>
      </c>
      <c r="J531" s="1">
        <v>37</v>
      </c>
      <c r="K531" s="1">
        <v>2</v>
      </c>
      <c r="L531" s="1">
        <v>49</v>
      </c>
      <c r="M531" s="7">
        <v>24.5</v>
      </c>
      <c r="N531" s="1">
        <v>50</v>
      </c>
      <c r="O531" s="1">
        <v>19</v>
      </c>
      <c r="P531" s="1">
        <v>7</v>
      </c>
    </row>
    <row r="532" spans="1:16" ht="15">
      <c r="A532" s="1" t="s">
        <v>2632</v>
      </c>
      <c r="B532" s="1" t="s">
        <v>44</v>
      </c>
      <c r="C532" s="1">
        <v>34</v>
      </c>
      <c r="D532" s="1" t="str">
        <f t="shared" si="8"/>
        <v>Brandon Knight</v>
      </c>
      <c r="E532" s="1" t="e">
        <v>#N/A</v>
      </c>
      <c r="F532" s="1">
        <v>3</v>
      </c>
      <c r="G532" s="1">
        <v>0</v>
      </c>
      <c r="H532" s="1">
        <v>4.5</v>
      </c>
      <c r="I532" s="6">
        <v>1.4489795918367347</v>
      </c>
      <c r="J532" s="1">
        <v>38</v>
      </c>
      <c r="K532" s="1">
        <v>2</v>
      </c>
      <c r="L532" s="1">
        <v>49</v>
      </c>
      <c r="M532" s="7">
        <v>24.5</v>
      </c>
      <c r="N532" s="1">
        <v>51</v>
      </c>
      <c r="O532" s="1">
        <v>20</v>
      </c>
      <c r="P532" s="1">
        <v>5</v>
      </c>
    </row>
    <row r="533" spans="1:16" ht="15">
      <c r="A533" s="1" t="s">
        <v>2633</v>
      </c>
      <c r="B533" s="1" t="s">
        <v>440</v>
      </c>
      <c r="C533" s="1">
        <v>30</v>
      </c>
      <c r="D533" s="1" t="str">
        <f t="shared" si="8"/>
        <v>Shane Youman</v>
      </c>
      <c r="E533" s="1" t="e">
        <v>#N/A</v>
      </c>
      <c r="F533" s="1">
        <v>2</v>
      </c>
      <c r="G533" s="1">
        <v>0</v>
      </c>
      <c r="H533" s="1">
        <v>4.5</v>
      </c>
      <c r="I533" s="6">
        <v>1.4081632653061225</v>
      </c>
      <c r="J533" s="1">
        <v>33</v>
      </c>
      <c r="K533" s="1">
        <v>3</v>
      </c>
      <c r="L533" s="1">
        <v>49</v>
      </c>
      <c r="M533" s="7">
        <v>24.5</v>
      </c>
      <c r="N533" s="1">
        <v>50</v>
      </c>
      <c r="O533" s="1">
        <v>19</v>
      </c>
      <c r="P533" s="1">
        <v>5</v>
      </c>
    </row>
    <row r="534" spans="1:16" ht="15">
      <c r="A534" s="1" t="s">
        <v>379</v>
      </c>
      <c r="B534" s="1" t="s">
        <v>60</v>
      </c>
      <c r="C534" s="1">
        <v>29</v>
      </c>
      <c r="D534" s="1" t="str">
        <f t="shared" si="8"/>
        <v>Jason Davis</v>
      </c>
      <c r="E534" s="1" t="e">
        <v>#N/A</v>
      </c>
      <c r="F534" s="1">
        <v>3</v>
      </c>
      <c r="G534" s="1">
        <v>0</v>
      </c>
      <c r="H534" s="1">
        <v>4.68</v>
      </c>
      <c r="I534" s="6">
        <v>1.510204081632653</v>
      </c>
      <c r="J534" s="1">
        <v>32</v>
      </c>
      <c r="K534" s="1">
        <v>3</v>
      </c>
      <c r="L534" s="1">
        <v>49</v>
      </c>
      <c r="M534" s="7">
        <v>25.48</v>
      </c>
      <c r="N534" s="1">
        <v>52</v>
      </c>
      <c r="O534" s="1">
        <v>22</v>
      </c>
      <c r="P534" s="1">
        <v>4</v>
      </c>
    </row>
    <row r="535" spans="1:16" ht="15">
      <c r="A535" s="1" t="s">
        <v>2634</v>
      </c>
      <c r="B535" s="1" t="s">
        <v>1264</v>
      </c>
      <c r="C535" s="1">
        <v>34</v>
      </c>
      <c r="D535" s="1" t="str">
        <f t="shared" si="8"/>
        <v>Shawn Camp</v>
      </c>
      <c r="E535" s="1" t="e">
        <v>#N/A</v>
      </c>
      <c r="F535" s="1">
        <v>3</v>
      </c>
      <c r="G535" s="1">
        <v>0</v>
      </c>
      <c r="H535" s="1">
        <v>4.78</v>
      </c>
      <c r="I535" s="6">
        <v>1.469387755102041</v>
      </c>
      <c r="J535" s="1">
        <v>37</v>
      </c>
      <c r="K535" s="1">
        <v>3</v>
      </c>
      <c r="L535" s="1">
        <v>49</v>
      </c>
      <c r="M535" s="7">
        <v>26.024444444444445</v>
      </c>
      <c r="N535" s="1">
        <v>55</v>
      </c>
      <c r="O535" s="1">
        <v>17</v>
      </c>
      <c r="P535" s="1">
        <v>5</v>
      </c>
    </row>
    <row r="536" spans="1:16" ht="15">
      <c r="A536" s="1" t="s">
        <v>2635</v>
      </c>
      <c r="B536" s="1" t="s">
        <v>307</v>
      </c>
      <c r="C536" s="1">
        <v>30</v>
      </c>
      <c r="D536" s="1" t="str">
        <f t="shared" si="8"/>
        <v>Brian Stokes</v>
      </c>
      <c r="E536" s="1" t="e">
        <v>#N/A</v>
      </c>
      <c r="F536" s="1">
        <v>2</v>
      </c>
      <c r="G536" s="1">
        <v>0</v>
      </c>
      <c r="H536" s="1">
        <v>4.87</v>
      </c>
      <c r="I536" s="6">
        <v>1.489795918367347</v>
      </c>
      <c r="J536" s="1">
        <v>36</v>
      </c>
      <c r="K536" s="1">
        <v>3</v>
      </c>
      <c r="L536" s="1">
        <v>49</v>
      </c>
      <c r="M536" s="7">
        <v>26.514444444444443</v>
      </c>
      <c r="N536" s="1">
        <v>55</v>
      </c>
      <c r="O536" s="1">
        <v>18</v>
      </c>
      <c r="P536" s="1">
        <v>7</v>
      </c>
    </row>
    <row r="537" spans="1:16" ht="15">
      <c r="A537" s="1" t="s">
        <v>2636</v>
      </c>
      <c r="B537" s="1" t="s">
        <v>2637</v>
      </c>
      <c r="C537" s="1">
        <v>30</v>
      </c>
      <c r="D537" s="1" t="str">
        <f t="shared" si="8"/>
        <v>Kirk Saarloos</v>
      </c>
      <c r="E537" s="1" t="e">
        <v>#N/A</v>
      </c>
      <c r="F537" s="1">
        <v>2</v>
      </c>
      <c r="G537" s="1">
        <v>0</v>
      </c>
      <c r="H537" s="1">
        <v>5.05</v>
      </c>
      <c r="I537" s="6">
        <v>1.530612244897959</v>
      </c>
      <c r="J537" s="1">
        <v>30</v>
      </c>
      <c r="K537" s="1">
        <v>3</v>
      </c>
      <c r="L537" s="1">
        <v>49</v>
      </c>
      <c r="M537" s="7">
        <v>27.494444444444444</v>
      </c>
      <c r="N537" s="1">
        <v>57</v>
      </c>
      <c r="O537" s="1">
        <v>18</v>
      </c>
      <c r="P537" s="1">
        <v>6</v>
      </c>
    </row>
    <row r="538" spans="1:16" ht="15">
      <c r="A538" s="1" t="s">
        <v>90</v>
      </c>
      <c r="B538" s="1" t="s">
        <v>1788</v>
      </c>
      <c r="C538" s="1">
        <v>35</v>
      </c>
      <c r="D538" s="1" t="str">
        <f t="shared" si="8"/>
        <v>Russ Ortiz</v>
      </c>
      <c r="E538" s="1" t="e">
        <v>#N/A</v>
      </c>
      <c r="F538" s="1">
        <v>2</v>
      </c>
      <c r="G538" s="1">
        <v>0</v>
      </c>
      <c r="H538" s="1">
        <v>5.05</v>
      </c>
      <c r="I538" s="6">
        <v>1.530612244897959</v>
      </c>
      <c r="J538" s="1">
        <v>35</v>
      </c>
      <c r="K538" s="1">
        <v>3</v>
      </c>
      <c r="L538" s="1">
        <v>49</v>
      </c>
      <c r="M538" s="7">
        <v>27.494444444444444</v>
      </c>
      <c r="N538" s="1">
        <v>54</v>
      </c>
      <c r="O538" s="1">
        <v>21</v>
      </c>
      <c r="P538" s="1">
        <v>6</v>
      </c>
    </row>
    <row r="539" spans="1:16" ht="15">
      <c r="A539" s="1" t="s">
        <v>2638</v>
      </c>
      <c r="B539" s="1" t="s">
        <v>1119</v>
      </c>
      <c r="C539" s="1">
        <v>26</v>
      </c>
      <c r="D539" s="1" t="str">
        <f t="shared" si="8"/>
        <v>Craig Hansen</v>
      </c>
      <c r="E539" s="1" t="e">
        <v>#N/A</v>
      </c>
      <c r="F539" s="1">
        <v>2</v>
      </c>
      <c r="G539" s="1">
        <v>1</v>
      </c>
      <c r="H539" s="1">
        <v>4.69</v>
      </c>
      <c r="I539" s="6">
        <v>1.5208333333333333</v>
      </c>
      <c r="J539" s="1">
        <v>37</v>
      </c>
      <c r="K539" s="1">
        <v>4</v>
      </c>
      <c r="L539" s="1">
        <v>48</v>
      </c>
      <c r="M539" s="7">
        <v>25.013333333333335</v>
      </c>
      <c r="N539" s="1">
        <v>46</v>
      </c>
      <c r="O539" s="1">
        <v>27</v>
      </c>
      <c r="P539" s="1">
        <v>5</v>
      </c>
    </row>
    <row r="540" spans="1:16" ht="15">
      <c r="A540" s="1" t="s">
        <v>2639</v>
      </c>
      <c r="B540" s="1" t="s">
        <v>307</v>
      </c>
      <c r="C540" s="1">
        <v>27</v>
      </c>
      <c r="D540" s="1" t="str">
        <f t="shared" si="8"/>
        <v>Brian Bruney</v>
      </c>
      <c r="E540" s="1" t="e">
        <v>#N/A</v>
      </c>
      <c r="F540" s="1">
        <v>3</v>
      </c>
      <c r="G540" s="1">
        <v>0</v>
      </c>
      <c r="H540" s="1">
        <v>3.66</v>
      </c>
      <c r="I540" s="6">
        <v>1.3333333333333333</v>
      </c>
      <c r="J540" s="1">
        <v>39</v>
      </c>
      <c r="K540" s="1">
        <v>2</v>
      </c>
      <c r="L540" s="1">
        <v>48</v>
      </c>
      <c r="M540" s="7">
        <v>19.52</v>
      </c>
      <c r="N540" s="1">
        <v>41</v>
      </c>
      <c r="O540" s="1">
        <v>23</v>
      </c>
      <c r="P540" s="1">
        <v>4</v>
      </c>
    </row>
    <row r="541" spans="1:16" ht="15">
      <c r="A541" s="1" t="s">
        <v>947</v>
      </c>
      <c r="B541" s="1" t="s">
        <v>381</v>
      </c>
      <c r="C541" s="1">
        <v>26</v>
      </c>
      <c r="D541" s="1" t="str">
        <f t="shared" si="8"/>
        <v>Felipe Paulino</v>
      </c>
      <c r="E541" s="1" t="e">
        <v>#N/A</v>
      </c>
      <c r="F541" s="1">
        <v>3</v>
      </c>
      <c r="G541" s="1">
        <v>0</v>
      </c>
      <c r="H541" s="1">
        <v>4.41</v>
      </c>
      <c r="I541" s="6">
        <v>1.375</v>
      </c>
      <c r="J541" s="1">
        <v>37</v>
      </c>
      <c r="K541" s="1">
        <v>3</v>
      </c>
      <c r="L541" s="1">
        <v>48</v>
      </c>
      <c r="M541" s="7">
        <v>23.52</v>
      </c>
      <c r="N541" s="1">
        <v>48</v>
      </c>
      <c r="O541" s="1">
        <v>18</v>
      </c>
      <c r="P541" s="1">
        <v>6</v>
      </c>
    </row>
    <row r="542" spans="1:16" ht="15">
      <c r="A542" s="1" t="s">
        <v>2640</v>
      </c>
      <c r="B542" s="1" t="s">
        <v>1920</v>
      </c>
      <c r="C542" s="1">
        <v>29</v>
      </c>
      <c r="D542" s="1" t="str">
        <f t="shared" si="8"/>
        <v>T.J. Beam</v>
      </c>
      <c r="E542" s="1" t="e">
        <v>#N/A</v>
      </c>
      <c r="F542" s="1">
        <v>3</v>
      </c>
      <c r="G542" s="1">
        <v>0</v>
      </c>
      <c r="H542" s="1">
        <v>4.5</v>
      </c>
      <c r="I542" s="6">
        <v>1.3958333333333333</v>
      </c>
      <c r="J542" s="1">
        <v>33</v>
      </c>
      <c r="K542" s="1">
        <v>2</v>
      </c>
      <c r="L542" s="1">
        <v>48</v>
      </c>
      <c r="M542" s="7">
        <v>24</v>
      </c>
      <c r="N542" s="1">
        <v>48</v>
      </c>
      <c r="O542" s="1">
        <v>19</v>
      </c>
      <c r="P542" s="1">
        <v>6</v>
      </c>
    </row>
    <row r="543" spans="1:16" ht="15">
      <c r="A543" s="1" t="s">
        <v>2641</v>
      </c>
      <c r="B543" s="1" t="s">
        <v>2642</v>
      </c>
      <c r="C543" s="1">
        <v>27</v>
      </c>
      <c r="D543" s="1" t="str">
        <f t="shared" si="8"/>
        <v>Virgil Vasquez</v>
      </c>
      <c r="E543" s="1" t="e">
        <v>#N/A</v>
      </c>
      <c r="F543" s="1">
        <v>2</v>
      </c>
      <c r="G543" s="1">
        <v>0</v>
      </c>
      <c r="H543" s="1">
        <v>4.69</v>
      </c>
      <c r="I543" s="6">
        <v>1.4166666666666667</v>
      </c>
      <c r="J543" s="1">
        <v>34</v>
      </c>
      <c r="K543" s="1">
        <v>3</v>
      </c>
      <c r="L543" s="1">
        <v>48</v>
      </c>
      <c r="M543" s="7">
        <v>25.013333333333335</v>
      </c>
      <c r="N543" s="1">
        <v>51</v>
      </c>
      <c r="O543" s="1">
        <v>17</v>
      </c>
      <c r="P543" s="1">
        <v>7</v>
      </c>
    </row>
    <row r="544" spans="1:16" ht="15">
      <c r="A544" s="1" t="s">
        <v>2643</v>
      </c>
      <c r="B544" s="1" t="s">
        <v>620</v>
      </c>
      <c r="C544" s="1">
        <v>26</v>
      </c>
      <c r="D544" s="1" t="str">
        <f t="shared" si="8"/>
        <v>Chris Lambert</v>
      </c>
      <c r="E544" s="1" t="e">
        <v>#N/A</v>
      </c>
      <c r="F544" s="1">
        <v>3</v>
      </c>
      <c r="G544" s="1">
        <v>0</v>
      </c>
      <c r="H544" s="1">
        <v>4.69</v>
      </c>
      <c r="I544" s="6">
        <v>1.4583333333333333</v>
      </c>
      <c r="J544" s="1">
        <v>36</v>
      </c>
      <c r="K544" s="1">
        <v>3</v>
      </c>
      <c r="L544" s="1">
        <v>48</v>
      </c>
      <c r="M544" s="7">
        <v>25.013333333333335</v>
      </c>
      <c r="N544" s="1">
        <v>53</v>
      </c>
      <c r="O544" s="1">
        <v>17</v>
      </c>
      <c r="P544" s="1">
        <v>6</v>
      </c>
    </row>
    <row r="545" spans="1:16" ht="15">
      <c r="A545" s="1" t="s">
        <v>50</v>
      </c>
      <c r="B545" s="1" t="s">
        <v>1277</v>
      </c>
      <c r="C545" s="1">
        <v>36</v>
      </c>
      <c r="D545" s="1" t="str">
        <f t="shared" si="8"/>
        <v>Bryan Corey</v>
      </c>
      <c r="E545" s="1" t="e">
        <v>#N/A</v>
      </c>
      <c r="F545" s="1">
        <v>2</v>
      </c>
      <c r="G545" s="1">
        <v>0</v>
      </c>
      <c r="H545" s="1">
        <v>4.78</v>
      </c>
      <c r="I545" s="6">
        <v>1.4166666666666667</v>
      </c>
      <c r="J545" s="1">
        <v>33</v>
      </c>
      <c r="K545" s="1">
        <v>3</v>
      </c>
      <c r="L545" s="1">
        <v>48</v>
      </c>
      <c r="M545" s="7">
        <v>25.493333333333332</v>
      </c>
      <c r="N545" s="1">
        <v>51</v>
      </c>
      <c r="O545" s="1">
        <v>17</v>
      </c>
      <c r="P545" s="1">
        <v>6</v>
      </c>
    </row>
    <row r="546" spans="1:16" ht="15">
      <c r="A546" s="1" t="s">
        <v>2644</v>
      </c>
      <c r="B546" s="1" t="s">
        <v>296</v>
      </c>
      <c r="C546" s="1">
        <v>28</v>
      </c>
      <c r="D546" s="1" t="str">
        <f t="shared" si="8"/>
        <v>Jimmy Gobble</v>
      </c>
      <c r="E546" s="1" t="e">
        <v>#N/A</v>
      </c>
      <c r="F546" s="1">
        <v>2</v>
      </c>
      <c r="G546" s="1">
        <v>1</v>
      </c>
      <c r="H546" s="1">
        <v>4.88</v>
      </c>
      <c r="I546" s="6">
        <v>1.5106382978723405</v>
      </c>
      <c r="J546" s="1">
        <v>39</v>
      </c>
      <c r="K546" s="1">
        <v>2</v>
      </c>
      <c r="L546" s="1">
        <v>47</v>
      </c>
      <c r="M546" s="7">
        <v>25.484444444444442</v>
      </c>
      <c r="N546" s="1">
        <v>50</v>
      </c>
      <c r="O546" s="1">
        <v>21</v>
      </c>
      <c r="P546" s="1">
        <v>6</v>
      </c>
    </row>
    <row r="547" spans="1:16" ht="15">
      <c r="A547" s="1" t="s">
        <v>494</v>
      </c>
      <c r="B547" s="1" t="s">
        <v>2249</v>
      </c>
      <c r="C547" s="1">
        <v>28</v>
      </c>
      <c r="D547" s="1" t="str">
        <f t="shared" si="8"/>
        <v>Andrew Brown</v>
      </c>
      <c r="E547" s="1" t="e">
        <v>#N/A</v>
      </c>
      <c r="F547" s="1">
        <v>2</v>
      </c>
      <c r="G547" s="1">
        <v>0</v>
      </c>
      <c r="H547" s="1">
        <v>3.93</v>
      </c>
      <c r="I547" s="6">
        <v>1.3191489361702127</v>
      </c>
      <c r="J547" s="1">
        <v>38</v>
      </c>
      <c r="K547" s="1">
        <v>2</v>
      </c>
      <c r="L547" s="1">
        <v>47</v>
      </c>
      <c r="M547" s="7">
        <v>20.523333333333333</v>
      </c>
      <c r="N547" s="1">
        <v>42</v>
      </c>
      <c r="O547" s="1">
        <v>20</v>
      </c>
      <c r="P547" s="1">
        <v>4</v>
      </c>
    </row>
    <row r="548" spans="1:16" ht="15">
      <c r="A548" s="1" t="s">
        <v>2645</v>
      </c>
      <c r="B548" s="1" t="s">
        <v>2422</v>
      </c>
      <c r="C548" s="1">
        <v>27</v>
      </c>
      <c r="D548" s="1" t="str">
        <f t="shared" si="8"/>
        <v>Darren O'Day</v>
      </c>
      <c r="E548" s="1" t="e">
        <v>#N/A</v>
      </c>
      <c r="F548" s="1">
        <v>2</v>
      </c>
      <c r="G548" s="1">
        <v>0</v>
      </c>
      <c r="H548" s="1">
        <v>4.31</v>
      </c>
      <c r="I548" s="6">
        <v>1.3829787234042554</v>
      </c>
      <c r="J548" s="1">
        <v>34</v>
      </c>
      <c r="K548" s="1">
        <v>2</v>
      </c>
      <c r="L548" s="1">
        <v>47</v>
      </c>
      <c r="M548" s="7">
        <v>22.507777777777775</v>
      </c>
      <c r="N548" s="1">
        <v>49</v>
      </c>
      <c r="O548" s="1">
        <v>16</v>
      </c>
      <c r="P548" s="1">
        <v>4</v>
      </c>
    </row>
    <row r="549" spans="1:16" ht="15">
      <c r="A549" s="1" t="s">
        <v>1652</v>
      </c>
      <c r="B549" s="1" t="s">
        <v>490</v>
      </c>
      <c r="C549" s="1">
        <v>28</v>
      </c>
      <c r="D549" s="1" t="str">
        <f t="shared" si="8"/>
        <v>Billy Sadler</v>
      </c>
      <c r="E549" s="1" t="e">
        <v>#N/A</v>
      </c>
      <c r="F549" s="1">
        <v>2</v>
      </c>
      <c r="G549" s="1">
        <v>0</v>
      </c>
      <c r="H549" s="1">
        <v>4.4</v>
      </c>
      <c r="I549" s="6">
        <v>1.4042553191489362</v>
      </c>
      <c r="J549" s="1">
        <v>40</v>
      </c>
      <c r="K549" s="1">
        <v>2</v>
      </c>
      <c r="L549" s="1">
        <v>47</v>
      </c>
      <c r="M549" s="7">
        <v>22.977777777777778</v>
      </c>
      <c r="N549" s="1">
        <v>44</v>
      </c>
      <c r="O549" s="1">
        <v>22</v>
      </c>
      <c r="P549" s="1">
        <v>6</v>
      </c>
    </row>
    <row r="550" spans="1:16" ht="15">
      <c r="A550" s="1" t="s">
        <v>2646</v>
      </c>
      <c r="B550" s="1" t="s">
        <v>205</v>
      </c>
      <c r="C550" s="1">
        <v>26</v>
      </c>
      <c r="D550" s="1" t="str">
        <f t="shared" si="8"/>
        <v>Jeff Niemann</v>
      </c>
      <c r="E550" s="1" t="e">
        <v>#N/A</v>
      </c>
      <c r="F550" s="1">
        <v>3</v>
      </c>
      <c r="G550" s="1">
        <v>0</v>
      </c>
      <c r="H550" s="1">
        <v>4.4</v>
      </c>
      <c r="I550" s="6">
        <v>1.4042553191489362</v>
      </c>
      <c r="J550" s="1">
        <v>36</v>
      </c>
      <c r="K550" s="1">
        <v>3</v>
      </c>
      <c r="L550" s="1">
        <v>47</v>
      </c>
      <c r="M550" s="7">
        <v>22.977777777777778</v>
      </c>
      <c r="N550" s="1">
        <v>48</v>
      </c>
      <c r="O550" s="1">
        <v>18</v>
      </c>
      <c r="P550" s="1">
        <v>6</v>
      </c>
    </row>
    <row r="551" spans="1:16" ht="15">
      <c r="A551" s="1" t="s">
        <v>2647</v>
      </c>
      <c r="B551" s="1" t="s">
        <v>620</v>
      </c>
      <c r="C551" s="1">
        <v>26</v>
      </c>
      <c r="D551" s="1" t="str">
        <f t="shared" si="8"/>
        <v>Chris Seddon</v>
      </c>
      <c r="E551" s="1" t="e">
        <v>#N/A</v>
      </c>
      <c r="F551" s="1">
        <v>2</v>
      </c>
      <c r="G551" s="1">
        <v>0</v>
      </c>
      <c r="H551" s="1">
        <v>4.6</v>
      </c>
      <c r="I551" s="6">
        <v>1.425531914893617</v>
      </c>
      <c r="J551" s="1">
        <v>36</v>
      </c>
      <c r="K551" s="1">
        <v>3</v>
      </c>
      <c r="L551" s="1">
        <v>47</v>
      </c>
      <c r="M551" s="7">
        <v>24.022222222222222</v>
      </c>
      <c r="N551" s="1">
        <v>50</v>
      </c>
      <c r="O551" s="1">
        <v>17</v>
      </c>
      <c r="P551" s="1">
        <v>5</v>
      </c>
    </row>
    <row r="552" spans="1:16" ht="15">
      <c r="A552" s="1" t="s">
        <v>2648</v>
      </c>
      <c r="B552" s="1" t="s">
        <v>407</v>
      </c>
      <c r="C552" s="1">
        <v>29</v>
      </c>
      <c r="D552" s="1" t="str">
        <f t="shared" si="8"/>
        <v>Gary Majewski</v>
      </c>
      <c r="E552" s="1" t="e">
        <v>#N/A</v>
      </c>
      <c r="F552" s="1">
        <v>2</v>
      </c>
      <c r="G552" s="1">
        <v>0</v>
      </c>
      <c r="H552" s="1">
        <v>5.36</v>
      </c>
      <c r="I552" s="6">
        <v>1.5957446808510638</v>
      </c>
      <c r="J552" s="1">
        <v>33</v>
      </c>
      <c r="K552" s="1">
        <v>3</v>
      </c>
      <c r="L552" s="1">
        <v>47</v>
      </c>
      <c r="M552" s="7">
        <v>27.991111111111113</v>
      </c>
      <c r="N552" s="1">
        <v>58</v>
      </c>
      <c r="O552" s="1">
        <v>17</v>
      </c>
      <c r="P552" s="1">
        <v>6</v>
      </c>
    </row>
    <row r="553" spans="1:16" ht="15">
      <c r="A553" s="1" t="s">
        <v>2649</v>
      </c>
      <c r="B553" s="1" t="s">
        <v>8</v>
      </c>
      <c r="C553" s="1">
        <v>29</v>
      </c>
      <c r="D553" s="1" t="str">
        <f t="shared" si="8"/>
        <v>Justin Hampson</v>
      </c>
      <c r="E553" s="1" t="e">
        <v>#N/A</v>
      </c>
      <c r="F553" s="1">
        <v>2</v>
      </c>
      <c r="G553" s="1">
        <v>0</v>
      </c>
      <c r="H553" s="1">
        <v>3.91</v>
      </c>
      <c r="I553" s="6">
        <v>1.3478260869565217</v>
      </c>
      <c r="J553" s="1">
        <v>33</v>
      </c>
      <c r="K553" s="1">
        <v>2</v>
      </c>
      <c r="L553" s="1">
        <v>46</v>
      </c>
      <c r="M553" s="7">
        <v>19.984444444444446</v>
      </c>
      <c r="N553" s="1">
        <v>46</v>
      </c>
      <c r="O553" s="1">
        <v>16</v>
      </c>
      <c r="P553" s="1">
        <v>4</v>
      </c>
    </row>
    <row r="554" spans="1:16" ht="15">
      <c r="A554" s="1" t="s">
        <v>2650</v>
      </c>
      <c r="B554" s="1" t="s">
        <v>766</v>
      </c>
      <c r="C554" s="1">
        <v>35</v>
      </c>
      <c r="D554" s="1" t="str">
        <f t="shared" si="8"/>
        <v>John Bale</v>
      </c>
      <c r="E554" s="1" t="e">
        <v>#N/A</v>
      </c>
      <c r="F554" s="1">
        <v>2</v>
      </c>
      <c r="G554" s="1">
        <v>0</v>
      </c>
      <c r="H554" s="1">
        <v>4.3</v>
      </c>
      <c r="I554" s="6">
        <v>1.4130434782608696</v>
      </c>
      <c r="J554" s="1">
        <v>34</v>
      </c>
      <c r="K554" s="1">
        <v>3</v>
      </c>
      <c r="L554" s="1">
        <v>46</v>
      </c>
      <c r="M554" s="7">
        <v>21.977777777777774</v>
      </c>
      <c r="N554" s="1">
        <v>49</v>
      </c>
      <c r="O554" s="1">
        <v>16</v>
      </c>
      <c r="P554" s="1">
        <v>4</v>
      </c>
    </row>
    <row r="555" spans="1:16" ht="15">
      <c r="A555" s="1" t="s">
        <v>2651</v>
      </c>
      <c r="B555" s="1" t="s">
        <v>2652</v>
      </c>
      <c r="C555" s="1">
        <v>31</v>
      </c>
      <c r="D555" s="1" t="str">
        <f t="shared" si="8"/>
        <v>Vinnie Chulk</v>
      </c>
      <c r="E555" s="1" t="e">
        <v>#N/A</v>
      </c>
      <c r="F555" s="1">
        <v>2</v>
      </c>
      <c r="G555" s="1">
        <v>0</v>
      </c>
      <c r="H555" s="1">
        <v>4.3</v>
      </c>
      <c r="I555" s="6">
        <v>1.3478260869565217</v>
      </c>
      <c r="J555" s="1">
        <v>34</v>
      </c>
      <c r="K555" s="1">
        <v>3</v>
      </c>
      <c r="L555" s="1">
        <v>46</v>
      </c>
      <c r="M555" s="7">
        <v>21.977777777777774</v>
      </c>
      <c r="N555" s="1">
        <v>46</v>
      </c>
      <c r="O555" s="1">
        <v>16</v>
      </c>
      <c r="P555" s="1">
        <v>5</v>
      </c>
    </row>
    <row r="556" spans="1:16" ht="15">
      <c r="A556" s="1" t="s">
        <v>712</v>
      </c>
      <c r="B556" s="1" t="s">
        <v>293</v>
      </c>
      <c r="C556" s="1">
        <v>30</v>
      </c>
      <c r="D556" s="1" t="str">
        <f t="shared" si="8"/>
        <v>Joe Kennedy</v>
      </c>
      <c r="E556" s="1" t="e">
        <v>#N/A</v>
      </c>
      <c r="F556" s="1">
        <v>2</v>
      </c>
      <c r="G556" s="1">
        <v>0</v>
      </c>
      <c r="H556" s="1">
        <v>4.4</v>
      </c>
      <c r="I556" s="6">
        <v>1.434782608695652</v>
      </c>
      <c r="J556" s="1">
        <v>29</v>
      </c>
      <c r="K556" s="1">
        <v>3</v>
      </c>
      <c r="L556" s="1">
        <v>46</v>
      </c>
      <c r="M556" s="7">
        <v>22.48888888888889</v>
      </c>
      <c r="N556" s="1">
        <v>47</v>
      </c>
      <c r="O556" s="1">
        <v>19</v>
      </c>
      <c r="P556" s="1">
        <v>4</v>
      </c>
    </row>
    <row r="557" spans="1:16" ht="15">
      <c r="A557" s="1" t="s">
        <v>2653</v>
      </c>
      <c r="B557" s="1" t="s">
        <v>2137</v>
      </c>
      <c r="C557" s="1">
        <v>30</v>
      </c>
      <c r="D557" s="1" t="str">
        <f t="shared" si="8"/>
        <v>Charlie Manning</v>
      </c>
      <c r="E557" s="1" t="e">
        <v>#N/A</v>
      </c>
      <c r="F557" s="1">
        <v>2</v>
      </c>
      <c r="G557" s="1">
        <v>0</v>
      </c>
      <c r="H557" s="1">
        <v>4.5</v>
      </c>
      <c r="I557" s="6">
        <v>1.4565217391304348</v>
      </c>
      <c r="J557" s="1">
        <v>37</v>
      </c>
      <c r="K557" s="1">
        <v>3</v>
      </c>
      <c r="L557" s="1">
        <v>46</v>
      </c>
      <c r="M557" s="7">
        <v>23</v>
      </c>
      <c r="N557" s="1">
        <v>44</v>
      </c>
      <c r="O557" s="1">
        <v>23</v>
      </c>
      <c r="P557" s="1">
        <v>6</v>
      </c>
    </row>
    <row r="558" spans="1:16" ht="15">
      <c r="A558" s="1" t="s">
        <v>386</v>
      </c>
      <c r="B558" s="1" t="s">
        <v>639</v>
      </c>
      <c r="C558" s="1">
        <v>32</v>
      </c>
      <c r="D558" s="1" t="str">
        <f t="shared" si="8"/>
        <v>Luke Hudson</v>
      </c>
      <c r="E558" s="1" t="e">
        <v>#N/A</v>
      </c>
      <c r="F558" s="1">
        <v>3</v>
      </c>
      <c r="G558" s="1">
        <v>0</v>
      </c>
      <c r="H558" s="1">
        <v>4.6</v>
      </c>
      <c r="I558" s="6">
        <v>1.434782608695652</v>
      </c>
      <c r="J558" s="1">
        <v>32</v>
      </c>
      <c r="K558" s="1">
        <v>3</v>
      </c>
      <c r="L558" s="1">
        <v>46</v>
      </c>
      <c r="M558" s="7">
        <v>23.51111111111111</v>
      </c>
      <c r="N558" s="1">
        <v>48</v>
      </c>
      <c r="O558" s="1">
        <v>18</v>
      </c>
      <c r="P558" s="1">
        <v>5</v>
      </c>
    </row>
    <row r="559" spans="1:16" ht="15">
      <c r="A559" s="1" t="s">
        <v>2654</v>
      </c>
      <c r="B559" s="1" t="s">
        <v>2105</v>
      </c>
      <c r="C559" s="1">
        <v>30</v>
      </c>
      <c r="D559" s="1" t="str">
        <f t="shared" si="8"/>
        <v>Jon Leicester</v>
      </c>
      <c r="E559" s="1" t="e">
        <v>#N/A</v>
      </c>
      <c r="F559" s="1">
        <v>3</v>
      </c>
      <c r="G559" s="1">
        <v>0</v>
      </c>
      <c r="H559" s="1">
        <v>4.7</v>
      </c>
      <c r="I559" s="6">
        <v>1.4130434782608696</v>
      </c>
      <c r="J559" s="1">
        <v>32</v>
      </c>
      <c r="K559" s="1">
        <v>3</v>
      </c>
      <c r="L559" s="1">
        <v>46</v>
      </c>
      <c r="M559" s="7">
        <v>24.022222222222226</v>
      </c>
      <c r="N559" s="1">
        <v>48</v>
      </c>
      <c r="O559" s="1">
        <v>17</v>
      </c>
      <c r="P559" s="1">
        <v>5</v>
      </c>
    </row>
    <row r="560" spans="1:16" ht="15">
      <c r="A560" s="1" t="s">
        <v>2655</v>
      </c>
      <c r="B560" s="1" t="s">
        <v>2656</v>
      </c>
      <c r="C560" s="1">
        <v>25</v>
      </c>
      <c r="D560" s="1" t="str">
        <f t="shared" si="8"/>
        <v>Edward Mujica</v>
      </c>
      <c r="E560" s="1" t="e">
        <v>#N/A</v>
      </c>
      <c r="F560" s="1">
        <v>3</v>
      </c>
      <c r="G560" s="1">
        <v>0</v>
      </c>
      <c r="H560" s="1">
        <v>4.7</v>
      </c>
      <c r="I560" s="6">
        <v>1.3695652173913044</v>
      </c>
      <c r="J560" s="1">
        <v>33</v>
      </c>
      <c r="K560" s="1">
        <v>2</v>
      </c>
      <c r="L560" s="1">
        <v>46</v>
      </c>
      <c r="M560" s="7">
        <v>24.022222222222226</v>
      </c>
      <c r="N560" s="1">
        <v>49</v>
      </c>
      <c r="O560" s="1">
        <v>14</v>
      </c>
      <c r="P560" s="1">
        <v>5</v>
      </c>
    </row>
    <row r="561" spans="1:16" ht="15">
      <c r="A561" s="1" t="s">
        <v>2162</v>
      </c>
      <c r="B561" s="1" t="s">
        <v>60</v>
      </c>
      <c r="C561" s="1">
        <v>26</v>
      </c>
      <c r="D561" s="1" t="str">
        <f t="shared" si="8"/>
        <v>Jason Vargas</v>
      </c>
      <c r="E561" s="1" t="e">
        <v>#N/A</v>
      </c>
      <c r="F561" s="1">
        <v>2</v>
      </c>
      <c r="G561" s="1">
        <v>0</v>
      </c>
      <c r="H561" s="1">
        <v>4.79</v>
      </c>
      <c r="I561" s="6">
        <v>1.4565217391304348</v>
      </c>
      <c r="J561" s="1">
        <v>34</v>
      </c>
      <c r="K561" s="1">
        <v>3</v>
      </c>
      <c r="L561" s="1">
        <v>46</v>
      </c>
      <c r="M561" s="7">
        <v>24.482222222222223</v>
      </c>
      <c r="N561" s="1">
        <v>48</v>
      </c>
      <c r="O561" s="1">
        <v>19</v>
      </c>
      <c r="P561" s="1">
        <v>6</v>
      </c>
    </row>
    <row r="562" spans="1:16" ht="15">
      <c r="A562" s="1" t="s">
        <v>2657</v>
      </c>
      <c r="B562" s="1" t="s">
        <v>261</v>
      </c>
      <c r="C562" s="1">
        <v>26</v>
      </c>
      <c r="D562" s="1" t="str">
        <f t="shared" si="8"/>
        <v>David Pauley</v>
      </c>
      <c r="E562" s="1" t="e">
        <v>#N/A</v>
      </c>
      <c r="F562" s="1">
        <v>2</v>
      </c>
      <c r="G562" s="1">
        <v>0</v>
      </c>
      <c r="H562" s="1">
        <v>5.09</v>
      </c>
      <c r="I562" s="6">
        <v>1.5</v>
      </c>
      <c r="J562" s="1">
        <v>35</v>
      </c>
      <c r="K562" s="1">
        <v>3</v>
      </c>
      <c r="L562" s="1">
        <v>46</v>
      </c>
      <c r="M562" s="7">
        <v>26.015555555555554</v>
      </c>
      <c r="N562" s="1">
        <v>52</v>
      </c>
      <c r="O562" s="1">
        <v>17</v>
      </c>
      <c r="P562" s="1">
        <v>5</v>
      </c>
    </row>
    <row r="563" spans="1:16" ht="15">
      <c r="A563" s="1" t="s">
        <v>2658</v>
      </c>
      <c r="B563" s="1" t="s">
        <v>267</v>
      </c>
      <c r="C563" s="1">
        <v>27</v>
      </c>
      <c r="D563" s="1" t="str">
        <f t="shared" si="8"/>
        <v>Alex Hinshaw</v>
      </c>
      <c r="E563" s="1" t="e">
        <v>#N/A</v>
      </c>
      <c r="F563" s="1">
        <v>2</v>
      </c>
      <c r="G563" s="1">
        <v>0</v>
      </c>
      <c r="H563" s="1">
        <v>4.1</v>
      </c>
      <c r="I563" s="6">
        <v>1.4</v>
      </c>
      <c r="J563" s="1">
        <v>41</v>
      </c>
      <c r="K563" s="1">
        <v>2</v>
      </c>
      <c r="L563" s="1">
        <v>45</v>
      </c>
      <c r="M563" s="7">
        <v>20.5</v>
      </c>
      <c r="N563" s="1">
        <v>41</v>
      </c>
      <c r="O563" s="1">
        <v>22</v>
      </c>
      <c r="P563" s="1">
        <v>5</v>
      </c>
    </row>
    <row r="564" spans="1:16" ht="15">
      <c r="A564" s="1" t="s">
        <v>2659</v>
      </c>
      <c r="B564" s="1" t="s">
        <v>812</v>
      </c>
      <c r="C564" s="1">
        <v>29</v>
      </c>
      <c r="D564" s="1" t="str">
        <f t="shared" si="8"/>
        <v>Doug Slaten</v>
      </c>
      <c r="E564" s="1" t="e">
        <v>#N/A</v>
      </c>
      <c r="F564" s="1">
        <v>2</v>
      </c>
      <c r="G564" s="1">
        <v>0</v>
      </c>
      <c r="H564" s="1">
        <v>4.2</v>
      </c>
      <c r="I564" s="6">
        <v>1.4222222222222223</v>
      </c>
      <c r="J564" s="1">
        <v>33</v>
      </c>
      <c r="K564" s="1">
        <v>3</v>
      </c>
      <c r="L564" s="1">
        <v>45</v>
      </c>
      <c r="M564" s="7">
        <v>21</v>
      </c>
      <c r="N564" s="1">
        <v>46</v>
      </c>
      <c r="O564" s="1">
        <v>18</v>
      </c>
      <c r="P564" s="1">
        <v>5</v>
      </c>
    </row>
    <row r="565" spans="1:16" ht="15">
      <c r="A565" s="1" t="s">
        <v>1538</v>
      </c>
      <c r="B565" s="1" t="s">
        <v>969</v>
      </c>
      <c r="C565" s="1">
        <v>25</v>
      </c>
      <c r="D565" s="1" t="str">
        <f t="shared" si="8"/>
        <v>Cesar Jimenez</v>
      </c>
      <c r="E565" s="1" t="e">
        <v>#N/A</v>
      </c>
      <c r="F565" s="1">
        <v>2</v>
      </c>
      <c r="G565" s="1">
        <v>0</v>
      </c>
      <c r="H565" s="1">
        <v>4.2</v>
      </c>
      <c r="I565" s="6">
        <v>1.3333333333333333</v>
      </c>
      <c r="J565" s="1">
        <v>34</v>
      </c>
      <c r="K565" s="1">
        <v>2</v>
      </c>
      <c r="L565" s="1">
        <v>45</v>
      </c>
      <c r="M565" s="7">
        <v>21</v>
      </c>
      <c r="N565" s="1">
        <v>44</v>
      </c>
      <c r="O565" s="1">
        <v>16</v>
      </c>
      <c r="P565" s="1">
        <v>5</v>
      </c>
    </row>
    <row r="566" spans="1:16" ht="15">
      <c r="A566" s="1" t="s">
        <v>2660</v>
      </c>
      <c r="B566" s="1" t="s">
        <v>2661</v>
      </c>
      <c r="C566" s="1">
        <v>29</v>
      </c>
      <c r="D566" s="1" t="str">
        <f t="shared" si="8"/>
        <v>Neal Cotts</v>
      </c>
      <c r="E566" s="1" t="e">
        <v>#N/A</v>
      </c>
      <c r="F566" s="1">
        <v>2</v>
      </c>
      <c r="G566" s="1">
        <v>0</v>
      </c>
      <c r="H566" s="1">
        <v>4.5</v>
      </c>
      <c r="I566" s="6">
        <v>1.4222222222222223</v>
      </c>
      <c r="J566" s="1">
        <v>40</v>
      </c>
      <c r="K566" s="1">
        <v>2</v>
      </c>
      <c r="L566" s="1">
        <v>45</v>
      </c>
      <c r="M566" s="7">
        <v>22.5</v>
      </c>
      <c r="N566" s="1">
        <v>46</v>
      </c>
      <c r="O566" s="1">
        <v>18</v>
      </c>
      <c r="P566" s="1">
        <v>6</v>
      </c>
    </row>
    <row r="567" spans="1:16" ht="15">
      <c r="A567" s="1" t="s">
        <v>184</v>
      </c>
      <c r="B567" s="1" t="s">
        <v>821</v>
      </c>
      <c r="C567" s="1">
        <v>28</v>
      </c>
      <c r="D567" s="1" t="str">
        <f t="shared" si="8"/>
        <v>Angel Guzman</v>
      </c>
      <c r="E567" s="1" t="e">
        <v>#N/A</v>
      </c>
      <c r="F567" s="1">
        <v>2</v>
      </c>
      <c r="G567" s="1">
        <v>0</v>
      </c>
      <c r="H567" s="1">
        <v>4.6</v>
      </c>
      <c r="I567" s="6">
        <v>1.4222222222222223</v>
      </c>
      <c r="J567" s="1">
        <v>39</v>
      </c>
      <c r="K567" s="1">
        <v>2</v>
      </c>
      <c r="L567" s="1">
        <v>45</v>
      </c>
      <c r="M567" s="7">
        <v>23</v>
      </c>
      <c r="N567" s="1">
        <v>46</v>
      </c>
      <c r="O567" s="1">
        <v>18</v>
      </c>
      <c r="P567" s="1">
        <v>5</v>
      </c>
    </row>
    <row r="568" spans="1:16" ht="15">
      <c r="A568" s="1" t="s">
        <v>2662</v>
      </c>
      <c r="B568" s="1" t="s">
        <v>1126</v>
      </c>
      <c r="C568" s="1">
        <v>33</v>
      </c>
      <c r="D568" s="1" t="str">
        <f t="shared" si="8"/>
        <v>Wes Obermueller</v>
      </c>
      <c r="E568" s="1" t="e">
        <v>#N/A</v>
      </c>
      <c r="F568" s="1">
        <v>2</v>
      </c>
      <c r="G568" s="1">
        <v>0</v>
      </c>
      <c r="H568" s="1">
        <v>4.9</v>
      </c>
      <c r="I568" s="6">
        <v>1.5333333333333334</v>
      </c>
      <c r="J568" s="1">
        <v>32</v>
      </c>
      <c r="K568" s="1">
        <v>2</v>
      </c>
      <c r="L568" s="1">
        <v>45</v>
      </c>
      <c r="M568" s="7">
        <v>24.5</v>
      </c>
      <c r="N568" s="1">
        <v>48</v>
      </c>
      <c r="O568" s="1">
        <v>21</v>
      </c>
      <c r="P568" s="1">
        <v>5</v>
      </c>
    </row>
    <row r="569" spans="1:16" ht="15">
      <c r="A569" s="1" t="s">
        <v>2663</v>
      </c>
      <c r="B569" s="1" t="s">
        <v>2664</v>
      </c>
      <c r="C569" s="1">
        <v>25</v>
      </c>
      <c r="D569" s="1" t="str">
        <f t="shared" si="8"/>
        <v>Warner Madrigal</v>
      </c>
      <c r="E569" s="1" t="e">
        <v>#N/A</v>
      </c>
      <c r="F569" s="1">
        <v>2</v>
      </c>
      <c r="G569" s="1">
        <v>1</v>
      </c>
      <c r="H569" s="1">
        <v>4.3</v>
      </c>
      <c r="I569" s="6">
        <v>1.3636363636363635</v>
      </c>
      <c r="J569" s="1">
        <v>32</v>
      </c>
      <c r="K569" s="1">
        <v>2</v>
      </c>
      <c r="L569" s="1">
        <v>44</v>
      </c>
      <c r="M569" s="7">
        <v>21.022222222222222</v>
      </c>
      <c r="N569" s="1">
        <v>44</v>
      </c>
      <c r="O569" s="1">
        <v>16</v>
      </c>
      <c r="P569" s="1">
        <v>5</v>
      </c>
    </row>
    <row r="570" spans="1:16" ht="15">
      <c r="A570" s="1" t="s">
        <v>2665</v>
      </c>
      <c r="B570" s="1" t="s">
        <v>509</v>
      </c>
      <c r="C570" s="1">
        <v>26</v>
      </c>
      <c r="D570" s="1" t="str">
        <f t="shared" si="8"/>
        <v>Jerry Blevins</v>
      </c>
      <c r="E570" s="1" t="e">
        <v>#N/A</v>
      </c>
      <c r="F570" s="1">
        <v>2</v>
      </c>
      <c r="G570" s="1">
        <v>0</v>
      </c>
      <c r="H570" s="1">
        <v>4.09</v>
      </c>
      <c r="I570" s="6">
        <v>1.3409090909090908</v>
      </c>
      <c r="J570" s="1">
        <v>36</v>
      </c>
      <c r="K570" s="1">
        <v>3</v>
      </c>
      <c r="L570" s="1">
        <v>44</v>
      </c>
      <c r="M570" s="7">
        <v>19.995555555555555</v>
      </c>
      <c r="N570" s="1">
        <v>43</v>
      </c>
      <c r="O570" s="1">
        <v>16</v>
      </c>
      <c r="P570" s="1">
        <v>4</v>
      </c>
    </row>
    <row r="571" spans="1:16" ht="15">
      <c r="A571" s="1" t="s">
        <v>2311</v>
      </c>
      <c r="B571" s="1" t="s">
        <v>2312</v>
      </c>
      <c r="C571" s="1">
        <v>32</v>
      </c>
      <c r="D571" s="1" t="str">
        <f t="shared" si="8"/>
        <v>D.J. Carrasco</v>
      </c>
      <c r="E571" s="1" t="e">
        <v>#N/A</v>
      </c>
      <c r="F571" s="1">
        <v>2</v>
      </c>
      <c r="G571" s="1">
        <v>0</v>
      </c>
      <c r="H571" s="1">
        <v>4.09</v>
      </c>
      <c r="I571" s="6">
        <v>1.3181818181818181</v>
      </c>
      <c r="J571" s="1">
        <v>33</v>
      </c>
      <c r="K571" s="1">
        <v>2</v>
      </c>
      <c r="L571" s="1">
        <v>44</v>
      </c>
      <c r="M571" s="7">
        <v>19.995555555555555</v>
      </c>
      <c r="N571" s="1">
        <v>42</v>
      </c>
      <c r="O571" s="1">
        <v>16</v>
      </c>
      <c r="P571" s="1">
        <v>4</v>
      </c>
    </row>
    <row r="572" spans="1:16" ht="15">
      <c r="A572" s="1" t="s">
        <v>2313</v>
      </c>
      <c r="B572" s="1" t="s">
        <v>238</v>
      </c>
      <c r="C572" s="1">
        <v>26</v>
      </c>
      <c r="D572" s="1" t="str">
        <f t="shared" si="8"/>
        <v>Ramon Troncoso</v>
      </c>
      <c r="E572" s="1" t="e">
        <v>#N/A</v>
      </c>
      <c r="F572" s="1">
        <v>2</v>
      </c>
      <c r="G572" s="1">
        <v>0</v>
      </c>
      <c r="H572" s="1">
        <v>4.19</v>
      </c>
      <c r="I572" s="6">
        <v>1.3409090909090908</v>
      </c>
      <c r="J572" s="1">
        <v>38</v>
      </c>
      <c r="K572" s="1">
        <v>2</v>
      </c>
      <c r="L572" s="1">
        <v>44</v>
      </c>
      <c r="M572" s="7">
        <v>20.484444444444446</v>
      </c>
      <c r="N572" s="1">
        <v>43</v>
      </c>
      <c r="O572" s="1">
        <v>16</v>
      </c>
      <c r="P572" s="1">
        <v>4</v>
      </c>
    </row>
    <row r="573" spans="1:16" ht="15">
      <c r="A573" s="1" t="s">
        <v>1551</v>
      </c>
      <c r="B573" s="1" t="s">
        <v>211</v>
      </c>
      <c r="C573" s="1">
        <v>29</v>
      </c>
      <c r="D573" s="1" t="str">
        <f t="shared" si="8"/>
        <v>Mike Thompson</v>
      </c>
      <c r="E573" s="1" t="e">
        <v>#N/A</v>
      </c>
      <c r="F573" s="1">
        <v>2</v>
      </c>
      <c r="G573" s="1">
        <v>0</v>
      </c>
      <c r="H573" s="1">
        <v>4.5</v>
      </c>
      <c r="I573" s="6">
        <v>1.4090909090909092</v>
      </c>
      <c r="J573" s="1">
        <v>28</v>
      </c>
      <c r="K573" s="1">
        <v>2</v>
      </c>
      <c r="L573" s="1">
        <v>44</v>
      </c>
      <c r="M573" s="7">
        <v>22</v>
      </c>
      <c r="N573" s="1">
        <v>46</v>
      </c>
      <c r="O573" s="1">
        <v>16</v>
      </c>
      <c r="P573" s="1">
        <v>5</v>
      </c>
    </row>
    <row r="574" spans="1:16" ht="15">
      <c r="A574" s="1" t="s">
        <v>2314</v>
      </c>
      <c r="B574" s="1" t="s">
        <v>2315</v>
      </c>
      <c r="C574" s="1">
        <v>36</v>
      </c>
      <c r="D574" s="1" t="str">
        <f t="shared" si="8"/>
        <v>Yasuhiko Yabuta</v>
      </c>
      <c r="E574" s="1" t="e">
        <v>#N/A</v>
      </c>
      <c r="F574" s="1">
        <v>2</v>
      </c>
      <c r="G574" s="1">
        <v>0</v>
      </c>
      <c r="H574" s="1">
        <v>4.6</v>
      </c>
      <c r="I574" s="6">
        <v>1.4772727272727273</v>
      </c>
      <c r="J574" s="1">
        <v>31</v>
      </c>
      <c r="K574" s="1">
        <v>3</v>
      </c>
      <c r="L574" s="1">
        <v>44</v>
      </c>
      <c r="M574" s="7">
        <v>22.488888888888887</v>
      </c>
      <c r="N574" s="1">
        <v>47</v>
      </c>
      <c r="O574" s="1">
        <v>18</v>
      </c>
      <c r="P574" s="1">
        <v>6</v>
      </c>
    </row>
    <row r="575" spans="1:16" ht="15">
      <c r="A575" s="1" t="s">
        <v>66</v>
      </c>
      <c r="B575" s="1" t="s">
        <v>1733</v>
      </c>
      <c r="C575" s="1">
        <v>27</v>
      </c>
      <c r="D575" s="1" t="str">
        <f t="shared" si="8"/>
        <v>Enrique Gonzalez</v>
      </c>
      <c r="E575" s="1" t="e">
        <v>#N/A</v>
      </c>
      <c r="F575" s="1">
        <v>2</v>
      </c>
      <c r="G575" s="1">
        <v>0</v>
      </c>
      <c r="H575" s="1">
        <v>4.6</v>
      </c>
      <c r="I575" s="6">
        <v>1.3863636363636365</v>
      </c>
      <c r="J575" s="1">
        <v>32</v>
      </c>
      <c r="K575" s="1">
        <v>3</v>
      </c>
      <c r="L575" s="1">
        <v>44</v>
      </c>
      <c r="M575" s="7">
        <v>22.488888888888887</v>
      </c>
      <c r="N575" s="1">
        <v>45</v>
      </c>
      <c r="O575" s="1">
        <v>16</v>
      </c>
      <c r="P575" s="1">
        <v>5</v>
      </c>
    </row>
    <row r="576" spans="1:16" ht="15">
      <c r="A576" s="1" t="s">
        <v>283</v>
      </c>
      <c r="B576" s="1" t="s">
        <v>954</v>
      </c>
      <c r="C576" s="1">
        <v>28</v>
      </c>
      <c r="D576" s="1" t="str">
        <f t="shared" si="8"/>
        <v>Fernando Cabrera</v>
      </c>
      <c r="E576" s="1" t="e">
        <v>#N/A</v>
      </c>
      <c r="F576" s="1">
        <v>2</v>
      </c>
      <c r="G576" s="1">
        <v>0</v>
      </c>
      <c r="H576" s="1">
        <v>4.91</v>
      </c>
      <c r="I576" s="6">
        <v>1.5</v>
      </c>
      <c r="J576" s="1">
        <v>40</v>
      </c>
      <c r="K576" s="1">
        <v>2</v>
      </c>
      <c r="L576" s="1">
        <v>44</v>
      </c>
      <c r="M576" s="7">
        <v>24.004444444444445</v>
      </c>
      <c r="N576" s="1">
        <v>45</v>
      </c>
      <c r="O576" s="1">
        <v>21</v>
      </c>
      <c r="P576" s="1">
        <v>7</v>
      </c>
    </row>
    <row r="577" spans="1:16" ht="15">
      <c r="A577" s="1" t="s">
        <v>2316</v>
      </c>
      <c r="B577" s="1" t="s">
        <v>766</v>
      </c>
      <c r="C577" s="1">
        <v>30</v>
      </c>
      <c r="D577" s="1" t="str">
        <f t="shared" si="8"/>
        <v>John Rheinecker</v>
      </c>
      <c r="E577" s="1" t="e">
        <v>#N/A</v>
      </c>
      <c r="F577" s="1">
        <v>3</v>
      </c>
      <c r="G577" s="1">
        <v>0</v>
      </c>
      <c r="H577" s="1">
        <v>4.91</v>
      </c>
      <c r="I577" s="6">
        <v>1.5454545454545454</v>
      </c>
      <c r="J577" s="1">
        <v>31</v>
      </c>
      <c r="K577" s="1">
        <v>3</v>
      </c>
      <c r="L577" s="1">
        <v>44</v>
      </c>
      <c r="M577" s="7">
        <v>24.004444444444445</v>
      </c>
      <c r="N577" s="1">
        <v>50</v>
      </c>
      <c r="O577" s="1">
        <v>18</v>
      </c>
      <c r="P577" s="1">
        <v>5</v>
      </c>
    </row>
    <row r="578" spans="1:16" ht="15">
      <c r="A578" s="1" t="s">
        <v>2317</v>
      </c>
      <c r="B578" s="1" t="s">
        <v>2318</v>
      </c>
      <c r="C578" s="1">
        <v>28</v>
      </c>
      <c r="D578" s="1" t="str">
        <f t="shared" si="8"/>
        <v>Dirk Hayhurst</v>
      </c>
      <c r="E578" s="1" t="e">
        <v>#N/A</v>
      </c>
      <c r="F578" s="1">
        <v>2</v>
      </c>
      <c r="G578" s="1">
        <v>0</v>
      </c>
      <c r="H578" s="1">
        <v>5.01</v>
      </c>
      <c r="I578" s="6">
        <v>1.5</v>
      </c>
      <c r="J578" s="1">
        <v>35</v>
      </c>
      <c r="K578" s="1">
        <v>3</v>
      </c>
      <c r="L578" s="1">
        <v>44</v>
      </c>
      <c r="M578" s="7">
        <v>24.493333333333332</v>
      </c>
      <c r="N578" s="1">
        <v>48</v>
      </c>
      <c r="O578" s="1">
        <v>18</v>
      </c>
      <c r="P578" s="1">
        <v>5</v>
      </c>
    </row>
    <row r="579" spans="1:16" ht="15">
      <c r="A579" s="1" t="s">
        <v>2319</v>
      </c>
      <c r="B579" s="1" t="s">
        <v>44</v>
      </c>
      <c r="C579" s="1">
        <v>26</v>
      </c>
      <c r="D579" s="1" t="str">
        <f t="shared" si="8"/>
        <v>Brandon League</v>
      </c>
      <c r="E579" s="1" t="e">
        <v>#N/A</v>
      </c>
      <c r="F579" s="1">
        <v>2</v>
      </c>
      <c r="G579" s="1">
        <v>1</v>
      </c>
      <c r="H579" s="1">
        <v>3.77</v>
      </c>
      <c r="I579" s="6">
        <v>1.3255813953488371</v>
      </c>
      <c r="J579" s="1">
        <v>31</v>
      </c>
      <c r="K579" s="1">
        <v>2</v>
      </c>
      <c r="L579" s="1">
        <v>43</v>
      </c>
      <c r="M579" s="7">
        <v>18.012222222222224</v>
      </c>
      <c r="N579" s="1">
        <v>41</v>
      </c>
      <c r="O579" s="1">
        <v>16</v>
      </c>
      <c r="P579" s="1">
        <v>4</v>
      </c>
    </row>
    <row r="580" spans="1:16" ht="15">
      <c r="A580" s="1" t="s">
        <v>2320</v>
      </c>
      <c r="B580" s="1" t="s">
        <v>2321</v>
      </c>
      <c r="C580" s="1">
        <v>40</v>
      </c>
      <c r="D580" s="1" t="str">
        <f t="shared" si="8"/>
        <v>Arthur Rhodes</v>
      </c>
      <c r="E580" s="1" t="e">
        <v>#N/A</v>
      </c>
      <c r="F580" s="1">
        <v>3</v>
      </c>
      <c r="G580" s="1">
        <v>1</v>
      </c>
      <c r="H580" s="1">
        <v>3.98</v>
      </c>
      <c r="I580" s="6">
        <v>1.4186046511627908</v>
      </c>
      <c r="J580" s="1">
        <v>38</v>
      </c>
      <c r="K580" s="1">
        <v>2</v>
      </c>
      <c r="L580" s="1">
        <v>43</v>
      </c>
      <c r="M580" s="7">
        <v>19.015555555555554</v>
      </c>
      <c r="N580" s="1">
        <v>42</v>
      </c>
      <c r="O580" s="1">
        <v>19</v>
      </c>
      <c r="P580" s="1">
        <v>3</v>
      </c>
    </row>
    <row r="581" spans="1:16" ht="15">
      <c r="A581" s="1" t="s">
        <v>2322</v>
      </c>
      <c r="B581" s="1" t="s">
        <v>587</v>
      </c>
      <c r="C581" s="1">
        <v>29</v>
      </c>
      <c r="D581" s="1" t="str">
        <f aca="true" t="shared" si="9" ref="D581:D644">CONCATENATE(B581," ",A581)</f>
        <v>Todd Coffey</v>
      </c>
      <c r="E581" s="1" t="e">
        <v>#N/A</v>
      </c>
      <c r="F581" s="1">
        <v>2</v>
      </c>
      <c r="G581" s="1">
        <v>1</v>
      </c>
      <c r="H581" s="1">
        <v>4.71</v>
      </c>
      <c r="I581" s="6">
        <v>1.4883720930232558</v>
      </c>
      <c r="J581" s="1">
        <v>33</v>
      </c>
      <c r="K581" s="1">
        <v>2</v>
      </c>
      <c r="L581" s="1">
        <v>43</v>
      </c>
      <c r="M581" s="7">
        <v>22.503333333333334</v>
      </c>
      <c r="N581" s="1">
        <v>48</v>
      </c>
      <c r="O581" s="1">
        <v>16</v>
      </c>
      <c r="P581" s="1">
        <v>6</v>
      </c>
    </row>
    <row r="582" spans="1:16" ht="15">
      <c r="A582" s="1" t="s">
        <v>383</v>
      </c>
      <c r="B582" s="1" t="s">
        <v>215</v>
      </c>
      <c r="C582" s="1">
        <v>34</v>
      </c>
      <c r="D582" s="1" t="str">
        <f t="shared" si="9"/>
        <v>Randy Flores</v>
      </c>
      <c r="E582" s="1" t="e">
        <v>#N/A</v>
      </c>
      <c r="F582" s="1">
        <v>2</v>
      </c>
      <c r="G582" s="1">
        <v>1</v>
      </c>
      <c r="H582" s="1">
        <v>4.92</v>
      </c>
      <c r="I582" s="6">
        <v>1.6046511627906976</v>
      </c>
      <c r="J582" s="1">
        <v>34</v>
      </c>
      <c r="K582" s="1">
        <v>1</v>
      </c>
      <c r="L582" s="1">
        <v>43</v>
      </c>
      <c r="M582" s="7">
        <v>23.506666666666668</v>
      </c>
      <c r="N582" s="1">
        <v>50</v>
      </c>
      <c r="O582" s="1">
        <v>19</v>
      </c>
      <c r="P582" s="1">
        <v>4</v>
      </c>
    </row>
    <row r="583" spans="1:16" ht="15">
      <c r="A583" s="1" t="s">
        <v>2531</v>
      </c>
      <c r="B583" s="1" t="s">
        <v>638</v>
      </c>
      <c r="C583" s="1">
        <v>37</v>
      </c>
      <c r="D583" s="1" t="str">
        <f t="shared" si="9"/>
        <v>Scott Eyre</v>
      </c>
      <c r="E583" s="1" t="e">
        <v>#N/A</v>
      </c>
      <c r="F583" s="1">
        <v>3</v>
      </c>
      <c r="G583" s="1">
        <v>0</v>
      </c>
      <c r="H583" s="1">
        <v>4.4</v>
      </c>
      <c r="I583" s="6">
        <v>1.4651162790697674</v>
      </c>
      <c r="J583" s="1">
        <v>39</v>
      </c>
      <c r="K583" s="1">
        <v>2</v>
      </c>
      <c r="L583" s="1">
        <v>43</v>
      </c>
      <c r="M583" s="7">
        <v>21.022222222222226</v>
      </c>
      <c r="N583" s="1">
        <v>44</v>
      </c>
      <c r="O583" s="1">
        <v>19</v>
      </c>
      <c r="P583" s="1">
        <v>5</v>
      </c>
    </row>
    <row r="584" spans="1:16" ht="15">
      <c r="A584" s="1" t="s">
        <v>2532</v>
      </c>
      <c r="B584" s="1" t="s">
        <v>490</v>
      </c>
      <c r="C584" s="1">
        <v>26</v>
      </c>
      <c r="D584" s="1" t="str">
        <f t="shared" si="9"/>
        <v>Billy Buckner</v>
      </c>
      <c r="E584" s="1" t="e">
        <v>#N/A</v>
      </c>
      <c r="F584" s="1">
        <v>2</v>
      </c>
      <c r="G584" s="1">
        <v>0</v>
      </c>
      <c r="H584" s="1">
        <v>4.4</v>
      </c>
      <c r="I584" s="6">
        <v>1.4186046511627908</v>
      </c>
      <c r="J584" s="1">
        <v>32</v>
      </c>
      <c r="K584" s="1">
        <v>2</v>
      </c>
      <c r="L584" s="1">
        <v>43</v>
      </c>
      <c r="M584" s="7">
        <v>21.022222222222226</v>
      </c>
      <c r="N584" s="1">
        <v>44</v>
      </c>
      <c r="O584" s="1">
        <v>17</v>
      </c>
      <c r="P584" s="1">
        <v>6</v>
      </c>
    </row>
    <row r="585" spans="1:16" ht="15">
      <c r="A585" s="1" t="s">
        <v>2533</v>
      </c>
      <c r="B585" s="1" t="s">
        <v>2534</v>
      </c>
      <c r="C585" s="1">
        <v>25</v>
      </c>
      <c r="D585" s="1" t="str">
        <f t="shared" si="9"/>
        <v>Randor Bierd</v>
      </c>
      <c r="E585" s="1" t="e">
        <v>#N/A</v>
      </c>
      <c r="F585" s="1">
        <v>2</v>
      </c>
      <c r="G585" s="1">
        <v>0</v>
      </c>
      <c r="H585" s="1">
        <v>4.6</v>
      </c>
      <c r="I585" s="6">
        <v>1.4883720930232558</v>
      </c>
      <c r="J585" s="1">
        <v>32</v>
      </c>
      <c r="K585" s="1">
        <v>2</v>
      </c>
      <c r="L585" s="1">
        <v>43</v>
      </c>
      <c r="M585" s="7">
        <v>21.977777777777774</v>
      </c>
      <c r="N585" s="1">
        <v>47</v>
      </c>
      <c r="O585" s="1">
        <v>17</v>
      </c>
      <c r="P585" s="1">
        <v>4</v>
      </c>
    </row>
    <row r="586" spans="1:16" ht="15">
      <c r="A586" s="1" t="s">
        <v>2535</v>
      </c>
      <c r="B586" s="1" t="s">
        <v>2204</v>
      </c>
      <c r="C586" s="1">
        <v>26</v>
      </c>
      <c r="D586" s="1" t="str">
        <f t="shared" si="9"/>
        <v>Sergio Romo</v>
      </c>
      <c r="E586" s="1" t="e">
        <v>#N/A</v>
      </c>
      <c r="F586" s="1">
        <v>3</v>
      </c>
      <c r="G586" s="1">
        <v>0</v>
      </c>
      <c r="H586" s="1">
        <v>3.43</v>
      </c>
      <c r="I586" s="6">
        <v>1.1666666666666667</v>
      </c>
      <c r="J586" s="1">
        <v>35</v>
      </c>
      <c r="K586" s="1">
        <v>2</v>
      </c>
      <c r="L586" s="1">
        <v>42</v>
      </c>
      <c r="M586" s="7">
        <v>16.006666666666668</v>
      </c>
      <c r="N586" s="1">
        <v>35</v>
      </c>
      <c r="O586" s="1">
        <v>14</v>
      </c>
      <c r="P586" s="1">
        <v>4</v>
      </c>
    </row>
    <row r="587" spans="1:16" ht="15">
      <c r="A587" s="1" t="s">
        <v>2536</v>
      </c>
      <c r="B587" s="1" t="s">
        <v>221</v>
      </c>
      <c r="C587" s="1">
        <v>27</v>
      </c>
      <c r="D587" s="1" t="str">
        <f t="shared" si="9"/>
        <v>A.J. Murray</v>
      </c>
      <c r="E587" s="1" t="e">
        <v>#N/A</v>
      </c>
      <c r="F587" s="1">
        <v>2</v>
      </c>
      <c r="G587" s="1">
        <v>0</v>
      </c>
      <c r="H587" s="1">
        <v>4.39</v>
      </c>
      <c r="I587" s="6">
        <v>1.4285714285714286</v>
      </c>
      <c r="J587" s="1">
        <v>30</v>
      </c>
      <c r="K587" s="1">
        <v>2</v>
      </c>
      <c r="L587" s="1">
        <v>42</v>
      </c>
      <c r="M587" s="7">
        <v>20.486666666666665</v>
      </c>
      <c r="N587" s="1">
        <v>43</v>
      </c>
      <c r="O587" s="1">
        <v>17</v>
      </c>
      <c r="P587" s="1">
        <v>5</v>
      </c>
    </row>
    <row r="588" spans="1:16" ht="15">
      <c r="A588" s="1" t="s">
        <v>500</v>
      </c>
      <c r="B588" s="1" t="s">
        <v>363</v>
      </c>
      <c r="C588" s="1">
        <v>26</v>
      </c>
      <c r="D588" s="1" t="str">
        <f t="shared" si="9"/>
        <v>Juan Gutierrez</v>
      </c>
      <c r="E588" s="1" t="e">
        <v>#N/A</v>
      </c>
      <c r="F588" s="1">
        <v>2</v>
      </c>
      <c r="G588" s="1">
        <v>0</v>
      </c>
      <c r="H588" s="1">
        <v>4.39</v>
      </c>
      <c r="I588" s="6">
        <v>1.3571428571428572</v>
      </c>
      <c r="J588" s="1">
        <v>33</v>
      </c>
      <c r="K588" s="1">
        <v>2</v>
      </c>
      <c r="L588" s="1">
        <v>42</v>
      </c>
      <c r="M588" s="7">
        <v>20.486666666666665</v>
      </c>
      <c r="N588" s="1">
        <v>42</v>
      </c>
      <c r="O588" s="1">
        <v>15</v>
      </c>
      <c r="P588" s="1">
        <v>5</v>
      </c>
    </row>
    <row r="589" spans="1:16" ht="15">
      <c r="A589" s="1" t="s">
        <v>2537</v>
      </c>
      <c r="B589" s="1" t="s">
        <v>736</v>
      </c>
      <c r="C589" s="1">
        <v>26</v>
      </c>
      <c r="D589" s="1" t="str">
        <f t="shared" si="9"/>
        <v>Daniel Barone</v>
      </c>
      <c r="E589" s="1" t="e">
        <v>#N/A</v>
      </c>
      <c r="F589" s="1">
        <v>2</v>
      </c>
      <c r="G589" s="1">
        <v>0</v>
      </c>
      <c r="H589" s="1">
        <v>4.61</v>
      </c>
      <c r="I589" s="6">
        <v>1.4523809523809523</v>
      </c>
      <c r="J589" s="1">
        <v>30</v>
      </c>
      <c r="K589" s="1">
        <v>3</v>
      </c>
      <c r="L589" s="1">
        <v>42</v>
      </c>
      <c r="M589" s="7">
        <v>21.513333333333335</v>
      </c>
      <c r="N589" s="1">
        <v>44</v>
      </c>
      <c r="O589" s="1">
        <v>17</v>
      </c>
      <c r="P589" s="1">
        <v>6</v>
      </c>
    </row>
    <row r="590" spans="1:16" ht="15">
      <c r="A590" s="1" t="s">
        <v>2538</v>
      </c>
      <c r="B590" s="1" t="s">
        <v>211</v>
      </c>
      <c r="C590" s="1">
        <v>26</v>
      </c>
      <c r="D590" s="1" t="str">
        <f t="shared" si="9"/>
        <v>Mike Parisi</v>
      </c>
      <c r="E590" s="1" t="e">
        <v>#N/A</v>
      </c>
      <c r="F590" s="1">
        <v>2</v>
      </c>
      <c r="G590" s="1">
        <v>0</v>
      </c>
      <c r="H590" s="1">
        <v>5.14</v>
      </c>
      <c r="I590" s="6">
        <v>1.5476190476190477</v>
      </c>
      <c r="J590" s="1">
        <v>32</v>
      </c>
      <c r="K590" s="1">
        <v>3</v>
      </c>
      <c r="L590" s="1">
        <v>42</v>
      </c>
      <c r="M590" s="7">
        <v>23.986666666666665</v>
      </c>
      <c r="N590" s="1">
        <v>47</v>
      </c>
      <c r="O590" s="1">
        <v>18</v>
      </c>
      <c r="P590" s="1">
        <v>5</v>
      </c>
    </row>
    <row r="591" spans="1:16" ht="15">
      <c r="A591" s="1" t="s">
        <v>2047</v>
      </c>
      <c r="B591" s="1" t="s">
        <v>235</v>
      </c>
      <c r="C591" s="1">
        <v>34</v>
      </c>
      <c r="D591" s="1" t="str">
        <f t="shared" si="9"/>
        <v>Victor Zambrano</v>
      </c>
      <c r="E591" s="1" t="e">
        <v>#N/A</v>
      </c>
      <c r="F591" s="1">
        <v>2</v>
      </c>
      <c r="G591" s="1">
        <v>0</v>
      </c>
      <c r="H591" s="1">
        <v>5.36</v>
      </c>
      <c r="I591" s="6">
        <v>1.5714285714285714</v>
      </c>
      <c r="J591" s="1">
        <v>30</v>
      </c>
      <c r="K591" s="1">
        <v>3</v>
      </c>
      <c r="L591" s="1">
        <v>42</v>
      </c>
      <c r="M591" s="7">
        <v>25.013333333333335</v>
      </c>
      <c r="N591" s="1">
        <v>46</v>
      </c>
      <c r="O591" s="1">
        <v>20</v>
      </c>
      <c r="P591" s="1">
        <v>6</v>
      </c>
    </row>
    <row r="592" spans="1:16" ht="15">
      <c r="A592" s="1" t="s">
        <v>2539</v>
      </c>
      <c r="B592" s="1" t="s">
        <v>1982</v>
      </c>
      <c r="C592" s="1">
        <v>28</v>
      </c>
      <c r="D592" s="1" t="str">
        <f t="shared" si="9"/>
        <v>Tom Mastny</v>
      </c>
      <c r="E592" s="1" t="e">
        <v>#N/A</v>
      </c>
      <c r="F592" s="1">
        <v>3</v>
      </c>
      <c r="G592" s="1">
        <v>1</v>
      </c>
      <c r="H592" s="1">
        <v>5.05</v>
      </c>
      <c r="I592" s="6">
        <v>1.5121951219512195</v>
      </c>
      <c r="J592" s="1">
        <v>34</v>
      </c>
      <c r="K592" s="1">
        <v>2</v>
      </c>
      <c r="L592" s="1">
        <v>41</v>
      </c>
      <c r="M592" s="7">
        <v>23.005555555555553</v>
      </c>
      <c r="N592" s="1">
        <v>44</v>
      </c>
      <c r="O592" s="1">
        <v>18</v>
      </c>
      <c r="P592" s="1">
        <v>5</v>
      </c>
    </row>
    <row r="593" spans="1:16" ht="15">
      <c r="A593" s="1" t="s">
        <v>2540</v>
      </c>
      <c r="B593" s="1" t="s">
        <v>307</v>
      </c>
      <c r="C593" s="1">
        <v>29</v>
      </c>
      <c r="D593" s="1" t="str">
        <f t="shared" si="9"/>
        <v>Brian Wolfe</v>
      </c>
      <c r="E593" s="1" t="e">
        <v>#N/A</v>
      </c>
      <c r="F593" s="1">
        <v>2</v>
      </c>
      <c r="G593" s="1">
        <v>0</v>
      </c>
      <c r="H593" s="1">
        <v>3.73</v>
      </c>
      <c r="I593" s="6">
        <v>1.2439024390243902</v>
      </c>
      <c r="J593" s="1">
        <v>27</v>
      </c>
      <c r="K593" s="1">
        <v>2</v>
      </c>
      <c r="L593" s="1">
        <v>41</v>
      </c>
      <c r="M593" s="7">
        <v>16.992222222222225</v>
      </c>
      <c r="N593" s="1">
        <v>38</v>
      </c>
      <c r="O593" s="1">
        <v>13</v>
      </c>
      <c r="P593" s="1">
        <v>4</v>
      </c>
    </row>
    <row r="594" spans="1:16" ht="15">
      <c r="A594" s="1" t="s">
        <v>1196</v>
      </c>
      <c r="B594" s="1" t="s">
        <v>3</v>
      </c>
      <c r="C594" s="1">
        <v>34</v>
      </c>
      <c r="D594" s="1" t="str">
        <f t="shared" si="9"/>
        <v>Vladimir Nunez</v>
      </c>
      <c r="E594" s="1" t="e">
        <v>#N/A</v>
      </c>
      <c r="F594" s="1">
        <v>2</v>
      </c>
      <c r="G594" s="1">
        <v>0</v>
      </c>
      <c r="H594" s="1">
        <v>4.28</v>
      </c>
      <c r="I594" s="6">
        <v>1.4634146341463414</v>
      </c>
      <c r="J594" s="1">
        <v>31</v>
      </c>
      <c r="K594" s="1">
        <v>2</v>
      </c>
      <c r="L594" s="1">
        <v>41</v>
      </c>
      <c r="M594" s="7">
        <v>19.49777777777778</v>
      </c>
      <c r="N594" s="1">
        <v>42</v>
      </c>
      <c r="O594" s="1">
        <v>18</v>
      </c>
      <c r="P594" s="1">
        <v>3</v>
      </c>
    </row>
    <row r="595" spans="1:16" ht="15">
      <c r="A595" s="1" t="s">
        <v>2541</v>
      </c>
      <c r="B595" s="1" t="s">
        <v>1706</v>
      </c>
      <c r="C595" s="1">
        <v>28</v>
      </c>
      <c r="D595" s="1" t="str">
        <f t="shared" si="9"/>
        <v>Jordan Tata</v>
      </c>
      <c r="E595" s="1" t="e">
        <v>#N/A</v>
      </c>
      <c r="F595" s="1">
        <v>2</v>
      </c>
      <c r="G595" s="1">
        <v>0</v>
      </c>
      <c r="H595" s="1">
        <v>4.5</v>
      </c>
      <c r="I595" s="6">
        <v>1.4146341463414633</v>
      </c>
      <c r="J595" s="1">
        <v>29</v>
      </c>
      <c r="K595" s="1">
        <v>2</v>
      </c>
      <c r="L595" s="1">
        <v>41</v>
      </c>
      <c r="M595" s="7">
        <v>20.5</v>
      </c>
      <c r="N595" s="1">
        <v>42</v>
      </c>
      <c r="O595" s="1">
        <v>16</v>
      </c>
      <c r="P595" s="1">
        <v>4</v>
      </c>
    </row>
    <row r="596" spans="1:16" ht="15">
      <c r="A596" s="1" t="s">
        <v>1978</v>
      </c>
      <c r="B596" s="1" t="s">
        <v>1674</v>
      </c>
      <c r="C596" s="1">
        <v>31</v>
      </c>
      <c r="D596" s="1" t="str">
        <f t="shared" si="9"/>
        <v>Tim Corcoran</v>
      </c>
      <c r="E596" s="1" t="e">
        <v>#N/A</v>
      </c>
      <c r="F596" s="1">
        <v>2</v>
      </c>
      <c r="G596" s="1">
        <v>0</v>
      </c>
      <c r="H596" s="1">
        <v>4.5</v>
      </c>
      <c r="I596" s="6">
        <v>1.4634146341463414</v>
      </c>
      <c r="J596" s="1">
        <v>28</v>
      </c>
      <c r="K596" s="1">
        <v>2</v>
      </c>
      <c r="L596" s="1">
        <v>41</v>
      </c>
      <c r="M596" s="7">
        <v>20.5</v>
      </c>
      <c r="N596" s="1">
        <v>42</v>
      </c>
      <c r="O596" s="1">
        <v>18</v>
      </c>
      <c r="P596" s="1">
        <v>4</v>
      </c>
    </row>
    <row r="597" spans="1:16" ht="15">
      <c r="A597" s="1" t="s">
        <v>2542</v>
      </c>
      <c r="B597" s="1" t="s">
        <v>2543</v>
      </c>
      <c r="C597" s="1">
        <v>37</v>
      </c>
      <c r="D597" s="1" t="str">
        <f t="shared" si="9"/>
        <v>Keith Foulke</v>
      </c>
      <c r="E597" s="1" t="e">
        <v>#N/A</v>
      </c>
      <c r="F597" s="1">
        <v>2</v>
      </c>
      <c r="G597" s="1">
        <v>0</v>
      </c>
      <c r="H597" s="1">
        <v>4.5</v>
      </c>
      <c r="I597" s="6">
        <v>1.3658536585365855</v>
      </c>
      <c r="J597" s="1">
        <v>29</v>
      </c>
      <c r="K597" s="1">
        <v>3</v>
      </c>
      <c r="L597" s="1">
        <v>41</v>
      </c>
      <c r="M597" s="7">
        <v>20.5</v>
      </c>
      <c r="N597" s="1">
        <v>41</v>
      </c>
      <c r="O597" s="1">
        <v>15</v>
      </c>
      <c r="P597" s="1">
        <v>6</v>
      </c>
    </row>
    <row r="598" spans="1:16" ht="15">
      <c r="A598" s="1" t="s">
        <v>2544</v>
      </c>
      <c r="B598" s="1" t="s">
        <v>446</v>
      </c>
      <c r="C598" s="1">
        <v>40</v>
      </c>
      <c r="D598" s="1" t="str">
        <f t="shared" si="9"/>
        <v>Kevin Jarvis</v>
      </c>
      <c r="E598" s="1" t="e">
        <v>#N/A</v>
      </c>
      <c r="F598" s="1">
        <v>2</v>
      </c>
      <c r="G598" s="1">
        <v>0</v>
      </c>
      <c r="H598" s="1">
        <v>4.83</v>
      </c>
      <c r="I598" s="6">
        <v>1.4634146341463414</v>
      </c>
      <c r="J598" s="1">
        <v>28</v>
      </c>
      <c r="K598" s="1">
        <v>2</v>
      </c>
      <c r="L598" s="1">
        <v>41</v>
      </c>
      <c r="M598" s="7">
        <v>22.003333333333334</v>
      </c>
      <c r="N598" s="1">
        <v>44</v>
      </c>
      <c r="O598" s="1">
        <v>16</v>
      </c>
      <c r="P598" s="1">
        <v>5</v>
      </c>
    </row>
    <row r="599" spans="1:16" ht="15">
      <c r="A599" s="1" t="s">
        <v>2545</v>
      </c>
      <c r="B599" s="1" t="s">
        <v>620</v>
      </c>
      <c r="C599" s="1">
        <v>31</v>
      </c>
      <c r="D599" s="1" t="str">
        <f t="shared" si="9"/>
        <v>Chris Bootcheck</v>
      </c>
      <c r="E599" s="1" t="e">
        <v>#N/A</v>
      </c>
      <c r="F599" s="1">
        <v>2</v>
      </c>
      <c r="G599" s="1">
        <v>0</v>
      </c>
      <c r="H599" s="1">
        <v>4.94</v>
      </c>
      <c r="I599" s="6">
        <v>1.5121951219512195</v>
      </c>
      <c r="J599" s="1">
        <v>30</v>
      </c>
      <c r="K599" s="1">
        <v>2</v>
      </c>
      <c r="L599" s="1">
        <v>41</v>
      </c>
      <c r="M599" s="7">
        <v>22.504444444444445</v>
      </c>
      <c r="N599" s="1">
        <v>46</v>
      </c>
      <c r="O599" s="1">
        <v>16</v>
      </c>
      <c r="P599" s="1">
        <v>4</v>
      </c>
    </row>
    <row r="600" spans="1:16" ht="15">
      <c r="A600" s="1" t="s">
        <v>2546</v>
      </c>
      <c r="B600" s="1" t="s">
        <v>490</v>
      </c>
      <c r="C600" s="1">
        <v>30</v>
      </c>
      <c r="D600" s="1" t="str">
        <f t="shared" si="9"/>
        <v>Billy Traber</v>
      </c>
      <c r="E600" s="1" t="e">
        <v>#N/A</v>
      </c>
      <c r="F600" s="1">
        <v>2</v>
      </c>
      <c r="G600" s="1">
        <v>0</v>
      </c>
      <c r="H600" s="1">
        <v>4.94</v>
      </c>
      <c r="I600" s="6">
        <v>1.4878048780487805</v>
      </c>
      <c r="J600" s="1">
        <v>28</v>
      </c>
      <c r="K600" s="1">
        <v>2</v>
      </c>
      <c r="L600" s="1">
        <v>41</v>
      </c>
      <c r="M600" s="7">
        <v>22.504444444444445</v>
      </c>
      <c r="N600" s="1">
        <v>46</v>
      </c>
      <c r="O600" s="1">
        <v>15</v>
      </c>
      <c r="P600" s="1">
        <v>5</v>
      </c>
    </row>
    <row r="601" spans="1:16" ht="15">
      <c r="A601" s="1" t="s">
        <v>2547</v>
      </c>
      <c r="B601" s="1" t="s">
        <v>1062</v>
      </c>
      <c r="C601" s="1">
        <v>26</v>
      </c>
      <c r="D601" s="1" t="str">
        <f t="shared" si="9"/>
        <v>Mitch Talbot</v>
      </c>
      <c r="E601" s="1" t="e">
        <v>#N/A</v>
      </c>
      <c r="F601" s="1">
        <v>2</v>
      </c>
      <c r="G601" s="1">
        <v>0</v>
      </c>
      <c r="H601" s="1">
        <v>4.94</v>
      </c>
      <c r="I601" s="6">
        <v>1.5121951219512195</v>
      </c>
      <c r="J601" s="1">
        <v>30</v>
      </c>
      <c r="K601" s="1">
        <v>2</v>
      </c>
      <c r="L601" s="1">
        <v>41</v>
      </c>
      <c r="M601" s="7">
        <v>22.504444444444445</v>
      </c>
      <c r="N601" s="1">
        <v>44</v>
      </c>
      <c r="O601" s="1">
        <v>18</v>
      </c>
      <c r="P601" s="1">
        <v>5</v>
      </c>
    </row>
    <row r="602" spans="1:16" ht="15">
      <c r="A602" s="1" t="s">
        <v>1538</v>
      </c>
      <c r="B602" s="1" t="s">
        <v>2548</v>
      </c>
      <c r="C602" s="1">
        <v>29</v>
      </c>
      <c r="D602" s="1" t="str">
        <f t="shared" si="9"/>
        <v>Kelvin Jimenez</v>
      </c>
      <c r="E602" s="1" t="e">
        <v>#N/A</v>
      </c>
      <c r="F602" s="1">
        <v>2</v>
      </c>
      <c r="G602" s="1">
        <v>0</v>
      </c>
      <c r="H602" s="1">
        <v>5.05</v>
      </c>
      <c r="I602" s="6">
        <v>1.5365853658536586</v>
      </c>
      <c r="J602" s="1">
        <v>28</v>
      </c>
      <c r="K602" s="1">
        <v>1</v>
      </c>
      <c r="L602" s="1">
        <v>41</v>
      </c>
      <c r="M602" s="7">
        <v>23.005555555555553</v>
      </c>
      <c r="N602" s="1">
        <v>45</v>
      </c>
      <c r="O602" s="1">
        <v>18</v>
      </c>
      <c r="P602" s="1">
        <v>5</v>
      </c>
    </row>
    <row r="603" spans="1:16" ht="15">
      <c r="A603" s="1" t="s">
        <v>2549</v>
      </c>
      <c r="B603" s="1" t="s">
        <v>1503</v>
      </c>
      <c r="C603" s="1">
        <v>25</v>
      </c>
      <c r="D603" s="1" t="str">
        <f t="shared" si="9"/>
        <v>Joel Zumaya</v>
      </c>
      <c r="E603" s="1" t="e">
        <v>#N/A</v>
      </c>
      <c r="F603" s="1">
        <v>2</v>
      </c>
      <c r="G603" s="1">
        <v>1</v>
      </c>
      <c r="H603" s="1">
        <v>3.82</v>
      </c>
      <c r="I603" s="6">
        <v>1.375</v>
      </c>
      <c r="J603" s="1">
        <v>35</v>
      </c>
      <c r="K603" s="1">
        <v>2</v>
      </c>
      <c r="L603" s="1">
        <v>40</v>
      </c>
      <c r="M603" s="7">
        <v>16.977777777777774</v>
      </c>
      <c r="N603" s="1">
        <v>36</v>
      </c>
      <c r="O603" s="1">
        <v>19</v>
      </c>
      <c r="P603" s="1">
        <v>4</v>
      </c>
    </row>
    <row r="604" spans="1:16" ht="15">
      <c r="A604" s="1" t="s">
        <v>1017</v>
      </c>
      <c r="B604" s="1" t="s">
        <v>833</v>
      </c>
      <c r="C604" s="1">
        <v>26</v>
      </c>
      <c r="D604" s="1" t="str">
        <f t="shared" si="9"/>
        <v>Alberto Arias</v>
      </c>
      <c r="E604" s="1" t="e">
        <v>#N/A</v>
      </c>
      <c r="F604" s="1">
        <v>2</v>
      </c>
      <c r="G604" s="1">
        <v>0</v>
      </c>
      <c r="H604" s="1">
        <v>4.28</v>
      </c>
      <c r="I604" s="6">
        <v>1.4</v>
      </c>
      <c r="J604" s="1">
        <v>30</v>
      </c>
      <c r="K604" s="1">
        <v>2</v>
      </c>
      <c r="L604" s="1">
        <v>40</v>
      </c>
      <c r="M604" s="7">
        <v>19.022222222222226</v>
      </c>
      <c r="N604" s="1">
        <v>40</v>
      </c>
      <c r="O604" s="1">
        <v>16</v>
      </c>
      <c r="P604" s="1">
        <v>4</v>
      </c>
    </row>
    <row r="605" spans="1:16" ht="15">
      <c r="A605" s="1" t="s">
        <v>2271</v>
      </c>
      <c r="B605" s="1" t="s">
        <v>261</v>
      </c>
      <c r="C605" s="1">
        <v>24</v>
      </c>
      <c r="D605" s="1" t="str">
        <f t="shared" si="9"/>
        <v>David Robertson</v>
      </c>
      <c r="E605" s="1" t="e">
        <v>#N/A</v>
      </c>
      <c r="F605" s="1">
        <v>3</v>
      </c>
      <c r="G605" s="1">
        <v>0</v>
      </c>
      <c r="H605" s="1">
        <v>4.39</v>
      </c>
      <c r="I605" s="6">
        <v>1.375</v>
      </c>
      <c r="J605" s="1">
        <v>35</v>
      </c>
      <c r="K605" s="1">
        <v>2</v>
      </c>
      <c r="L605" s="1">
        <v>40</v>
      </c>
      <c r="M605" s="7">
        <v>19.51111111111111</v>
      </c>
      <c r="N605" s="1">
        <v>39</v>
      </c>
      <c r="O605" s="1">
        <v>16</v>
      </c>
      <c r="P605" s="1">
        <v>4</v>
      </c>
    </row>
    <row r="606" spans="1:16" ht="15">
      <c r="A606" s="1" t="s">
        <v>1628</v>
      </c>
      <c r="B606" s="1" t="s">
        <v>2381</v>
      </c>
      <c r="C606" s="1">
        <v>28</v>
      </c>
      <c r="D606" s="1" t="str">
        <f t="shared" si="9"/>
        <v>Leo Rosales</v>
      </c>
      <c r="E606" s="1" t="e">
        <v>#N/A</v>
      </c>
      <c r="F606" s="1">
        <v>2</v>
      </c>
      <c r="G606" s="1">
        <v>0</v>
      </c>
      <c r="H606" s="1">
        <v>4.39</v>
      </c>
      <c r="I606" s="6">
        <v>1.425</v>
      </c>
      <c r="J606" s="1">
        <v>29</v>
      </c>
      <c r="K606" s="1">
        <v>2</v>
      </c>
      <c r="L606" s="1">
        <v>40</v>
      </c>
      <c r="M606" s="7">
        <v>19.51111111111111</v>
      </c>
      <c r="N606" s="1">
        <v>41</v>
      </c>
      <c r="O606" s="1">
        <v>16</v>
      </c>
      <c r="P606" s="1">
        <v>4</v>
      </c>
    </row>
    <row r="607" spans="1:16" ht="15">
      <c r="A607" s="1" t="s">
        <v>1657</v>
      </c>
      <c r="B607" s="1" t="s">
        <v>951</v>
      </c>
      <c r="C607" s="1">
        <v>28</v>
      </c>
      <c r="D607" s="1" t="str">
        <f t="shared" si="9"/>
        <v>Alfredo Simon</v>
      </c>
      <c r="E607" s="1" t="e">
        <v>#N/A</v>
      </c>
      <c r="F607" s="1">
        <v>2</v>
      </c>
      <c r="G607" s="1">
        <v>0</v>
      </c>
      <c r="H607" s="1">
        <v>4.5</v>
      </c>
      <c r="I607" s="6">
        <v>1.4</v>
      </c>
      <c r="J607" s="1">
        <v>29</v>
      </c>
      <c r="K607" s="1">
        <v>2</v>
      </c>
      <c r="L607" s="1">
        <v>40</v>
      </c>
      <c r="M607" s="7">
        <v>20</v>
      </c>
      <c r="N607" s="1">
        <v>42</v>
      </c>
      <c r="O607" s="1">
        <v>14</v>
      </c>
      <c r="P607" s="1">
        <v>5</v>
      </c>
    </row>
    <row r="608" spans="1:16" ht="15">
      <c r="A608" s="1" t="s">
        <v>2550</v>
      </c>
      <c r="B608" s="1" t="s">
        <v>1427</v>
      </c>
      <c r="C608" s="1">
        <v>35</v>
      </c>
      <c r="D608" s="1" t="str">
        <f t="shared" si="9"/>
        <v>Micah Bowie</v>
      </c>
      <c r="E608" s="1" t="e">
        <v>#N/A</v>
      </c>
      <c r="F608" s="1">
        <v>2</v>
      </c>
      <c r="G608" s="1">
        <v>0</v>
      </c>
      <c r="H608" s="1">
        <v>4.5</v>
      </c>
      <c r="I608" s="6">
        <v>1.425</v>
      </c>
      <c r="J608" s="1">
        <v>30</v>
      </c>
      <c r="K608" s="1">
        <v>2</v>
      </c>
      <c r="L608" s="1">
        <v>40</v>
      </c>
      <c r="M608" s="7">
        <v>20</v>
      </c>
      <c r="N608" s="1">
        <v>40</v>
      </c>
      <c r="O608" s="1">
        <v>17</v>
      </c>
      <c r="P608" s="1">
        <v>5</v>
      </c>
    </row>
    <row r="609" spans="1:16" ht="15">
      <c r="A609" s="1" t="s">
        <v>49</v>
      </c>
      <c r="B609" s="1" t="s">
        <v>446</v>
      </c>
      <c r="C609" s="1">
        <v>27</v>
      </c>
      <c r="D609" s="1" t="str">
        <f t="shared" si="9"/>
        <v>Kevin Hart</v>
      </c>
      <c r="E609" s="1" t="e">
        <v>#N/A</v>
      </c>
      <c r="F609" s="1">
        <v>2</v>
      </c>
      <c r="G609" s="1">
        <v>0</v>
      </c>
      <c r="H609" s="1">
        <v>4.61</v>
      </c>
      <c r="I609" s="6">
        <v>1.5</v>
      </c>
      <c r="J609" s="1">
        <v>33</v>
      </c>
      <c r="K609" s="1">
        <v>2</v>
      </c>
      <c r="L609" s="1">
        <v>40</v>
      </c>
      <c r="M609" s="7">
        <v>20.48888888888889</v>
      </c>
      <c r="N609" s="1">
        <v>42</v>
      </c>
      <c r="O609" s="1">
        <v>18</v>
      </c>
      <c r="P609" s="1">
        <v>4</v>
      </c>
    </row>
    <row r="610" spans="1:16" ht="15">
      <c r="A610" s="1" t="s">
        <v>2551</v>
      </c>
      <c r="B610" s="1" t="s">
        <v>293</v>
      </c>
      <c r="C610" s="1">
        <v>28</v>
      </c>
      <c r="D610" s="1" t="str">
        <f t="shared" si="9"/>
        <v>Joe Thatcher</v>
      </c>
      <c r="E610" s="1" t="e">
        <v>#N/A</v>
      </c>
      <c r="F610" s="1">
        <v>2</v>
      </c>
      <c r="G610" s="1">
        <v>0</v>
      </c>
      <c r="H610" s="1">
        <v>4.72</v>
      </c>
      <c r="I610" s="6">
        <v>1.475</v>
      </c>
      <c r="J610" s="1">
        <v>30</v>
      </c>
      <c r="K610" s="1">
        <v>3</v>
      </c>
      <c r="L610" s="1">
        <v>40</v>
      </c>
      <c r="M610" s="7">
        <v>20.977777777777774</v>
      </c>
      <c r="N610" s="1">
        <v>43</v>
      </c>
      <c r="O610" s="1">
        <v>16</v>
      </c>
      <c r="P610" s="1">
        <v>5</v>
      </c>
    </row>
    <row r="611" spans="1:16" ht="15">
      <c r="A611" s="1" t="s">
        <v>1478</v>
      </c>
      <c r="B611" s="1" t="s">
        <v>235</v>
      </c>
      <c r="C611" s="1">
        <v>33</v>
      </c>
      <c r="D611" s="1" t="str">
        <f t="shared" si="9"/>
        <v>Victor Santos</v>
      </c>
      <c r="E611" s="1" t="e">
        <v>#N/A</v>
      </c>
      <c r="F611" s="1">
        <v>2</v>
      </c>
      <c r="G611" s="1">
        <v>0</v>
      </c>
      <c r="H611" s="1">
        <v>5.06</v>
      </c>
      <c r="I611" s="6">
        <v>1.525</v>
      </c>
      <c r="J611" s="1">
        <v>29</v>
      </c>
      <c r="K611" s="1">
        <v>3</v>
      </c>
      <c r="L611" s="1">
        <v>40</v>
      </c>
      <c r="M611" s="7">
        <v>22.488888888888887</v>
      </c>
      <c r="N611" s="1">
        <v>45</v>
      </c>
      <c r="O611" s="1">
        <v>16</v>
      </c>
      <c r="P611" s="1">
        <v>6</v>
      </c>
    </row>
    <row r="612" spans="1:16" ht="15">
      <c r="A612" s="1" t="s">
        <v>2552</v>
      </c>
      <c r="B612" s="1" t="s">
        <v>2553</v>
      </c>
      <c r="C612" s="1">
        <v>29</v>
      </c>
      <c r="D612" s="1" t="str">
        <f t="shared" si="9"/>
        <v>Levale Speigner</v>
      </c>
      <c r="E612" s="1" t="e">
        <v>#N/A</v>
      </c>
      <c r="F612" s="1">
        <v>2</v>
      </c>
      <c r="G612" s="1">
        <v>0</v>
      </c>
      <c r="H612" s="1">
        <v>5.29</v>
      </c>
      <c r="I612" s="6">
        <v>1.575</v>
      </c>
      <c r="J612" s="1">
        <v>27</v>
      </c>
      <c r="K612" s="1">
        <v>3</v>
      </c>
      <c r="L612" s="1">
        <v>40</v>
      </c>
      <c r="M612" s="7">
        <v>23.51111111111111</v>
      </c>
      <c r="N612" s="1">
        <v>45</v>
      </c>
      <c r="O612" s="1">
        <v>18</v>
      </c>
      <c r="P612" s="1">
        <v>4</v>
      </c>
    </row>
    <row r="613" spans="1:16" ht="15">
      <c r="A613" s="1" t="s">
        <v>2554</v>
      </c>
      <c r="B613" s="1" t="s">
        <v>205</v>
      </c>
      <c r="C613" s="1">
        <v>24</v>
      </c>
      <c r="D613" s="1" t="str">
        <f t="shared" si="9"/>
        <v>Jeff Samardzija</v>
      </c>
      <c r="E613" s="1" t="e">
        <v>#N/A</v>
      </c>
      <c r="F613" s="1">
        <v>2</v>
      </c>
      <c r="G613" s="1">
        <v>1</v>
      </c>
      <c r="H613" s="1">
        <v>3.81</v>
      </c>
      <c r="I613" s="6">
        <v>1.358974358974359</v>
      </c>
      <c r="J613" s="1">
        <v>32</v>
      </c>
      <c r="K613" s="1">
        <v>2</v>
      </c>
      <c r="L613" s="1">
        <v>39</v>
      </c>
      <c r="M613" s="7">
        <v>16.51</v>
      </c>
      <c r="N613" s="1">
        <v>37</v>
      </c>
      <c r="O613" s="1">
        <v>16</v>
      </c>
      <c r="P613" s="1">
        <v>3</v>
      </c>
    </row>
    <row r="614" spans="1:16" ht="15">
      <c r="A614" s="1" t="s">
        <v>2555</v>
      </c>
      <c r="B614" s="1" t="s">
        <v>1126</v>
      </c>
      <c r="C614" s="1">
        <v>27</v>
      </c>
      <c r="D614" s="1" t="str">
        <f t="shared" si="9"/>
        <v>Wes Littleton</v>
      </c>
      <c r="E614" s="1" t="e">
        <v>#N/A</v>
      </c>
      <c r="F614" s="1">
        <v>2</v>
      </c>
      <c r="G614" s="1">
        <v>1</v>
      </c>
      <c r="H614" s="1">
        <v>4.04</v>
      </c>
      <c r="I614" s="6">
        <v>1.3076923076923077</v>
      </c>
      <c r="J614" s="1">
        <v>26</v>
      </c>
      <c r="K614" s="1">
        <v>2</v>
      </c>
      <c r="L614" s="1">
        <v>39</v>
      </c>
      <c r="M614" s="7">
        <v>17.506666666666668</v>
      </c>
      <c r="N614" s="1">
        <v>37</v>
      </c>
      <c r="O614" s="1">
        <v>14</v>
      </c>
      <c r="P614" s="1">
        <v>4</v>
      </c>
    </row>
    <row r="615" spans="1:16" ht="15">
      <c r="A615" s="1" t="s">
        <v>2556</v>
      </c>
      <c r="B615" s="1" t="s">
        <v>1215</v>
      </c>
      <c r="C615" s="1">
        <v>26</v>
      </c>
      <c r="D615" s="1" t="str">
        <f t="shared" si="9"/>
        <v>Taylor Tankersley</v>
      </c>
      <c r="E615" s="1" t="e">
        <v>#N/A</v>
      </c>
      <c r="F615" s="1">
        <v>2</v>
      </c>
      <c r="G615" s="1">
        <v>1</v>
      </c>
      <c r="H615" s="1">
        <v>4.38</v>
      </c>
      <c r="I615" s="6">
        <v>1.4102564102564104</v>
      </c>
      <c r="J615" s="1">
        <v>34</v>
      </c>
      <c r="K615" s="1">
        <v>2</v>
      </c>
      <c r="L615" s="1">
        <v>39</v>
      </c>
      <c r="M615" s="7">
        <v>18.98</v>
      </c>
      <c r="N615" s="1">
        <v>37</v>
      </c>
      <c r="O615" s="1">
        <v>18</v>
      </c>
      <c r="P615" s="1">
        <v>5</v>
      </c>
    </row>
    <row r="616" spans="1:16" ht="15">
      <c r="A616" s="1" t="s">
        <v>2557</v>
      </c>
      <c r="B616" s="1" t="s">
        <v>157</v>
      </c>
      <c r="C616" s="1">
        <v>29</v>
      </c>
      <c r="D616" s="1" t="str">
        <f t="shared" si="9"/>
        <v>Pat Neshek</v>
      </c>
      <c r="E616" s="1" t="e">
        <v>#N/A</v>
      </c>
      <c r="F616" s="1">
        <v>3</v>
      </c>
      <c r="G616" s="1">
        <v>0</v>
      </c>
      <c r="H616" s="1">
        <v>3.58</v>
      </c>
      <c r="I616" s="6">
        <v>1.205128205128205</v>
      </c>
      <c r="J616" s="1">
        <v>35</v>
      </c>
      <c r="K616" s="1">
        <v>2</v>
      </c>
      <c r="L616" s="1">
        <v>39</v>
      </c>
      <c r="M616" s="7">
        <v>15.513333333333334</v>
      </c>
      <c r="N616" s="1">
        <v>33</v>
      </c>
      <c r="O616" s="1">
        <v>14</v>
      </c>
      <c r="P616" s="1">
        <v>4</v>
      </c>
    </row>
    <row r="617" spans="1:16" ht="15">
      <c r="A617" s="1" t="s">
        <v>2558</v>
      </c>
      <c r="B617" s="1" t="s">
        <v>17</v>
      </c>
      <c r="C617" s="1">
        <v>27</v>
      </c>
      <c r="D617" s="1" t="str">
        <f t="shared" si="9"/>
        <v>Bobby Keppel</v>
      </c>
      <c r="E617" s="1" t="e">
        <v>#N/A</v>
      </c>
      <c r="F617" s="1">
        <v>2</v>
      </c>
      <c r="G617" s="1">
        <v>0</v>
      </c>
      <c r="H617" s="1">
        <v>4.38</v>
      </c>
      <c r="I617" s="6">
        <v>1.4102564102564104</v>
      </c>
      <c r="J617" s="1">
        <v>29</v>
      </c>
      <c r="K617" s="1">
        <v>2</v>
      </c>
      <c r="L617" s="1">
        <v>39</v>
      </c>
      <c r="M617" s="7">
        <v>18.98</v>
      </c>
      <c r="N617" s="1">
        <v>40</v>
      </c>
      <c r="O617" s="1">
        <v>15</v>
      </c>
      <c r="P617" s="1">
        <v>5</v>
      </c>
    </row>
    <row r="618" spans="1:16" ht="15">
      <c r="A618" s="1" t="s">
        <v>2559</v>
      </c>
      <c r="B618" s="1" t="s">
        <v>299</v>
      </c>
      <c r="C618" s="1">
        <v>26</v>
      </c>
      <c r="D618" s="1" t="str">
        <f t="shared" si="9"/>
        <v>Lance Broadway</v>
      </c>
      <c r="E618" s="1" t="e">
        <v>#N/A</v>
      </c>
      <c r="F618" s="1">
        <v>2</v>
      </c>
      <c r="G618" s="1">
        <v>0</v>
      </c>
      <c r="H618" s="1">
        <v>4.38</v>
      </c>
      <c r="I618" s="6">
        <v>1.3846153846153846</v>
      </c>
      <c r="J618" s="1">
        <v>30</v>
      </c>
      <c r="K618" s="1">
        <v>2</v>
      </c>
      <c r="L618" s="1">
        <v>39</v>
      </c>
      <c r="M618" s="7">
        <v>18.98</v>
      </c>
      <c r="N618" s="1">
        <v>40</v>
      </c>
      <c r="O618" s="1">
        <v>14</v>
      </c>
      <c r="P618" s="1">
        <v>5</v>
      </c>
    </row>
    <row r="619" spans="1:16" ht="15">
      <c r="A619" s="1" t="s">
        <v>2560</v>
      </c>
      <c r="B619" s="1" t="s">
        <v>1925</v>
      </c>
      <c r="C619" s="1">
        <v>28</v>
      </c>
      <c r="D619" s="1" t="str">
        <f t="shared" si="9"/>
        <v>Jake Woods</v>
      </c>
      <c r="E619" s="1" t="e">
        <v>#N/A</v>
      </c>
      <c r="F619" s="1">
        <v>2</v>
      </c>
      <c r="G619" s="1">
        <v>0</v>
      </c>
      <c r="H619" s="1">
        <v>4.5</v>
      </c>
      <c r="I619" s="6">
        <v>1.4615384615384615</v>
      </c>
      <c r="J619" s="1">
        <v>26</v>
      </c>
      <c r="K619" s="1">
        <v>2</v>
      </c>
      <c r="L619" s="1">
        <v>39</v>
      </c>
      <c r="M619" s="7">
        <v>19.5</v>
      </c>
      <c r="N619" s="1">
        <v>40</v>
      </c>
      <c r="O619" s="1">
        <v>17</v>
      </c>
      <c r="P619" s="1">
        <v>5</v>
      </c>
    </row>
    <row r="620" spans="1:16" ht="15">
      <c r="A620" s="1" t="s">
        <v>2561</v>
      </c>
      <c r="B620" s="1" t="s">
        <v>2562</v>
      </c>
      <c r="C620" s="1">
        <v>31</v>
      </c>
      <c r="D620" s="1" t="str">
        <f t="shared" si="9"/>
        <v>Eude Brito</v>
      </c>
      <c r="E620" s="1" t="e">
        <v>#N/A</v>
      </c>
      <c r="F620" s="1">
        <v>2</v>
      </c>
      <c r="G620" s="1">
        <v>0</v>
      </c>
      <c r="H620" s="1">
        <v>4.5</v>
      </c>
      <c r="I620" s="6">
        <v>1.435897435897436</v>
      </c>
      <c r="J620" s="1">
        <v>29</v>
      </c>
      <c r="K620" s="1">
        <v>2</v>
      </c>
      <c r="L620" s="1">
        <v>39</v>
      </c>
      <c r="M620" s="7">
        <v>19.5</v>
      </c>
      <c r="N620" s="1">
        <v>40</v>
      </c>
      <c r="O620" s="1">
        <v>16</v>
      </c>
      <c r="P620" s="1">
        <v>4</v>
      </c>
    </row>
    <row r="621" spans="1:16" ht="15">
      <c r="A621" s="1" t="s">
        <v>2563</v>
      </c>
      <c r="B621" s="1" t="s">
        <v>82</v>
      </c>
      <c r="C621" s="1">
        <v>32</v>
      </c>
      <c r="D621" s="1" t="str">
        <f t="shared" si="9"/>
        <v>Adam Pettyjohn</v>
      </c>
      <c r="E621" s="1" t="e">
        <v>#N/A</v>
      </c>
      <c r="F621" s="1">
        <v>2</v>
      </c>
      <c r="G621" s="1">
        <v>0</v>
      </c>
      <c r="H621" s="1">
        <v>4.96</v>
      </c>
      <c r="I621" s="6">
        <v>1.4615384615384615</v>
      </c>
      <c r="J621" s="1">
        <v>29</v>
      </c>
      <c r="K621" s="1">
        <v>3</v>
      </c>
      <c r="L621" s="1">
        <v>39</v>
      </c>
      <c r="M621" s="7">
        <v>21.493333333333332</v>
      </c>
      <c r="N621" s="1">
        <v>42</v>
      </c>
      <c r="O621" s="1">
        <v>15</v>
      </c>
      <c r="P621" s="1">
        <v>5</v>
      </c>
    </row>
    <row r="622" spans="1:16" ht="15">
      <c r="A622" s="1" t="s">
        <v>2564</v>
      </c>
      <c r="B622" s="1" t="s">
        <v>215</v>
      </c>
      <c r="C622" s="1">
        <v>28</v>
      </c>
      <c r="D622" s="1" t="str">
        <f t="shared" si="9"/>
        <v>Randy Messenger</v>
      </c>
      <c r="E622" s="1" t="e">
        <v>#N/A</v>
      </c>
      <c r="F622" s="1">
        <v>2</v>
      </c>
      <c r="G622" s="1">
        <v>1</v>
      </c>
      <c r="H622" s="1">
        <v>4.5</v>
      </c>
      <c r="I622" s="6">
        <v>1.5</v>
      </c>
      <c r="J622" s="1">
        <v>25</v>
      </c>
      <c r="K622" s="1">
        <v>2</v>
      </c>
      <c r="L622" s="1">
        <v>38</v>
      </c>
      <c r="M622" s="7">
        <v>19</v>
      </c>
      <c r="N622" s="1">
        <v>43</v>
      </c>
      <c r="O622" s="1">
        <v>14</v>
      </c>
      <c r="P622" s="1">
        <v>4</v>
      </c>
    </row>
    <row r="623" spans="1:16" ht="15">
      <c r="A623" s="1" t="s">
        <v>2565</v>
      </c>
      <c r="B623" s="1" t="s">
        <v>1062</v>
      </c>
      <c r="C623" s="1">
        <v>28</v>
      </c>
      <c r="D623" s="1" t="str">
        <f t="shared" si="9"/>
        <v>Mitch Stetter</v>
      </c>
      <c r="E623" s="1" t="e">
        <v>#N/A</v>
      </c>
      <c r="F623" s="1">
        <v>3</v>
      </c>
      <c r="G623" s="1">
        <v>0</v>
      </c>
      <c r="H623" s="1">
        <v>4.03</v>
      </c>
      <c r="I623" s="6">
        <v>1.368421052631579</v>
      </c>
      <c r="J623" s="1">
        <v>33</v>
      </c>
      <c r="K623" s="1">
        <v>2</v>
      </c>
      <c r="L623" s="1">
        <v>38</v>
      </c>
      <c r="M623" s="7">
        <v>17.015555555555558</v>
      </c>
      <c r="N623" s="1">
        <v>34</v>
      </c>
      <c r="O623" s="1">
        <v>18</v>
      </c>
      <c r="P623" s="1">
        <v>4</v>
      </c>
    </row>
    <row r="624" spans="1:16" ht="15">
      <c r="A624" s="1" t="s">
        <v>1164</v>
      </c>
      <c r="B624" s="1" t="s">
        <v>275</v>
      </c>
      <c r="C624" s="1">
        <v>28</v>
      </c>
      <c r="D624" s="1" t="str">
        <f t="shared" si="9"/>
        <v>Beltran Perez</v>
      </c>
      <c r="E624" s="1" t="e">
        <v>#N/A</v>
      </c>
      <c r="F624" s="1">
        <v>2</v>
      </c>
      <c r="G624" s="1">
        <v>0</v>
      </c>
      <c r="H624" s="1">
        <v>4.14</v>
      </c>
      <c r="I624" s="6">
        <v>1.368421052631579</v>
      </c>
      <c r="J624" s="1">
        <v>29</v>
      </c>
      <c r="K624" s="1">
        <v>2</v>
      </c>
      <c r="L624" s="1">
        <v>38</v>
      </c>
      <c r="M624" s="7">
        <v>17.48</v>
      </c>
      <c r="N624" s="1">
        <v>37</v>
      </c>
      <c r="O624" s="1">
        <v>15</v>
      </c>
      <c r="P624" s="1">
        <v>4</v>
      </c>
    </row>
    <row r="625" spans="1:16" ht="15">
      <c r="A625" s="1" t="s">
        <v>2566</v>
      </c>
      <c r="B625" s="1" t="s">
        <v>620</v>
      </c>
      <c r="C625" s="1">
        <v>27</v>
      </c>
      <c r="D625" s="1" t="str">
        <f t="shared" si="9"/>
        <v>Chris Britton</v>
      </c>
      <c r="E625" s="1" t="e">
        <v>#N/A</v>
      </c>
      <c r="F625" s="1">
        <v>1</v>
      </c>
      <c r="G625" s="1">
        <v>0</v>
      </c>
      <c r="H625" s="1">
        <v>4.26</v>
      </c>
      <c r="I625" s="6">
        <v>1.368421052631579</v>
      </c>
      <c r="J625" s="1">
        <v>26</v>
      </c>
      <c r="K625" s="1">
        <v>2</v>
      </c>
      <c r="L625" s="1">
        <v>38</v>
      </c>
      <c r="M625" s="7">
        <v>17.986666666666665</v>
      </c>
      <c r="N625" s="1">
        <v>38</v>
      </c>
      <c r="O625" s="1">
        <v>14</v>
      </c>
      <c r="P625" s="1">
        <v>4</v>
      </c>
    </row>
    <row r="626" spans="1:16" ht="15">
      <c r="A626" s="1" t="s">
        <v>2567</v>
      </c>
      <c r="B626" s="1" t="s">
        <v>211</v>
      </c>
      <c r="C626" s="1">
        <v>32</v>
      </c>
      <c r="D626" s="1" t="str">
        <f t="shared" si="9"/>
        <v>Mike MacDougal</v>
      </c>
      <c r="E626" s="1" t="e">
        <v>#N/A</v>
      </c>
      <c r="F626" s="1">
        <v>2</v>
      </c>
      <c r="G626" s="1">
        <v>0</v>
      </c>
      <c r="H626" s="1">
        <v>4.38</v>
      </c>
      <c r="I626" s="6">
        <v>1.5</v>
      </c>
      <c r="J626" s="1">
        <v>29</v>
      </c>
      <c r="K626" s="1">
        <v>2</v>
      </c>
      <c r="L626" s="1">
        <v>38</v>
      </c>
      <c r="M626" s="7">
        <v>18.493333333333332</v>
      </c>
      <c r="N626" s="1">
        <v>39</v>
      </c>
      <c r="O626" s="1">
        <v>18</v>
      </c>
      <c r="P626" s="1">
        <v>3</v>
      </c>
    </row>
    <row r="627" spans="1:16" ht="15">
      <c r="A627" s="1" t="s">
        <v>2568</v>
      </c>
      <c r="B627" s="1" t="s">
        <v>44</v>
      </c>
      <c r="C627" s="1">
        <v>29</v>
      </c>
      <c r="D627" s="1" t="str">
        <f t="shared" si="9"/>
        <v>Brandon Medders</v>
      </c>
      <c r="E627" s="1" t="e">
        <v>#N/A</v>
      </c>
      <c r="F627" s="1">
        <v>2</v>
      </c>
      <c r="G627" s="1">
        <v>0</v>
      </c>
      <c r="H627" s="1">
        <v>4.38</v>
      </c>
      <c r="I627" s="6">
        <v>1.394736842105263</v>
      </c>
      <c r="J627" s="1">
        <v>27</v>
      </c>
      <c r="K627" s="1">
        <v>2</v>
      </c>
      <c r="L627" s="1">
        <v>38</v>
      </c>
      <c r="M627" s="7">
        <v>18.493333333333332</v>
      </c>
      <c r="N627" s="1">
        <v>37</v>
      </c>
      <c r="O627" s="1">
        <v>16</v>
      </c>
      <c r="P627" s="1">
        <v>5</v>
      </c>
    </row>
    <row r="628" spans="1:16" ht="15">
      <c r="A628" s="1" t="s">
        <v>302</v>
      </c>
      <c r="B628" s="1" t="s">
        <v>82</v>
      </c>
      <c r="C628" s="1">
        <v>26</v>
      </c>
      <c r="D628" s="1" t="str">
        <f t="shared" si="9"/>
        <v>Adam Russell</v>
      </c>
      <c r="E628" s="1" t="e">
        <v>#N/A</v>
      </c>
      <c r="F628" s="1">
        <v>3</v>
      </c>
      <c r="G628" s="1">
        <v>0</v>
      </c>
      <c r="H628" s="1">
        <v>4.5</v>
      </c>
      <c r="I628" s="6">
        <v>1.394736842105263</v>
      </c>
      <c r="J628" s="1">
        <v>29</v>
      </c>
      <c r="K628" s="1">
        <v>2</v>
      </c>
      <c r="L628" s="1">
        <v>38</v>
      </c>
      <c r="M628" s="7">
        <v>19</v>
      </c>
      <c r="N628" s="1">
        <v>39</v>
      </c>
      <c r="O628" s="1">
        <v>14</v>
      </c>
      <c r="P628" s="1">
        <v>4</v>
      </c>
    </row>
    <row r="629" spans="1:16" ht="15">
      <c r="A629" s="1" t="s">
        <v>540</v>
      </c>
      <c r="B629" s="1" t="s">
        <v>833</v>
      </c>
      <c r="C629" s="1">
        <v>34</v>
      </c>
      <c r="D629" s="1" t="str">
        <f t="shared" si="9"/>
        <v>Alberto Castillo</v>
      </c>
      <c r="E629" s="1" t="e">
        <v>#N/A</v>
      </c>
      <c r="F629" s="1">
        <v>2</v>
      </c>
      <c r="G629" s="1">
        <v>0</v>
      </c>
      <c r="H629" s="1">
        <v>4.5</v>
      </c>
      <c r="I629" s="6">
        <v>1.4210526315789473</v>
      </c>
      <c r="J629" s="1">
        <v>29</v>
      </c>
      <c r="K629" s="1">
        <v>2</v>
      </c>
      <c r="L629" s="1">
        <v>38</v>
      </c>
      <c r="M629" s="7">
        <v>19</v>
      </c>
      <c r="N629" s="1">
        <v>40</v>
      </c>
      <c r="O629" s="1">
        <v>14</v>
      </c>
      <c r="P629" s="1">
        <v>4</v>
      </c>
    </row>
    <row r="630" spans="1:16" ht="15">
      <c r="A630" s="1" t="s">
        <v>2569</v>
      </c>
      <c r="B630" s="1" t="s">
        <v>215</v>
      </c>
      <c r="C630" s="1">
        <v>33</v>
      </c>
      <c r="D630" s="1" t="str">
        <f t="shared" si="9"/>
        <v>Randy Keisler</v>
      </c>
      <c r="E630" s="1" t="e">
        <v>#N/A</v>
      </c>
      <c r="F630" s="1">
        <v>2</v>
      </c>
      <c r="G630" s="1">
        <v>0</v>
      </c>
      <c r="H630" s="1">
        <v>4.5</v>
      </c>
      <c r="I630" s="6">
        <v>1.4210526315789473</v>
      </c>
      <c r="J630" s="1">
        <v>27</v>
      </c>
      <c r="K630" s="1">
        <v>2</v>
      </c>
      <c r="L630" s="1">
        <v>38</v>
      </c>
      <c r="M630" s="7">
        <v>19</v>
      </c>
      <c r="N630" s="1">
        <v>40</v>
      </c>
      <c r="O630" s="1">
        <v>14</v>
      </c>
      <c r="P630" s="1">
        <v>5</v>
      </c>
    </row>
    <row r="631" spans="1:16" ht="15">
      <c r="A631" s="1" t="s">
        <v>2570</v>
      </c>
      <c r="B631" s="1" t="s">
        <v>1212</v>
      </c>
      <c r="C631" s="1">
        <v>29</v>
      </c>
      <c r="D631" s="1" t="str">
        <f t="shared" si="9"/>
        <v>Royce Ring</v>
      </c>
      <c r="E631" s="1" t="e">
        <v>#N/A</v>
      </c>
      <c r="F631" s="1">
        <v>2</v>
      </c>
      <c r="G631" s="1">
        <v>0</v>
      </c>
      <c r="H631" s="1">
        <v>4.62</v>
      </c>
      <c r="I631" s="6">
        <v>1.4736842105263157</v>
      </c>
      <c r="J631" s="1">
        <v>30</v>
      </c>
      <c r="K631" s="1">
        <v>2</v>
      </c>
      <c r="L631" s="1">
        <v>38</v>
      </c>
      <c r="M631" s="7">
        <v>19.506666666666668</v>
      </c>
      <c r="N631" s="1">
        <v>39</v>
      </c>
      <c r="O631" s="1">
        <v>17</v>
      </c>
      <c r="P631" s="1">
        <v>4</v>
      </c>
    </row>
    <row r="632" spans="1:16" ht="15">
      <c r="A632" s="1" t="s">
        <v>2571</v>
      </c>
      <c r="B632" s="1" t="s">
        <v>307</v>
      </c>
      <c r="C632" s="1">
        <v>31</v>
      </c>
      <c r="D632" s="1" t="str">
        <f t="shared" si="9"/>
        <v>Brian Falkenborg</v>
      </c>
      <c r="E632" s="1" t="e">
        <v>#N/A</v>
      </c>
      <c r="F632" s="1">
        <v>2</v>
      </c>
      <c r="G632" s="1">
        <v>0</v>
      </c>
      <c r="H632" s="1">
        <v>4.62</v>
      </c>
      <c r="I632" s="6">
        <v>1.4736842105263157</v>
      </c>
      <c r="J632" s="1">
        <v>30</v>
      </c>
      <c r="K632" s="1">
        <v>3</v>
      </c>
      <c r="L632" s="1">
        <v>38</v>
      </c>
      <c r="M632" s="7">
        <v>19.506666666666668</v>
      </c>
      <c r="N632" s="1">
        <v>40</v>
      </c>
      <c r="O632" s="1">
        <v>16</v>
      </c>
      <c r="P632" s="1">
        <v>5</v>
      </c>
    </row>
    <row r="633" spans="1:16" ht="15">
      <c r="A633" s="1" t="s">
        <v>1098</v>
      </c>
      <c r="B633" s="1" t="s">
        <v>211</v>
      </c>
      <c r="C633" s="1">
        <v>29</v>
      </c>
      <c r="D633" s="1" t="str">
        <f t="shared" si="9"/>
        <v>Mike Wood</v>
      </c>
      <c r="E633" s="1" t="e">
        <v>#N/A</v>
      </c>
      <c r="F633" s="1">
        <v>2</v>
      </c>
      <c r="G633" s="1">
        <v>0</v>
      </c>
      <c r="H633" s="1">
        <v>4.86</v>
      </c>
      <c r="I633" s="6">
        <v>1.4736842105263157</v>
      </c>
      <c r="J633" s="1">
        <v>24</v>
      </c>
      <c r="K633" s="1">
        <v>2</v>
      </c>
      <c r="L633" s="1">
        <v>38</v>
      </c>
      <c r="M633" s="7">
        <v>20.52</v>
      </c>
      <c r="N633" s="1">
        <v>43</v>
      </c>
      <c r="O633" s="1">
        <v>13</v>
      </c>
      <c r="P633" s="1">
        <v>5</v>
      </c>
    </row>
    <row r="634" spans="1:16" ht="15">
      <c r="A634" s="1" t="s">
        <v>2572</v>
      </c>
      <c r="B634" s="1" t="s">
        <v>2573</v>
      </c>
      <c r="C634" s="1">
        <v>31</v>
      </c>
      <c r="D634" s="1" t="str">
        <f t="shared" si="9"/>
        <v>Peter Moylan</v>
      </c>
      <c r="E634" s="1" t="e">
        <v>#N/A</v>
      </c>
      <c r="F634" s="1">
        <v>2</v>
      </c>
      <c r="G634" s="1">
        <v>1</v>
      </c>
      <c r="H634" s="1">
        <v>3.41</v>
      </c>
      <c r="I634" s="6">
        <v>1.2432432432432432</v>
      </c>
      <c r="J634" s="1">
        <v>28</v>
      </c>
      <c r="K634" s="1">
        <v>2</v>
      </c>
      <c r="L634" s="1">
        <v>37</v>
      </c>
      <c r="M634" s="7">
        <v>14.018888888888888</v>
      </c>
      <c r="N634" s="1">
        <v>33</v>
      </c>
      <c r="O634" s="1">
        <v>13</v>
      </c>
      <c r="P634" s="1">
        <v>4</v>
      </c>
    </row>
    <row r="635" spans="1:16" ht="15">
      <c r="A635" s="1" t="s">
        <v>2574</v>
      </c>
      <c r="B635" s="1" t="s">
        <v>766</v>
      </c>
      <c r="C635" s="1">
        <v>30</v>
      </c>
      <c r="D635" s="1" t="str">
        <f t="shared" si="9"/>
        <v>John Ennis</v>
      </c>
      <c r="E635" s="1" t="e">
        <v>#N/A</v>
      </c>
      <c r="F635" s="1">
        <v>2</v>
      </c>
      <c r="G635" s="1">
        <v>1</v>
      </c>
      <c r="H635" s="1">
        <v>4.5</v>
      </c>
      <c r="I635" s="6">
        <v>1.4324324324324325</v>
      </c>
      <c r="J635" s="1">
        <v>30</v>
      </c>
      <c r="K635" s="1">
        <v>2</v>
      </c>
      <c r="L635" s="1">
        <v>37</v>
      </c>
      <c r="M635" s="7">
        <v>18.5</v>
      </c>
      <c r="N635" s="1">
        <v>39</v>
      </c>
      <c r="O635" s="1">
        <v>14</v>
      </c>
      <c r="P635" s="1">
        <v>4</v>
      </c>
    </row>
    <row r="636" spans="1:16" ht="15">
      <c r="A636" s="1" t="s">
        <v>2193</v>
      </c>
      <c r="B636" s="1" t="s">
        <v>2575</v>
      </c>
      <c r="C636" s="1">
        <v>23</v>
      </c>
      <c r="D636" s="1" t="str">
        <f t="shared" si="9"/>
        <v>Jaime Garcia</v>
      </c>
      <c r="E636" s="1" t="e">
        <v>#N/A</v>
      </c>
      <c r="F636" s="1">
        <v>2</v>
      </c>
      <c r="G636" s="1">
        <v>0</v>
      </c>
      <c r="H636" s="1">
        <v>4.26</v>
      </c>
      <c r="I636" s="6">
        <v>1.3243243243243243</v>
      </c>
      <c r="J636" s="1">
        <v>28</v>
      </c>
      <c r="K636" s="1">
        <v>2</v>
      </c>
      <c r="L636" s="1">
        <v>37</v>
      </c>
      <c r="M636" s="7">
        <v>17.513333333333335</v>
      </c>
      <c r="N636" s="1">
        <v>35</v>
      </c>
      <c r="O636" s="1">
        <v>14</v>
      </c>
      <c r="P636" s="1">
        <v>5</v>
      </c>
    </row>
    <row r="637" spans="1:16" ht="15">
      <c r="A637" s="1" t="s">
        <v>2576</v>
      </c>
      <c r="B637" s="1" t="s">
        <v>284</v>
      </c>
      <c r="C637" s="1">
        <v>29</v>
      </c>
      <c r="D637" s="1" t="str">
        <f t="shared" si="9"/>
        <v>Miguel Asencio</v>
      </c>
      <c r="E637" s="1" t="e">
        <v>#N/A</v>
      </c>
      <c r="F637" s="1">
        <v>2</v>
      </c>
      <c r="G637" s="1">
        <v>0</v>
      </c>
      <c r="H637" s="1">
        <v>4.26</v>
      </c>
      <c r="I637" s="6">
        <v>1.3783783783783783</v>
      </c>
      <c r="J637" s="1">
        <v>29</v>
      </c>
      <c r="K637" s="1">
        <v>2</v>
      </c>
      <c r="L637" s="1">
        <v>37</v>
      </c>
      <c r="M637" s="7">
        <v>17.513333333333335</v>
      </c>
      <c r="N637" s="1">
        <v>37</v>
      </c>
      <c r="O637" s="1">
        <v>14</v>
      </c>
      <c r="P637" s="1">
        <v>4</v>
      </c>
    </row>
    <row r="638" spans="1:16" ht="15">
      <c r="A638" s="1" t="s">
        <v>2577</v>
      </c>
      <c r="B638" s="1" t="s">
        <v>2578</v>
      </c>
      <c r="C638" s="1">
        <v>29</v>
      </c>
      <c r="D638" s="1" t="str">
        <f t="shared" si="9"/>
        <v>Ehren Wassermann</v>
      </c>
      <c r="E638" s="1" t="e">
        <v>#N/A</v>
      </c>
      <c r="F638" s="1">
        <v>2</v>
      </c>
      <c r="G638" s="1">
        <v>0</v>
      </c>
      <c r="H638" s="1">
        <v>4.5</v>
      </c>
      <c r="I638" s="6">
        <v>1.4594594594594594</v>
      </c>
      <c r="J638" s="1">
        <v>25</v>
      </c>
      <c r="K638" s="1">
        <v>2</v>
      </c>
      <c r="L638" s="1">
        <v>37</v>
      </c>
      <c r="M638" s="7">
        <v>18.5</v>
      </c>
      <c r="N638" s="1">
        <v>39</v>
      </c>
      <c r="O638" s="1">
        <v>15</v>
      </c>
      <c r="P638" s="1">
        <v>3</v>
      </c>
    </row>
    <row r="639" spans="1:16" ht="15">
      <c r="A639" s="1" t="s">
        <v>2579</v>
      </c>
      <c r="B639" s="1" t="s">
        <v>440</v>
      </c>
      <c r="C639" s="1">
        <v>29</v>
      </c>
      <c r="D639" s="1" t="str">
        <f t="shared" si="9"/>
        <v>Shane Komine</v>
      </c>
      <c r="E639" s="1" t="e">
        <v>#N/A</v>
      </c>
      <c r="F639" s="1">
        <v>2</v>
      </c>
      <c r="G639" s="1">
        <v>0</v>
      </c>
      <c r="H639" s="1">
        <v>4.5</v>
      </c>
      <c r="I639" s="6">
        <v>1.4054054054054055</v>
      </c>
      <c r="J639" s="1">
        <v>26</v>
      </c>
      <c r="K639" s="1">
        <v>2</v>
      </c>
      <c r="L639" s="1">
        <v>37</v>
      </c>
      <c r="M639" s="7">
        <v>18.5</v>
      </c>
      <c r="N639" s="1">
        <v>38</v>
      </c>
      <c r="O639" s="1">
        <v>14</v>
      </c>
      <c r="P639" s="1">
        <v>5</v>
      </c>
    </row>
    <row r="640" spans="1:16" ht="15">
      <c r="A640" s="1" t="s">
        <v>2580</v>
      </c>
      <c r="B640" s="1" t="s">
        <v>276</v>
      </c>
      <c r="C640" s="1">
        <v>28</v>
      </c>
      <c r="D640" s="1" t="str">
        <f t="shared" si="9"/>
        <v>Carlos Muniz</v>
      </c>
      <c r="E640" s="1" t="e">
        <v>#N/A</v>
      </c>
      <c r="F640" s="1">
        <v>2</v>
      </c>
      <c r="G640" s="1">
        <v>0</v>
      </c>
      <c r="H640" s="1">
        <v>4.62</v>
      </c>
      <c r="I640" s="6">
        <v>1.3783783783783783</v>
      </c>
      <c r="J640" s="1">
        <v>28</v>
      </c>
      <c r="K640" s="1">
        <v>2</v>
      </c>
      <c r="L640" s="1">
        <v>37</v>
      </c>
      <c r="M640" s="7">
        <v>18.993333333333332</v>
      </c>
      <c r="N640" s="1">
        <v>37</v>
      </c>
      <c r="O640" s="1">
        <v>14</v>
      </c>
      <c r="P640" s="1">
        <v>5</v>
      </c>
    </row>
    <row r="641" spans="1:16" ht="15">
      <c r="A641" s="1" t="s">
        <v>2581</v>
      </c>
      <c r="B641" s="1" t="s">
        <v>2582</v>
      </c>
      <c r="C641" s="1">
        <v>30</v>
      </c>
      <c r="D641" s="1" t="str">
        <f t="shared" si="9"/>
        <v>Rocky Cherry</v>
      </c>
      <c r="E641" s="1" t="e">
        <v>#N/A</v>
      </c>
      <c r="F641" s="1">
        <v>2</v>
      </c>
      <c r="G641" s="1">
        <v>0</v>
      </c>
      <c r="H641" s="1">
        <v>4.74</v>
      </c>
      <c r="I641" s="6">
        <v>1.4594594594594594</v>
      </c>
      <c r="J641" s="1">
        <v>28</v>
      </c>
      <c r="K641" s="1">
        <v>2</v>
      </c>
      <c r="L641" s="1">
        <v>37</v>
      </c>
      <c r="M641" s="7">
        <v>19.486666666666665</v>
      </c>
      <c r="N641" s="1">
        <v>36</v>
      </c>
      <c r="O641" s="1">
        <v>18</v>
      </c>
      <c r="P641" s="1">
        <v>4</v>
      </c>
    </row>
    <row r="642" spans="1:16" ht="15">
      <c r="A642" s="1" t="s">
        <v>2583</v>
      </c>
      <c r="B642" s="1" t="s">
        <v>592</v>
      </c>
      <c r="C642" s="1">
        <v>28</v>
      </c>
      <c r="D642" s="1" t="str">
        <f t="shared" si="9"/>
        <v>Casey Janssen</v>
      </c>
      <c r="E642" s="1" t="e">
        <v>#N/A</v>
      </c>
      <c r="F642" s="1">
        <v>2</v>
      </c>
      <c r="G642" s="1">
        <v>1</v>
      </c>
      <c r="H642" s="1">
        <v>3.88</v>
      </c>
      <c r="I642" s="6">
        <v>1.3055555555555556</v>
      </c>
      <c r="J642" s="1">
        <v>23</v>
      </c>
      <c r="K642" s="1">
        <v>2</v>
      </c>
      <c r="L642" s="1">
        <v>36</v>
      </c>
      <c r="M642" s="7">
        <v>15.52</v>
      </c>
      <c r="N642" s="1">
        <v>36</v>
      </c>
      <c r="O642" s="1">
        <v>11</v>
      </c>
      <c r="P642" s="1">
        <v>3</v>
      </c>
    </row>
    <row r="643" spans="1:16" ht="15">
      <c r="A643" s="1" t="s">
        <v>1292</v>
      </c>
      <c r="B643" s="1" t="s">
        <v>57</v>
      </c>
      <c r="C643" s="1">
        <v>34</v>
      </c>
      <c r="D643" s="1" t="str">
        <f t="shared" si="9"/>
        <v>Lee Gardner</v>
      </c>
      <c r="E643" s="1" t="e">
        <v>#N/A</v>
      </c>
      <c r="F643" s="1">
        <v>2</v>
      </c>
      <c r="G643" s="1">
        <v>0</v>
      </c>
      <c r="H643" s="1">
        <v>4</v>
      </c>
      <c r="I643" s="6">
        <v>1.4166666666666667</v>
      </c>
      <c r="J643" s="1">
        <v>26</v>
      </c>
      <c r="K643" s="1">
        <v>2</v>
      </c>
      <c r="L643" s="1">
        <v>36</v>
      </c>
      <c r="M643" s="7">
        <v>16</v>
      </c>
      <c r="N643" s="1">
        <v>38</v>
      </c>
      <c r="O643" s="1">
        <v>13</v>
      </c>
      <c r="P643" s="1">
        <v>3</v>
      </c>
    </row>
    <row r="644" spans="1:16" ht="15">
      <c r="A644" s="1" t="s">
        <v>611</v>
      </c>
      <c r="B644" s="1" t="s">
        <v>446</v>
      </c>
      <c r="C644" s="1">
        <v>30</v>
      </c>
      <c r="D644" s="1" t="str">
        <f t="shared" si="9"/>
        <v>Kevin Cameron</v>
      </c>
      <c r="E644" s="1" t="e">
        <v>#N/A</v>
      </c>
      <c r="F644" s="1">
        <v>2</v>
      </c>
      <c r="G644" s="1">
        <v>0</v>
      </c>
      <c r="H644" s="1">
        <v>4</v>
      </c>
      <c r="I644" s="6">
        <v>1.4444444444444444</v>
      </c>
      <c r="J644" s="1">
        <v>28</v>
      </c>
      <c r="K644" s="1">
        <v>1</v>
      </c>
      <c r="L644" s="1">
        <v>36</v>
      </c>
      <c r="M644" s="7">
        <v>16</v>
      </c>
      <c r="N644" s="1">
        <v>35</v>
      </c>
      <c r="O644" s="1">
        <v>17</v>
      </c>
      <c r="P644" s="1">
        <v>3</v>
      </c>
    </row>
    <row r="645" spans="1:16" ht="15">
      <c r="A645" s="1" t="s">
        <v>693</v>
      </c>
      <c r="B645" s="1" t="s">
        <v>2584</v>
      </c>
      <c r="C645" s="1">
        <v>29</v>
      </c>
      <c r="D645" s="1" t="str">
        <f aca="true" t="shared" si="10" ref="D645:D708">CONCATENATE(B645," ",A645)</f>
        <v>Franklyn German</v>
      </c>
      <c r="E645" s="1" t="e">
        <v>#N/A</v>
      </c>
      <c r="F645" s="1">
        <v>2</v>
      </c>
      <c r="G645" s="1">
        <v>0</v>
      </c>
      <c r="H645" s="1">
        <v>4</v>
      </c>
      <c r="I645" s="6">
        <v>1.4166666666666667</v>
      </c>
      <c r="J645" s="1">
        <v>26</v>
      </c>
      <c r="K645" s="1">
        <v>2</v>
      </c>
      <c r="L645" s="1">
        <v>36</v>
      </c>
      <c r="M645" s="7">
        <v>16</v>
      </c>
      <c r="N645" s="1">
        <v>35</v>
      </c>
      <c r="O645" s="1">
        <v>16</v>
      </c>
      <c r="P645" s="1">
        <v>3</v>
      </c>
    </row>
    <row r="646" spans="1:16" ht="15">
      <c r="A646" s="1" t="s">
        <v>2585</v>
      </c>
      <c r="B646" s="1" t="s">
        <v>2586</v>
      </c>
      <c r="C646" s="1">
        <v>31</v>
      </c>
      <c r="D646" s="1" t="str">
        <f t="shared" si="10"/>
        <v>Devern Hansack</v>
      </c>
      <c r="E646" s="1" t="e">
        <v>#N/A</v>
      </c>
      <c r="F646" s="1">
        <v>2</v>
      </c>
      <c r="G646" s="1">
        <v>0</v>
      </c>
      <c r="H646" s="1">
        <v>4.25</v>
      </c>
      <c r="I646" s="6">
        <v>1.3611111111111112</v>
      </c>
      <c r="J646" s="1">
        <v>26</v>
      </c>
      <c r="K646" s="1">
        <v>2</v>
      </c>
      <c r="L646" s="1">
        <v>36</v>
      </c>
      <c r="M646" s="7">
        <v>17</v>
      </c>
      <c r="N646" s="1">
        <v>36</v>
      </c>
      <c r="O646" s="1">
        <v>13</v>
      </c>
      <c r="P646" s="1">
        <v>4</v>
      </c>
    </row>
    <row r="647" spans="1:16" ht="15">
      <c r="A647" s="1" t="s">
        <v>2587</v>
      </c>
      <c r="B647" s="1" t="s">
        <v>638</v>
      </c>
      <c r="C647" s="1">
        <v>31</v>
      </c>
      <c r="D647" s="1" t="str">
        <f t="shared" si="10"/>
        <v>Scott Dohmann</v>
      </c>
      <c r="E647" s="1" t="e">
        <v>#N/A</v>
      </c>
      <c r="F647" s="1">
        <v>2</v>
      </c>
      <c r="G647" s="1">
        <v>0</v>
      </c>
      <c r="H647" s="1">
        <v>4.5</v>
      </c>
      <c r="I647" s="6">
        <v>1.4722222222222223</v>
      </c>
      <c r="J647" s="1">
        <v>28</v>
      </c>
      <c r="K647" s="1">
        <v>2</v>
      </c>
      <c r="L647" s="1">
        <v>36</v>
      </c>
      <c r="M647" s="7">
        <v>18</v>
      </c>
      <c r="N647" s="1">
        <v>37</v>
      </c>
      <c r="O647" s="1">
        <v>16</v>
      </c>
      <c r="P647" s="1">
        <v>4</v>
      </c>
    </row>
    <row r="648" spans="1:16" ht="15">
      <c r="A648" s="1" t="s">
        <v>2588</v>
      </c>
      <c r="B648" s="1" t="s">
        <v>1633</v>
      </c>
      <c r="C648" s="1">
        <v>28</v>
      </c>
      <c r="D648" s="1" t="str">
        <f t="shared" si="10"/>
        <v>Clay Rapada</v>
      </c>
      <c r="E648" s="1" t="e">
        <v>#N/A</v>
      </c>
      <c r="F648" s="1">
        <v>3</v>
      </c>
      <c r="G648" s="1">
        <v>0</v>
      </c>
      <c r="H648" s="1">
        <v>4.5</v>
      </c>
      <c r="I648" s="6">
        <v>1.4166666666666667</v>
      </c>
      <c r="J648" s="1">
        <v>27</v>
      </c>
      <c r="K648" s="1">
        <v>2</v>
      </c>
      <c r="L648" s="1">
        <v>36</v>
      </c>
      <c r="M648" s="7">
        <v>18</v>
      </c>
      <c r="N648" s="1">
        <v>36</v>
      </c>
      <c r="O648" s="1">
        <v>15</v>
      </c>
      <c r="P648" s="1">
        <v>4</v>
      </c>
    </row>
    <row r="649" spans="1:16" ht="15">
      <c r="A649" s="1" t="s">
        <v>2589</v>
      </c>
      <c r="B649" s="1" t="s">
        <v>60</v>
      </c>
      <c r="C649" s="1">
        <v>32</v>
      </c>
      <c r="D649" s="1" t="str">
        <f t="shared" si="10"/>
        <v>Jason Stanford</v>
      </c>
      <c r="E649" s="1" t="e">
        <v>#N/A</v>
      </c>
      <c r="F649" s="1">
        <v>2</v>
      </c>
      <c r="G649" s="1">
        <v>0</v>
      </c>
      <c r="H649" s="1">
        <v>4.5</v>
      </c>
      <c r="I649" s="6">
        <v>1.4166666666666667</v>
      </c>
      <c r="J649" s="1">
        <v>26</v>
      </c>
      <c r="K649" s="1">
        <v>2</v>
      </c>
      <c r="L649" s="1">
        <v>36</v>
      </c>
      <c r="M649" s="7">
        <v>18</v>
      </c>
      <c r="N649" s="1">
        <v>38</v>
      </c>
      <c r="O649" s="1">
        <v>13</v>
      </c>
      <c r="P649" s="1">
        <v>4</v>
      </c>
    </row>
    <row r="650" spans="1:16" ht="15">
      <c r="A650" s="1" t="s">
        <v>2590</v>
      </c>
      <c r="B650" s="1" t="s">
        <v>954</v>
      </c>
      <c r="C650" s="1">
        <v>27</v>
      </c>
      <c r="D650" s="1" t="str">
        <f t="shared" si="10"/>
        <v>Fernando Nieve</v>
      </c>
      <c r="E650" s="1" t="e">
        <v>#N/A</v>
      </c>
      <c r="F650" s="1">
        <v>2</v>
      </c>
      <c r="G650" s="1">
        <v>0</v>
      </c>
      <c r="H650" s="1">
        <v>4.5</v>
      </c>
      <c r="I650" s="6">
        <v>1.3611111111111112</v>
      </c>
      <c r="J650" s="1">
        <v>29</v>
      </c>
      <c r="K650" s="1">
        <v>2</v>
      </c>
      <c r="L650" s="1">
        <v>36</v>
      </c>
      <c r="M650" s="7">
        <v>18</v>
      </c>
      <c r="N650" s="1">
        <v>36</v>
      </c>
      <c r="O650" s="1">
        <v>13</v>
      </c>
      <c r="P650" s="1">
        <v>5</v>
      </c>
    </row>
    <row r="651" spans="1:16" ht="15">
      <c r="A651" s="1" t="s">
        <v>2591</v>
      </c>
      <c r="B651" s="1" t="s">
        <v>229</v>
      </c>
      <c r="C651" s="1">
        <v>39</v>
      </c>
      <c r="D651" s="1" t="str">
        <f t="shared" si="10"/>
        <v>Aaron Sele</v>
      </c>
      <c r="E651" s="1" t="e">
        <v>#N/A</v>
      </c>
      <c r="F651" s="1">
        <v>2</v>
      </c>
      <c r="G651" s="1">
        <v>0</v>
      </c>
      <c r="H651" s="1">
        <v>4.88</v>
      </c>
      <c r="I651" s="6">
        <v>1.5555555555555556</v>
      </c>
      <c r="J651" s="1">
        <v>24</v>
      </c>
      <c r="K651" s="1">
        <v>2</v>
      </c>
      <c r="L651" s="1">
        <v>36</v>
      </c>
      <c r="M651" s="7">
        <v>19.52</v>
      </c>
      <c r="N651" s="1">
        <v>42</v>
      </c>
      <c r="O651" s="1">
        <v>14</v>
      </c>
      <c r="P651" s="1">
        <v>4</v>
      </c>
    </row>
    <row r="652" spans="1:16" ht="15">
      <c r="A652" s="1" t="s">
        <v>1753</v>
      </c>
      <c r="B652" s="1" t="s">
        <v>2592</v>
      </c>
      <c r="C652" s="1">
        <v>28</v>
      </c>
      <c r="D652" s="1" t="str">
        <f t="shared" si="10"/>
        <v>Merkin Valdez</v>
      </c>
      <c r="E652" s="1" t="e">
        <v>#N/A</v>
      </c>
      <c r="F652" s="1">
        <v>2</v>
      </c>
      <c r="G652" s="1">
        <v>0</v>
      </c>
      <c r="H652" s="1">
        <v>4.11</v>
      </c>
      <c r="I652" s="6">
        <v>1.3714285714285714</v>
      </c>
      <c r="J652" s="1">
        <v>28</v>
      </c>
      <c r="K652" s="1">
        <v>2</v>
      </c>
      <c r="L652" s="1">
        <v>35</v>
      </c>
      <c r="M652" s="7">
        <v>15.983333333333336</v>
      </c>
      <c r="N652" s="1">
        <v>34</v>
      </c>
      <c r="O652" s="1">
        <v>14</v>
      </c>
      <c r="P652" s="1">
        <v>4</v>
      </c>
    </row>
    <row r="653" spans="1:16" ht="15">
      <c r="A653" s="1" t="s">
        <v>2593</v>
      </c>
      <c r="B653" s="1" t="s">
        <v>14</v>
      </c>
      <c r="C653" s="1">
        <v>33</v>
      </c>
      <c r="D653" s="1" t="str">
        <f t="shared" si="10"/>
        <v>Mark DiFelice</v>
      </c>
      <c r="E653" s="1" t="e">
        <v>#N/A</v>
      </c>
      <c r="F653" s="1">
        <v>2</v>
      </c>
      <c r="G653" s="1">
        <v>0</v>
      </c>
      <c r="H653" s="1">
        <v>4.24</v>
      </c>
      <c r="I653" s="6">
        <v>1.3428571428571427</v>
      </c>
      <c r="J653" s="1">
        <v>28</v>
      </c>
      <c r="K653" s="1">
        <v>2</v>
      </c>
      <c r="L653" s="1">
        <v>35</v>
      </c>
      <c r="M653" s="7">
        <v>16.48888888888889</v>
      </c>
      <c r="N653" s="1">
        <v>35</v>
      </c>
      <c r="O653" s="1">
        <v>12</v>
      </c>
      <c r="P653" s="1">
        <v>5</v>
      </c>
    </row>
    <row r="654" spans="1:16" ht="15">
      <c r="A654" s="1" t="s">
        <v>2594</v>
      </c>
      <c r="B654" s="1" t="s">
        <v>2157</v>
      </c>
      <c r="C654" s="1">
        <v>27</v>
      </c>
      <c r="D654" s="1" t="str">
        <f t="shared" si="10"/>
        <v>Philip Humber</v>
      </c>
      <c r="E654" s="1" t="e">
        <v>#N/A</v>
      </c>
      <c r="F654" s="1">
        <v>2</v>
      </c>
      <c r="G654" s="1">
        <v>0</v>
      </c>
      <c r="H654" s="1">
        <v>4.37</v>
      </c>
      <c r="I654" s="6">
        <v>1.3714285714285714</v>
      </c>
      <c r="J654" s="1">
        <v>24</v>
      </c>
      <c r="K654" s="1">
        <v>2</v>
      </c>
      <c r="L654" s="1">
        <v>35</v>
      </c>
      <c r="M654" s="7">
        <v>16.994444444444447</v>
      </c>
      <c r="N654" s="1">
        <v>35</v>
      </c>
      <c r="O654" s="1">
        <v>13</v>
      </c>
      <c r="P654" s="1">
        <v>5</v>
      </c>
    </row>
    <row r="655" spans="1:16" ht="15">
      <c r="A655" s="1" t="s">
        <v>1699</v>
      </c>
      <c r="B655" s="1" t="s">
        <v>2595</v>
      </c>
      <c r="C655" s="1">
        <v>25</v>
      </c>
      <c r="D655" s="1" t="str">
        <f t="shared" si="10"/>
        <v>Osiris Matos</v>
      </c>
      <c r="E655" s="1" t="e">
        <v>#N/A</v>
      </c>
      <c r="F655" s="1">
        <v>2</v>
      </c>
      <c r="G655" s="1">
        <v>0</v>
      </c>
      <c r="H655" s="1">
        <v>4.37</v>
      </c>
      <c r="I655" s="6">
        <v>1.4285714285714286</v>
      </c>
      <c r="J655" s="1">
        <v>28</v>
      </c>
      <c r="K655" s="1">
        <v>2</v>
      </c>
      <c r="L655" s="1">
        <v>35</v>
      </c>
      <c r="M655" s="7">
        <v>16.994444444444447</v>
      </c>
      <c r="N655" s="1">
        <v>36</v>
      </c>
      <c r="O655" s="1">
        <v>14</v>
      </c>
      <c r="P655" s="1">
        <v>4</v>
      </c>
    </row>
    <row r="656" spans="1:16" ht="15">
      <c r="A656" s="1" t="s">
        <v>2596</v>
      </c>
      <c r="B656" s="1" t="s">
        <v>620</v>
      </c>
      <c r="C656" s="1">
        <v>27</v>
      </c>
      <c r="D656" s="1" t="str">
        <f t="shared" si="10"/>
        <v>Chris Resop</v>
      </c>
      <c r="E656" s="1" t="e">
        <v>#N/A</v>
      </c>
      <c r="F656" s="1">
        <v>2</v>
      </c>
      <c r="G656" s="1">
        <v>0</v>
      </c>
      <c r="H656" s="1">
        <v>4.37</v>
      </c>
      <c r="I656" s="6">
        <v>1.4</v>
      </c>
      <c r="J656" s="1">
        <v>26</v>
      </c>
      <c r="K656" s="1">
        <v>2</v>
      </c>
      <c r="L656" s="1">
        <v>35</v>
      </c>
      <c r="M656" s="7">
        <v>16.994444444444447</v>
      </c>
      <c r="N656" s="1">
        <v>34</v>
      </c>
      <c r="O656" s="1">
        <v>15</v>
      </c>
      <c r="P656" s="1">
        <v>4</v>
      </c>
    </row>
    <row r="657" spans="1:16" ht="15">
      <c r="A657" s="1" t="s">
        <v>2597</v>
      </c>
      <c r="B657" s="1" t="s">
        <v>631</v>
      </c>
      <c r="C657" s="1">
        <v>29</v>
      </c>
      <c r="D657" s="1" t="str">
        <f t="shared" si="10"/>
        <v>Kurt Birkins</v>
      </c>
      <c r="E657" s="1" t="e">
        <v>#N/A</v>
      </c>
      <c r="F657" s="1">
        <v>2</v>
      </c>
      <c r="G657" s="1">
        <v>0</v>
      </c>
      <c r="H657" s="1">
        <v>4.5</v>
      </c>
      <c r="I657" s="6">
        <v>1.457142857142857</v>
      </c>
      <c r="J657" s="1">
        <v>27</v>
      </c>
      <c r="K657" s="1">
        <v>2</v>
      </c>
      <c r="L657" s="1">
        <v>35</v>
      </c>
      <c r="M657" s="7">
        <v>17.5</v>
      </c>
      <c r="N657" s="1">
        <v>37</v>
      </c>
      <c r="O657" s="1">
        <v>14</v>
      </c>
      <c r="P657" s="1">
        <v>3</v>
      </c>
    </row>
    <row r="658" spans="1:16" ht="15">
      <c r="A658" s="1" t="s">
        <v>641</v>
      </c>
      <c r="B658" s="1" t="s">
        <v>1996</v>
      </c>
      <c r="C658" s="1">
        <v>32</v>
      </c>
      <c r="D658" s="1" t="str">
        <f t="shared" si="10"/>
        <v>Kyle Snyder</v>
      </c>
      <c r="E658" s="1" t="e">
        <v>#N/A</v>
      </c>
      <c r="F658" s="1">
        <v>2</v>
      </c>
      <c r="G658" s="1">
        <v>0</v>
      </c>
      <c r="H658" s="1">
        <v>4.76</v>
      </c>
      <c r="I658" s="6">
        <v>1.457142857142857</v>
      </c>
      <c r="J658" s="1">
        <v>27</v>
      </c>
      <c r="K658" s="1">
        <v>2</v>
      </c>
      <c r="L658" s="1">
        <v>35</v>
      </c>
      <c r="M658" s="7">
        <v>18.51111111111111</v>
      </c>
      <c r="N658" s="1">
        <v>36</v>
      </c>
      <c r="O658" s="1">
        <v>15</v>
      </c>
      <c r="P658" s="1">
        <v>5</v>
      </c>
    </row>
    <row r="659" spans="1:16" ht="15">
      <c r="A659" s="1" t="s">
        <v>2598</v>
      </c>
      <c r="B659" s="1" t="s">
        <v>849</v>
      </c>
      <c r="C659" s="1">
        <v>28</v>
      </c>
      <c r="D659" s="1" t="str">
        <f t="shared" si="10"/>
        <v>Sean Henn</v>
      </c>
      <c r="E659" s="1" t="e">
        <v>#N/A</v>
      </c>
      <c r="F659" s="1">
        <v>2</v>
      </c>
      <c r="G659" s="1">
        <v>0</v>
      </c>
      <c r="H659" s="1">
        <v>4.89</v>
      </c>
      <c r="I659" s="6">
        <v>1.5142857142857142</v>
      </c>
      <c r="J659" s="1">
        <v>28</v>
      </c>
      <c r="K659" s="1">
        <v>2</v>
      </c>
      <c r="L659" s="1">
        <v>35</v>
      </c>
      <c r="M659" s="7">
        <v>19.016666666666666</v>
      </c>
      <c r="N659" s="1">
        <v>36</v>
      </c>
      <c r="O659" s="1">
        <v>17</v>
      </c>
      <c r="P659" s="1">
        <v>4</v>
      </c>
    </row>
    <row r="660" spans="1:16" ht="15">
      <c r="A660" s="1" t="s">
        <v>2599</v>
      </c>
      <c r="B660" s="1" t="s">
        <v>229</v>
      </c>
      <c r="C660" s="1">
        <v>38</v>
      </c>
      <c r="D660" s="1" t="str">
        <f t="shared" si="10"/>
        <v>Aaron Small</v>
      </c>
      <c r="E660" s="1" t="e">
        <v>#N/A</v>
      </c>
      <c r="F660" s="1">
        <v>2</v>
      </c>
      <c r="G660" s="1">
        <v>0</v>
      </c>
      <c r="H660" s="1">
        <v>4.89</v>
      </c>
      <c r="I660" s="6">
        <v>1.457142857142857</v>
      </c>
      <c r="J660" s="1">
        <v>24</v>
      </c>
      <c r="K660" s="1">
        <v>2</v>
      </c>
      <c r="L660" s="1">
        <v>35</v>
      </c>
      <c r="M660" s="7">
        <v>19.016666666666666</v>
      </c>
      <c r="N660" s="1">
        <v>38</v>
      </c>
      <c r="O660" s="1">
        <v>13</v>
      </c>
      <c r="P660" s="1">
        <v>5</v>
      </c>
    </row>
    <row r="661" spans="1:16" ht="15">
      <c r="A661" s="1" t="s">
        <v>2600</v>
      </c>
      <c r="B661" s="1" t="s">
        <v>734</v>
      </c>
      <c r="C661" s="1">
        <v>34</v>
      </c>
      <c r="D661" s="1" t="str">
        <f t="shared" si="10"/>
        <v>Chad Paronto</v>
      </c>
      <c r="E661" s="1" t="e">
        <v>#N/A</v>
      </c>
      <c r="F661" s="1">
        <v>2</v>
      </c>
      <c r="G661" s="1">
        <v>0</v>
      </c>
      <c r="H661" s="1">
        <v>4.24</v>
      </c>
      <c r="I661" s="6">
        <v>1.4411764705882353</v>
      </c>
      <c r="J661" s="1">
        <v>23</v>
      </c>
      <c r="K661" s="1">
        <v>2</v>
      </c>
      <c r="L661" s="1">
        <v>34</v>
      </c>
      <c r="M661" s="7">
        <v>16.017777777777777</v>
      </c>
      <c r="N661" s="1">
        <v>36</v>
      </c>
      <c r="O661" s="1">
        <v>13</v>
      </c>
      <c r="P661" s="1">
        <v>3</v>
      </c>
    </row>
    <row r="662" spans="1:16" ht="15">
      <c r="A662" s="1" t="s">
        <v>1283</v>
      </c>
      <c r="B662" s="1" t="s">
        <v>264</v>
      </c>
      <c r="C662" s="1">
        <v>34</v>
      </c>
      <c r="D662" s="1" t="str">
        <f t="shared" si="10"/>
        <v>Matt Wise</v>
      </c>
      <c r="E662" s="1" t="e">
        <v>#N/A</v>
      </c>
      <c r="F662" s="1">
        <v>2</v>
      </c>
      <c r="G662" s="1">
        <v>0</v>
      </c>
      <c r="H662" s="1">
        <v>4.37</v>
      </c>
      <c r="I662" s="6">
        <v>1.4411764705882353</v>
      </c>
      <c r="J662" s="1">
        <v>26</v>
      </c>
      <c r="K662" s="1">
        <v>2</v>
      </c>
      <c r="L662" s="1">
        <v>34</v>
      </c>
      <c r="M662" s="7">
        <v>16.50888888888889</v>
      </c>
      <c r="N662" s="1">
        <v>36</v>
      </c>
      <c r="O662" s="1">
        <v>13</v>
      </c>
      <c r="P662" s="1">
        <v>4</v>
      </c>
    </row>
    <row r="663" spans="1:16" ht="15">
      <c r="A663" s="1" t="s">
        <v>2601</v>
      </c>
      <c r="B663" s="1" t="s">
        <v>17</v>
      </c>
      <c r="C663" s="1">
        <v>30</v>
      </c>
      <c r="D663" s="1" t="str">
        <f t="shared" si="10"/>
        <v>Bobby Korecky</v>
      </c>
      <c r="E663" s="1" t="e">
        <v>#N/A</v>
      </c>
      <c r="F663" s="1">
        <v>2</v>
      </c>
      <c r="G663" s="1">
        <v>0</v>
      </c>
      <c r="H663" s="1">
        <v>4.5</v>
      </c>
      <c r="I663" s="6">
        <v>1.411764705882353</v>
      </c>
      <c r="J663" s="1">
        <v>23</v>
      </c>
      <c r="K663" s="1">
        <v>2</v>
      </c>
      <c r="L663" s="1">
        <v>34</v>
      </c>
      <c r="M663" s="7">
        <v>17</v>
      </c>
      <c r="N663" s="1">
        <v>35</v>
      </c>
      <c r="O663" s="1">
        <v>13</v>
      </c>
      <c r="P663" s="1">
        <v>4</v>
      </c>
    </row>
    <row r="664" spans="1:16" ht="15">
      <c r="A664" s="1" t="s">
        <v>2602</v>
      </c>
      <c r="B664" s="1" t="s">
        <v>60</v>
      </c>
      <c r="C664" s="1">
        <v>31</v>
      </c>
      <c r="D664" s="1" t="str">
        <f t="shared" si="10"/>
        <v>Jason Bulger</v>
      </c>
      <c r="E664" s="1" t="e">
        <v>#N/A</v>
      </c>
      <c r="F664" s="1">
        <v>2</v>
      </c>
      <c r="G664" s="1">
        <v>0</v>
      </c>
      <c r="H664" s="1">
        <v>4.63</v>
      </c>
      <c r="I664" s="6">
        <v>1.411764705882353</v>
      </c>
      <c r="J664" s="1">
        <v>28</v>
      </c>
      <c r="K664" s="1">
        <v>2</v>
      </c>
      <c r="L664" s="1">
        <v>34</v>
      </c>
      <c r="M664" s="7">
        <v>17.49111111111111</v>
      </c>
      <c r="N664" s="1">
        <v>34</v>
      </c>
      <c r="O664" s="1">
        <v>14</v>
      </c>
      <c r="P664" s="1">
        <v>4</v>
      </c>
    </row>
    <row r="665" spans="1:16" ht="15">
      <c r="A665" s="1" t="s">
        <v>2603</v>
      </c>
      <c r="B665" s="1" t="s">
        <v>778</v>
      </c>
      <c r="C665" s="1">
        <v>38</v>
      </c>
      <c r="D665" s="1" t="str">
        <f t="shared" si="10"/>
        <v>Brendan Donnelly</v>
      </c>
      <c r="E665" s="1" t="e">
        <v>#N/A</v>
      </c>
      <c r="F665" s="1">
        <v>2</v>
      </c>
      <c r="G665" s="1">
        <v>0</v>
      </c>
      <c r="H665" s="1">
        <v>4.76</v>
      </c>
      <c r="I665" s="6">
        <v>1.4705882352941178</v>
      </c>
      <c r="J665" s="1">
        <v>24</v>
      </c>
      <c r="K665" s="1">
        <v>1</v>
      </c>
      <c r="L665" s="1">
        <v>34</v>
      </c>
      <c r="M665" s="7">
        <v>17.982222222222223</v>
      </c>
      <c r="N665" s="1">
        <v>36</v>
      </c>
      <c r="O665" s="1">
        <v>14</v>
      </c>
      <c r="P665" s="1">
        <v>4</v>
      </c>
    </row>
    <row r="666" spans="1:16" ht="15">
      <c r="A666" s="1" t="s">
        <v>2604</v>
      </c>
      <c r="B666" s="1" t="s">
        <v>791</v>
      </c>
      <c r="C666" s="1">
        <v>24</v>
      </c>
      <c r="D666" s="1" t="str">
        <f t="shared" si="10"/>
        <v>Eric O'Flaherty</v>
      </c>
      <c r="E666" s="1" t="e">
        <v>#N/A</v>
      </c>
      <c r="F666" s="1">
        <v>3</v>
      </c>
      <c r="G666" s="1">
        <v>0</v>
      </c>
      <c r="H666" s="1">
        <v>4.76</v>
      </c>
      <c r="I666" s="6">
        <v>1.411764705882353</v>
      </c>
      <c r="J666" s="1">
        <v>25</v>
      </c>
      <c r="K666" s="1">
        <v>2</v>
      </c>
      <c r="L666" s="1">
        <v>34</v>
      </c>
      <c r="M666" s="7">
        <v>17.982222222222223</v>
      </c>
      <c r="N666" s="1">
        <v>35</v>
      </c>
      <c r="O666" s="1">
        <v>13</v>
      </c>
      <c r="P666" s="1">
        <v>3</v>
      </c>
    </row>
    <row r="667" spans="1:16" ht="15">
      <c r="A667" s="1" t="s">
        <v>1026</v>
      </c>
      <c r="B667" s="1" t="s">
        <v>620</v>
      </c>
      <c r="C667" s="1">
        <v>28</v>
      </c>
      <c r="D667" s="1" t="str">
        <f t="shared" si="10"/>
        <v>Chris Smith</v>
      </c>
      <c r="E667" s="1" t="e">
        <v>#N/A</v>
      </c>
      <c r="F667" s="1">
        <v>2</v>
      </c>
      <c r="G667" s="1">
        <v>0</v>
      </c>
      <c r="H667" s="1">
        <v>4.76</v>
      </c>
      <c r="I667" s="6">
        <v>1.3823529411764706</v>
      </c>
      <c r="J667" s="1">
        <v>25</v>
      </c>
      <c r="K667" s="1">
        <v>2</v>
      </c>
      <c r="L667" s="1">
        <v>34</v>
      </c>
      <c r="M667" s="7">
        <v>17.982222222222223</v>
      </c>
      <c r="N667" s="1">
        <v>34</v>
      </c>
      <c r="O667" s="1">
        <v>13</v>
      </c>
      <c r="P667" s="1">
        <v>5</v>
      </c>
    </row>
    <row r="668" spans="1:16" ht="15">
      <c r="A668" s="1" t="s">
        <v>2810</v>
      </c>
      <c r="B668" s="1" t="s">
        <v>2811</v>
      </c>
      <c r="C668" s="1">
        <v>38</v>
      </c>
      <c r="D668" s="1" t="str">
        <f t="shared" si="10"/>
        <v>Elmer Dessens</v>
      </c>
      <c r="E668" s="1" t="e">
        <v>#N/A</v>
      </c>
      <c r="F668" s="1">
        <v>2</v>
      </c>
      <c r="G668" s="1">
        <v>0</v>
      </c>
      <c r="H668" s="1">
        <v>5.03</v>
      </c>
      <c r="I668" s="6">
        <v>1.5</v>
      </c>
      <c r="J668" s="1">
        <v>24</v>
      </c>
      <c r="K668" s="1">
        <v>2</v>
      </c>
      <c r="L668" s="1">
        <v>34</v>
      </c>
      <c r="M668" s="7">
        <v>19.002222222222223</v>
      </c>
      <c r="N668" s="1">
        <v>38</v>
      </c>
      <c r="O668" s="1">
        <v>13</v>
      </c>
      <c r="P668" s="1">
        <v>4</v>
      </c>
    </row>
    <row r="669" spans="1:16" ht="15">
      <c r="A669" s="1" t="s">
        <v>2812</v>
      </c>
      <c r="B669" s="1" t="s">
        <v>2813</v>
      </c>
      <c r="C669" s="1">
        <v>25</v>
      </c>
      <c r="D669" s="1" t="str">
        <f t="shared" si="10"/>
        <v>Eulogio De La Cruz</v>
      </c>
      <c r="E669" s="1" t="e">
        <v>#N/A</v>
      </c>
      <c r="F669" s="1">
        <v>2</v>
      </c>
      <c r="G669" s="1">
        <v>0</v>
      </c>
      <c r="H669" s="1">
        <v>5.03</v>
      </c>
      <c r="I669" s="6">
        <v>1.5</v>
      </c>
      <c r="J669" s="1">
        <v>26</v>
      </c>
      <c r="K669" s="1">
        <v>2</v>
      </c>
      <c r="L669" s="1">
        <v>34</v>
      </c>
      <c r="M669" s="7">
        <v>19.002222222222223</v>
      </c>
      <c r="N669" s="1">
        <v>36</v>
      </c>
      <c r="O669" s="1">
        <v>15</v>
      </c>
      <c r="P669" s="1">
        <v>4</v>
      </c>
    </row>
    <row r="670" spans="1:16" ht="15">
      <c r="A670" s="1" t="s">
        <v>2814</v>
      </c>
      <c r="B670" s="1" t="s">
        <v>371</v>
      </c>
      <c r="C670" s="1">
        <v>32</v>
      </c>
      <c r="D670" s="1" t="str">
        <f t="shared" si="10"/>
        <v>Bruce Chen</v>
      </c>
      <c r="E670" s="1" t="e">
        <v>#N/A</v>
      </c>
      <c r="F670" s="1">
        <v>1</v>
      </c>
      <c r="G670" s="1">
        <v>0</v>
      </c>
      <c r="H670" s="1">
        <v>5.16</v>
      </c>
      <c r="I670" s="6">
        <v>1.5</v>
      </c>
      <c r="J670" s="1">
        <v>25</v>
      </c>
      <c r="K670" s="1">
        <v>2</v>
      </c>
      <c r="L670" s="1">
        <v>34</v>
      </c>
      <c r="M670" s="7">
        <v>19.493333333333332</v>
      </c>
      <c r="N670" s="1">
        <v>38</v>
      </c>
      <c r="O670" s="1">
        <v>13</v>
      </c>
      <c r="P670" s="1">
        <v>5</v>
      </c>
    </row>
    <row r="671" spans="1:16" ht="15">
      <c r="A671" s="1" t="s">
        <v>2815</v>
      </c>
      <c r="B671" s="1" t="s">
        <v>1157</v>
      </c>
      <c r="C671" s="1">
        <v>27</v>
      </c>
      <c r="D671" s="1" t="str">
        <f t="shared" si="10"/>
        <v>Jonathan Albaladejo</v>
      </c>
      <c r="E671" s="1" t="e">
        <v>#N/A</v>
      </c>
      <c r="F671" s="1">
        <v>2</v>
      </c>
      <c r="G671" s="1">
        <v>0</v>
      </c>
      <c r="H671" s="1">
        <v>3.95</v>
      </c>
      <c r="I671" s="6">
        <v>1.3333333333333333</v>
      </c>
      <c r="J671" s="1">
        <v>26</v>
      </c>
      <c r="K671" s="1">
        <v>2</v>
      </c>
      <c r="L671" s="1">
        <v>33</v>
      </c>
      <c r="M671" s="7">
        <v>14.483333333333333</v>
      </c>
      <c r="N671" s="1">
        <v>32</v>
      </c>
      <c r="O671" s="1">
        <v>12</v>
      </c>
      <c r="P671" s="1">
        <v>3</v>
      </c>
    </row>
    <row r="672" spans="1:16" ht="15">
      <c r="A672" s="1" t="s">
        <v>2816</v>
      </c>
      <c r="B672" s="1" t="s">
        <v>440</v>
      </c>
      <c r="C672" s="1">
        <v>30</v>
      </c>
      <c r="D672" s="1" t="str">
        <f t="shared" si="10"/>
        <v>Shane Loux</v>
      </c>
      <c r="E672" s="1" t="e">
        <v>#N/A</v>
      </c>
      <c r="F672" s="1">
        <v>2</v>
      </c>
      <c r="G672" s="1">
        <v>0</v>
      </c>
      <c r="H672" s="1">
        <v>4.23</v>
      </c>
      <c r="I672" s="6">
        <v>1.3636363636363635</v>
      </c>
      <c r="J672" s="1">
        <v>22</v>
      </c>
      <c r="K672" s="1">
        <v>2</v>
      </c>
      <c r="L672" s="1">
        <v>33</v>
      </c>
      <c r="M672" s="7">
        <v>15.51</v>
      </c>
      <c r="N672" s="1">
        <v>34</v>
      </c>
      <c r="O672" s="1">
        <v>11</v>
      </c>
      <c r="P672" s="1">
        <v>3</v>
      </c>
    </row>
    <row r="673" spans="1:16" ht="15">
      <c r="A673" s="1" t="s">
        <v>602</v>
      </c>
      <c r="B673" s="1" t="s">
        <v>2817</v>
      </c>
      <c r="C673" s="1">
        <v>25</v>
      </c>
      <c r="D673" s="1" t="str">
        <f t="shared" si="10"/>
        <v>Romulo Sanchez</v>
      </c>
      <c r="E673" s="1" t="e">
        <v>#N/A</v>
      </c>
      <c r="F673" s="1">
        <v>2</v>
      </c>
      <c r="G673" s="1">
        <v>0</v>
      </c>
      <c r="H673" s="1">
        <v>4.23</v>
      </c>
      <c r="I673" s="6">
        <v>1.3636363636363635</v>
      </c>
      <c r="J673" s="1">
        <v>24</v>
      </c>
      <c r="K673" s="1">
        <v>1</v>
      </c>
      <c r="L673" s="1">
        <v>33</v>
      </c>
      <c r="M673" s="7">
        <v>15.51</v>
      </c>
      <c r="N673" s="1">
        <v>32</v>
      </c>
      <c r="O673" s="1">
        <v>13</v>
      </c>
      <c r="P673" s="1">
        <v>3</v>
      </c>
    </row>
    <row r="674" spans="1:16" ht="15">
      <c r="A674" s="1" t="s">
        <v>2818</v>
      </c>
      <c r="B674" s="1" t="s">
        <v>2819</v>
      </c>
      <c r="C674" s="1">
        <v>25</v>
      </c>
      <c r="D674" s="1" t="str">
        <f t="shared" si="10"/>
        <v>Yorman Bazardo</v>
      </c>
      <c r="E674" s="1" t="e">
        <v>#N/A</v>
      </c>
      <c r="F674" s="1">
        <v>2</v>
      </c>
      <c r="G674" s="1">
        <v>0</v>
      </c>
      <c r="H674" s="1">
        <v>4.36</v>
      </c>
      <c r="I674" s="6">
        <v>1.3636363636363635</v>
      </c>
      <c r="J674" s="1">
        <v>25</v>
      </c>
      <c r="K674" s="1">
        <v>2</v>
      </c>
      <c r="L674" s="1">
        <v>33</v>
      </c>
      <c r="M674" s="7">
        <v>15.98666666666667</v>
      </c>
      <c r="N674" s="1">
        <v>33</v>
      </c>
      <c r="O674" s="1">
        <v>12</v>
      </c>
      <c r="P674" s="1">
        <v>3</v>
      </c>
    </row>
    <row r="675" spans="1:16" ht="15">
      <c r="A675" s="1" t="s">
        <v>2820</v>
      </c>
      <c r="B675" s="1" t="s">
        <v>2821</v>
      </c>
      <c r="C675" s="1">
        <v>27</v>
      </c>
      <c r="D675" s="1" t="str">
        <f t="shared" si="10"/>
        <v>Geno Espineli</v>
      </c>
      <c r="E675" s="1" t="e">
        <v>#N/A</v>
      </c>
      <c r="F675" s="1">
        <v>2</v>
      </c>
      <c r="G675" s="1">
        <v>0</v>
      </c>
      <c r="H675" s="1">
        <v>4.5</v>
      </c>
      <c r="I675" s="6">
        <v>1.393939393939394</v>
      </c>
      <c r="J675" s="1">
        <v>25</v>
      </c>
      <c r="K675" s="1">
        <v>2</v>
      </c>
      <c r="L675" s="1">
        <v>33</v>
      </c>
      <c r="M675" s="7">
        <v>16.5</v>
      </c>
      <c r="N675" s="1">
        <v>33</v>
      </c>
      <c r="O675" s="1">
        <v>13</v>
      </c>
      <c r="P675" s="1">
        <v>5</v>
      </c>
    </row>
    <row r="676" spans="1:16" ht="15">
      <c r="A676" s="1" t="s">
        <v>2822</v>
      </c>
      <c r="B676" s="1" t="s">
        <v>2823</v>
      </c>
      <c r="C676" s="1">
        <v>33</v>
      </c>
      <c r="D676" s="1" t="str">
        <f t="shared" si="10"/>
        <v>Les Walrond</v>
      </c>
      <c r="E676" s="1" t="e">
        <v>#N/A</v>
      </c>
      <c r="F676" s="1">
        <v>2</v>
      </c>
      <c r="G676" s="1">
        <v>0</v>
      </c>
      <c r="H676" s="1">
        <v>4.64</v>
      </c>
      <c r="I676" s="6">
        <v>1.4848484848484849</v>
      </c>
      <c r="J676" s="1">
        <v>27</v>
      </c>
      <c r="K676" s="1">
        <v>2</v>
      </c>
      <c r="L676" s="1">
        <v>33</v>
      </c>
      <c r="M676" s="7">
        <v>17.013333333333332</v>
      </c>
      <c r="N676" s="1">
        <v>34</v>
      </c>
      <c r="O676" s="1">
        <v>15</v>
      </c>
      <c r="P676" s="1">
        <v>3</v>
      </c>
    </row>
    <row r="677" spans="1:16" ht="15">
      <c r="A677" s="1" t="s">
        <v>1093</v>
      </c>
      <c r="B677" s="1" t="s">
        <v>2069</v>
      </c>
      <c r="C677" s="1">
        <v>26</v>
      </c>
      <c r="D677" s="1" t="str">
        <f t="shared" si="10"/>
        <v>Jesse Chavez</v>
      </c>
      <c r="E677" s="1" t="e">
        <v>#N/A</v>
      </c>
      <c r="F677" s="1">
        <v>2</v>
      </c>
      <c r="G677" s="1">
        <v>0</v>
      </c>
      <c r="H677" s="1">
        <v>4.64</v>
      </c>
      <c r="I677" s="6">
        <v>1.4242424242424243</v>
      </c>
      <c r="J677" s="1">
        <v>27</v>
      </c>
      <c r="K677" s="1">
        <v>2</v>
      </c>
      <c r="L677" s="1">
        <v>33</v>
      </c>
      <c r="M677" s="7">
        <v>17.013333333333332</v>
      </c>
      <c r="N677" s="1">
        <v>34</v>
      </c>
      <c r="O677" s="1">
        <v>13</v>
      </c>
      <c r="P677" s="1">
        <v>4</v>
      </c>
    </row>
    <row r="678" spans="1:16" ht="15">
      <c r="A678" s="1" t="s">
        <v>2824</v>
      </c>
      <c r="B678" s="1" t="s">
        <v>2825</v>
      </c>
      <c r="C678" s="1">
        <v>29</v>
      </c>
      <c r="D678" s="1" t="str">
        <f t="shared" si="10"/>
        <v>Dewon Brazelton</v>
      </c>
      <c r="E678" s="1" t="e">
        <v>#N/A</v>
      </c>
      <c r="F678" s="1">
        <v>2</v>
      </c>
      <c r="G678" s="1">
        <v>0</v>
      </c>
      <c r="H678" s="1">
        <v>4.64</v>
      </c>
      <c r="I678" s="6">
        <v>1.4242424242424243</v>
      </c>
      <c r="J678" s="1">
        <v>25</v>
      </c>
      <c r="K678" s="1">
        <v>2</v>
      </c>
      <c r="L678" s="1">
        <v>33</v>
      </c>
      <c r="M678" s="7">
        <v>17.013333333333332</v>
      </c>
      <c r="N678" s="1">
        <v>34</v>
      </c>
      <c r="O678" s="1">
        <v>13</v>
      </c>
      <c r="P678" s="1">
        <v>4</v>
      </c>
    </row>
    <row r="679" spans="1:16" ht="15">
      <c r="A679" s="1" t="s">
        <v>2531</v>
      </c>
      <c r="B679" s="1" t="s">
        <v>806</v>
      </c>
      <c r="C679" s="1">
        <v>31</v>
      </c>
      <c r="D679" s="1" t="str">
        <f t="shared" si="10"/>
        <v>Willie Eyre</v>
      </c>
      <c r="E679" s="1" t="e">
        <v>#N/A</v>
      </c>
      <c r="F679" s="1">
        <v>2</v>
      </c>
      <c r="G679" s="1">
        <v>0</v>
      </c>
      <c r="H679" s="1">
        <v>4.77</v>
      </c>
      <c r="I679" s="6">
        <v>1.4848484848484849</v>
      </c>
      <c r="J679" s="1">
        <v>22</v>
      </c>
      <c r="K679" s="1">
        <v>2</v>
      </c>
      <c r="L679" s="1">
        <v>33</v>
      </c>
      <c r="M679" s="7">
        <v>17.49</v>
      </c>
      <c r="N679" s="1">
        <v>36</v>
      </c>
      <c r="O679" s="1">
        <v>13</v>
      </c>
      <c r="P679" s="1">
        <v>4</v>
      </c>
    </row>
    <row r="680" spans="1:16" ht="15">
      <c r="A680" s="1" t="s">
        <v>2826</v>
      </c>
      <c r="B680" s="1" t="s">
        <v>290</v>
      </c>
      <c r="C680" s="1">
        <v>27</v>
      </c>
      <c r="D680" s="1" t="str">
        <f t="shared" si="10"/>
        <v>Josh Newman</v>
      </c>
      <c r="E680" s="1" t="e">
        <v>#N/A</v>
      </c>
      <c r="F680" s="1">
        <v>2</v>
      </c>
      <c r="G680" s="1">
        <v>0</v>
      </c>
      <c r="H680" s="1">
        <v>4.91</v>
      </c>
      <c r="I680" s="6">
        <v>1.5151515151515151</v>
      </c>
      <c r="J680" s="1">
        <v>24</v>
      </c>
      <c r="K680" s="1">
        <v>2</v>
      </c>
      <c r="L680" s="1">
        <v>33</v>
      </c>
      <c r="M680" s="7">
        <v>18.003333333333334</v>
      </c>
      <c r="N680" s="1">
        <v>36</v>
      </c>
      <c r="O680" s="1">
        <v>14</v>
      </c>
      <c r="P680" s="1">
        <v>4</v>
      </c>
    </row>
    <row r="681" spans="1:16" ht="15">
      <c r="A681" s="1" t="s">
        <v>2827</v>
      </c>
      <c r="B681" s="1" t="s">
        <v>2828</v>
      </c>
      <c r="C681" s="1">
        <v>28</v>
      </c>
      <c r="D681" s="1" t="str">
        <f t="shared" si="10"/>
        <v>Marino Salas</v>
      </c>
      <c r="E681" s="1" t="e">
        <v>#N/A</v>
      </c>
      <c r="F681" s="1">
        <v>2</v>
      </c>
      <c r="G681" s="1">
        <v>0</v>
      </c>
      <c r="H681" s="1">
        <v>5.05</v>
      </c>
      <c r="I681" s="6">
        <v>1.5454545454545454</v>
      </c>
      <c r="J681" s="1">
        <v>25</v>
      </c>
      <c r="K681" s="1">
        <v>2</v>
      </c>
      <c r="L681" s="1">
        <v>33</v>
      </c>
      <c r="M681" s="7">
        <v>18.516666666666666</v>
      </c>
      <c r="N681" s="1">
        <v>36</v>
      </c>
      <c r="O681" s="1">
        <v>15</v>
      </c>
      <c r="P681" s="1">
        <v>4</v>
      </c>
    </row>
    <row r="682" spans="1:16" ht="15">
      <c r="A682" s="1" t="s">
        <v>2829</v>
      </c>
      <c r="B682" s="1" t="s">
        <v>211</v>
      </c>
      <c r="C682" s="1">
        <v>27</v>
      </c>
      <c r="D682" s="1" t="str">
        <f t="shared" si="10"/>
        <v>Mike Hinckley</v>
      </c>
      <c r="E682" s="1" t="e">
        <v>#N/A</v>
      </c>
      <c r="F682" s="1">
        <v>2</v>
      </c>
      <c r="G682" s="1">
        <v>0</v>
      </c>
      <c r="H682" s="1">
        <v>3.66</v>
      </c>
      <c r="I682" s="6">
        <v>1.28125</v>
      </c>
      <c r="J682" s="1">
        <v>25</v>
      </c>
      <c r="K682" s="1">
        <v>2</v>
      </c>
      <c r="L682" s="1">
        <v>32</v>
      </c>
      <c r="M682" s="7">
        <v>13.013333333333334</v>
      </c>
      <c r="N682" s="1">
        <v>30</v>
      </c>
      <c r="O682" s="1">
        <v>11</v>
      </c>
      <c r="P682" s="1">
        <v>3</v>
      </c>
    </row>
    <row r="683" spans="1:16" ht="15">
      <c r="A683" s="1" t="s">
        <v>2830</v>
      </c>
      <c r="B683" s="1" t="s">
        <v>1819</v>
      </c>
      <c r="C683" s="1">
        <v>27</v>
      </c>
      <c r="D683" s="1" t="str">
        <f t="shared" si="10"/>
        <v>Phil Coke</v>
      </c>
      <c r="E683" s="1" t="e">
        <v>#N/A</v>
      </c>
      <c r="F683" s="1">
        <v>2</v>
      </c>
      <c r="G683" s="1">
        <v>0</v>
      </c>
      <c r="H683" s="1">
        <v>3.8</v>
      </c>
      <c r="I683" s="6">
        <v>1.28125</v>
      </c>
      <c r="J683" s="1">
        <v>25</v>
      </c>
      <c r="K683" s="1">
        <v>2</v>
      </c>
      <c r="L683" s="1">
        <v>32</v>
      </c>
      <c r="M683" s="7">
        <v>13.511111111111111</v>
      </c>
      <c r="N683" s="1">
        <v>30</v>
      </c>
      <c r="O683" s="1">
        <v>11</v>
      </c>
      <c r="P683" s="1">
        <v>3</v>
      </c>
    </row>
    <row r="684" spans="1:16" ht="15">
      <c r="A684" s="1" t="s">
        <v>2831</v>
      </c>
      <c r="B684" s="1" t="s">
        <v>620</v>
      </c>
      <c r="C684" s="1">
        <v>28</v>
      </c>
      <c r="D684" s="1" t="str">
        <f t="shared" si="10"/>
        <v>Chris Narveson</v>
      </c>
      <c r="E684" s="1" t="e">
        <v>#N/A</v>
      </c>
      <c r="F684" s="1">
        <v>2</v>
      </c>
      <c r="G684" s="1">
        <v>0</v>
      </c>
      <c r="H684" s="1">
        <v>4.22</v>
      </c>
      <c r="I684" s="6">
        <v>1.375</v>
      </c>
      <c r="J684" s="1">
        <v>26</v>
      </c>
      <c r="K684" s="1">
        <v>2</v>
      </c>
      <c r="L684" s="1">
        <v>32</v>
      </c>
      <c r="M684" s="7">
        <v>15.004444444444443</v>
      </c>
      <c r="N684" s="1">
        <v>32</v>
      </c>
      <c r="O684" s="1">
        <v>12</v>
      </c>
      <c r="P684" s="1">
        <v>4</v>
      </c>
    </row>
    <row r="685" spans="1:16" ht="15">
      <c r="A685" s="1" t="s">
        <v>2832</v>
      </c>
      <c r="B685" s="1" t="s">
        <v>620</v>
      </c>
      <c r="C685" s="1">
        <v>31</v>
      </c>
      <c r="D685" s="1" t="str">
        <f t="shared" si="10"/>
        <v>Chris Schroder</v>
      </c>
      <c r="E685" s="1" t="e">
        <v>#N/A</v>
      </c>
      <c r="F685" s="1">
        <v>1</v>
      </c>
      <c r="G685" s="1">
        <v>0</v>
      </c>
      <c r="H685" s="1">
        <v>4.22</v>
      </c>
      <c r="I685" s="6">
        <v>1.375</v>
      </c>
      <c r="J685" s="1">
        <v>27</v>
      </c>
      <c r="K685" s="1">
        <v>2</v>
      </c>
      <c r="L685" s="1">
        <v>32</v>
      </c>
      <c r="M685" s="7">
        <v>15.004444444444443</v>
      </c>
      <c r="N685" s="1">
        <v>31</v>
      </c>
      <c r="O685" s="1">
        <v>13</v>
      </c>
      <c r="P685" s="1">
        <v>4</v>
      </c>
    </row>
    <row r="686" spans="1:16" ht="15">
      <c r="A686" s="1" t="s">
        <v>2833</v>
      </c>
      <c r="B686" s="1" t="s">
        <v>1674</v>
      </c>
      <c r="C686" s="1">
        <v>26</v>
      </c>
      <c r="D686" s="1" t="str">
        <f t="shared" si="10"/>
        <v>Tim Dillard</v>
      </c>
      <c r="E686" s="1" t="e">
        <v>#N/A</v>
      </c>
      <c r="F686" s="1">
        <v>2</v>
      </c>
      <c r="G686" s="1">
        <v>0</v>
      </c>
      <c r="H686" s="1">
        <v>4.22</v>
      </c>
      <c r="I686" s="6">
        <v>1.375</v>
      </c>
      <c r="J686" s="1">
        <v>23</v>
      </c>
      <c r="K686" s="1">
        <v>2</v>
      </c>
      <c r="L686" s="1">
        <v>32</v>
      </c>
      <c r="M686" s="7">
        <v>15.004444444444443</v>
      </c>
      <c r="N686" s="1">
        <v>32</v>
      </c>
      <c r="O686" s="1">
        <v>12</v>
      </c>
      <c r="P686" s="1">
        <v>4</v>
      </c>
    </row>
    <row r="687" spans="1:16" ht="15">
      <c r="A687" s="1" t="s">
        <v>2827</v>
      </c>
      <c r="B687" s="1" t="s">
        <v>363</v>
      </c>
      <c r="C687" s="1">
        <v>31</v>
      </c>
      <c r="D687" s="1" t="str">
        <f t="shared" si="10"/>
        <v>Juan Salas</v>
      </c>
      <c r="E687" s="1" t="e">
        <v>#N/A</v>
      </c>
      <c r="F687" s="1">
        <v>1</v>
      </c>
      <c r="G687" s="1">
        <v>0</v>
      </c>
      <c r="H687" s="1">
        <v>4.36</v>
      </c>
      <c r="I687" s="6">
        <v>1.40625</v>
      </c>
      <c r="J687" s="1">
        <v>24</v>
      </c>
      <c r="K687" s="1">
        <v>1</v>
      </c>
      <c r="L687" s="1">
        <v>32</v>
      </c>
      <c r="M687" s="7">
        <v>15.502222222222223</v>
      </c>
      <c r="N687" s="1">
        <v>32</v>
      </c>
      <c r="O687" s="1">
        <v>13</v>
      </c>
      <c r="P687" s="1">
        <v>4</v>
      </c>
    </row>
    <row r="688" spans="1:16" ht="15">
      <c r="A688" s="1" t="s">
        <v>2834</v>
      </c>
      <c r="B688" s="1" t="s">
        <v>351</v>
      </c>
      <c r="C688" s="1">
        <v>41</v>
      </c>
      <c r="D688" s="1" t="str">
        <f t="shared" si="10"/>
        <v>Kent Mercker</v>
      </c>
      <c r="E688" s="1" t="e">
        <v>#N/A</v>
      </c>
      <c r="F688" s="1">
        <v>2</v>
      </c>
      <c r="G688" s="1">
        <v>0</v>
      </c>
      <c r="H688" s="1">
        <v>4.5</v>
      </c>
      <c r="I688" s="6">
        <v>1.46875</v>
      </c>
      <c r="J688" s="1">
        <v>22</v>
      </c>
      <c r="K688" s="1">
        <v>2</v>
      </c>
      <c r="L688" s="1">
        <v>32</v>
      </c>
      <c r="M688" s="7">
        <v>16</v>
      </c>
      <c r="N688" s="1">
        <v>33</v>
      </c>
      <c r="O688" s="1">
        <v>14</v>
      </c>
      <c r="P688" s="1">
        <v>4</v>
      </c>
    </row>
    <row r="689" spans="1:16" ht="15">
      <c r="A689" s="1" t="s">
        <v>2835</v>
      </c>
      <c r="B689" s="1" t="s">
        <v>761</v>
      </c>
      <c r="C689" s="1">
        <v>28</v>
      </c>
      <c r="D689" s="1" t="str">
        <f t="shared" si="10"/>
        <v>Francisco Cruceta</v>
      </c>
      <c r="E689" s="1" t="e">
        <v>#N/A</v>
      </c>
      <c r="F689" s="1">
        <v>2</v>
      </c>
      <c r="G689" s="1">
        <v>0</v>
      </c>
      <c r="H689" s="1">
        <v>4.64</v>
      </c>
      <c r="I689" s="6">
        <v>1.46875</v>
      </c>
      <c r="J689" s="1">
        <v>24</v>
      </c>
      <c r="K689" s="1">
        <v>2</v>
      </c>
      <c r="L689" s="1">
        <v>32</v>
      </c>
      <c r="M689" s="7">
        <v>16.497777777777777</v>
      </c>
      <c r="N689" s="1">
        <v>33</v>
      </c>
      <c r="O689" s="1">
        <v>14</v>
      </c>
      <c r="P689" s="1">
        <v>4</v>
      </c>
    </row>
    <row r="690" spans="1:16" ht="15">
      <c r="A690" s="1" t="s">
        <v>2836</v>
      </c>
      <c r="B690" s="1" t="s">
        <v>391</v>
      </c>
      <c r="C690" s="1">
        <v>35</v>
      </c>
      <c r="D690" s="1" t="str">
        <f t="shared" si="10"/>
        <v>Ray King</v>
      </c>
      <c r="E690" s="1" t="e">
        <v>#N/A</v>
      </c>
      <c r="F690" s="1">
        <v>1</v>
      </c>
      <c r="G690" s="1">
        <v>0</v>
      </c>
      <c r="H690" s="1">
        <v>4.64</v>
      </c>
      <c r="I690" s="6">
        <v>1.5</v>
      </c>
      <c r="J690" s="1">
        <v>22</v>
      </c>
      <c r="K690" s="1">
        <v>2</v>
      </c>
      <c r="L690" s="1">
        <v>32</v>
      </c>
      <c r="M690" s="7">
        <v>16.497777777777777</v>
      </c>
      <c r="N690" s="1">
        <v>34</v>
      </c>
      <c r="O690" s="1">
        <v>14</v>
      </c>
      <c r="P690" s="1">
        <v>4</v>
      </c>
    </row>
    <row r="691" spans="1:16" ht="15">
      <c r="A691" s="1" t="s">
        <v>961</v>
      </c>
      <c r="B691" s="1" t="s">
        <v>2346</v>
      </c>
      <c r="C691" s="1">
        <v>33</v>
      </c>
      <c r="D691" s="1" t="str">
        <f t="shared" si="10"/>
        <v>Kris Wilson</v>
      </c>
      <c r="E691" s="1" t="e">
        <v>#N/A</v>
      </c>
      <c r="F691" s="1">
        <v>2</v>
      </c>
      <c r="G691" s="1">
        <v>0</v>
      </c>
      <c r="H691" s="1">
        <v>4.64</v>
      </c>
      <c r="I691" s="6">
        <v>1.4375</v>
      </c>
      <c r="J691" s="1">
        <v>23</v>
      </c>
      <c r="K691" s="1">
        <v>2</v>
      </c>
      <c r="L691" s="1">
        <v>32</v>
      </c>
      <c r="M691" s="7">
        <v>16.497777777777777</v>
      </c>
      <c r="N691" s="1">
        <v>34</v>
      </c>
      <c r="O691" s="1">
        <v>12</v>
      </c>
      <c r="P691" s="1">
        <v>4</v>
      </c>
    </row>
    <row r="692" spans="1:16" ht="15">
      <c r="A692" s="1" t="s">
        <v>2837</v>
      </c>
      <c r="B692" s="1" t="s">
        <v>307</v>
      </c>
      <c r="C692" s="1">
        <v>31</v>
      </c>
      <c r="D692" s="1" t="str">
        <f t="shared" si="10"/>
        <v>Brian Sanches</v>
      </c>
      <c r="E692" s="1" t="e">
        <v>#N/A</v>
      </c>
      <c r="F692" s="1">
        <v>2</v>
      </c>
      <c r="G692" s="1">
        <v>0</v>
      </c>
      <c r="H692" s="1">
        <v>4.92</v>
      </c>
      <c r="I692" s="6">
        <v>1.5</v>
      </c>
      <c r="J692" s="1">
        <v>25</v>
      </c>
      <c r="K692" s="1">
        <v>2</v>
      </c>
      <c r="L692" s="1">
        <v>32</v>
      </c>
      <c r="M692" s="7">
        <v>17.493333333333332</v>
      </c>
      <c r="N692" s="1">
        <v>34</v>
      </c>
      <c r="O692" s="1">
        <v>14</v>
      </c>
      <c r="P692" s="1">
        <v>5</v>
      </c>
    </row>
    <row r="693" spans="1:16" ht="15">
      <c r="A693" s="1" t="s">
        <v>2838</v>
      </c>
      <c r="B693" s="1" t="s">
        <v>766</v>
      </c>
      <c r="C693" s="1">
        <v>37</v>
      </c>
      <c r="D693" s="1" t="str">
        <f t="shared" si="10"/>
        <v>John Wasdin</v>
      </c>
      <c r="E693" s="1" t="e">
        <v>#N/A</v>
      </c>
      <c r="F693" s="1">
        <v>2</v>
      </c>
      <c r="G693" s="1">
        <v>0</v>
      </c>
      <c r="H693" s="1">
        <v>4.92</v>
      </c>
      <c r="I693" s="6">
        <v>1.53125</v>
      </c>
      <c r="J693" s="1">
        <v>23</v>
      </c>
      <c r="K693" s="1">
        <v>2</v>
      </c>
      <c r="L693" s="1">
        <v>32</v>
      </c>
      <c r="M693" s="7">
        <v>17.493333333333332</v>
      </c>
      <c r="N693" s="1">
        <v>36</v>
      </c>
      <c r="O693" s="1">
        <v>13</v>
      </c>
      <c r="P693" s="1">
        <v>4</v>
      </c>
    </row>
    <row r="694" spans="1:16" ht="15">
      <c r="A694" s="1" t="s">
        <v>2839</v>
      </c>
      <c r="B694" s="1" t="s">
        <v>205</v>
      </c>
      <c r="C694" s="1">
        <v>30</v>
      </c>
      <c r="D694" s="1" t="str">
        <f t="shared" si="10"/>
        <v>Jeff Fulchino</v>
      </c>
      <c r="E694" s="1" t="e">
        <v>#N/A</v>
      </c>
      <c r="F694" s="1">
        <v>2</v>
      </c>
      <c r="G694" s="1">
        <v>0</v>
      </c>
      <c r="H694" s="1">
        <v>4.92</v>
      </c>
      <c r="I694" s="6">
        <v>1.5</v>
      </c>
      <c r="J694" s="1">
        <v>24</v>
      </c>
      <c r="K694" s="1">
        <v>2</v>
      </c>
      <c r="L694" s="1">
        <v>32</v>
      </c>
      <c r="M694" s="7">
        <v>17.493333333333332</v>
      </c>
      <c r="N694" s="1">
        <v>35</v>
      </c>
      <c r="O694" s="1">
        <v>13</v>
      </c>
      <c r="P694" s="1">
        <v>4</v>
      </c>
    </row>
    <row r="695" spans="1:16" ht="15">
      <c r="A695" s="1" t="s">
        <v>2840</v>
      </c>
      <c r="B695" s="1" t="s">
        <v>60</v>
      </c>
      <c r="C695" s="1">
        <v>27</v>
      </c>
      <c r="D695" s="1" t="str">
        <f t="shared" si="10"/>
        <v>Jason Motte</v>
      </c>
      <c r="E695" s="1" t="e">
        <v>#N/A</v>
      </c>
      <c r="F695" s="1">
        <v>2</v>
      </c>
      <c r="G695" s="1">
        <v>1</v>
      </c>
      <c r="H695" s="1">
        <v>3.77</v>
      </c>
      <c r="I695" s="6">
        <v>1.2903225806451613</v>
      </c>
      <c r="J695" s="1">
        <v>26</v>
      </c>
      <c r="K695" s="1">
        <v>2</v>
      </c>
      <c r="L695" s="1">
        <v>31</v>
      </c>
      <c r="M695" s="7">
        <v>12.985555555555557</v>
      </c>
      <c r="N695" s="1">
        <v>29</v>
      </c>
      <c r="O695" s="1">
        <v>11</v>
      </c>
      <c r="P695" s="1">
        <v>3</v>
      </c>
    </row>
    <row r="696" spans="1:16" ht="15">
      <c r="A696" s="1" t="s">
        <v>2841</v>
      </c>
      <c r="B696" s="1" t="s">
        <v>211</v>
      </c>
      <c r="C696" s="1">
        <v>42</v>
      </c>
      <c r="D696" s="1" t="str">
        <f t="shared" si="10"/>
        <v>Mike Stanton</v>
      </c>
      <c r="E696" s="1" t="e">
        <v>#N/A</v>
      </c>
      <c r="F696" s="1">
        <v>2</v>
      </c>
      <c r="G696" s="1">
        <v>1</v>
      </c>
      <c r="H696" s="1">
        <v>4.65</v>
      </c>
      <c r="I696" s="6">
        <v>1.4838709677419355</v>
      </c>
      <c r="J696" s="1">
        <v>22</v>
      </c>
      <c r="K696" s="1">
        <v>2</v>
      </c>
      <c r="L696" s="1">
        <v>31</v>
      </c>
      <c r="M696" s="7">
        <v>16.016666666666666</v>
      </c>
      <c r="N696" s="1">
        <v>34</v>
      </c>
      <c r="O696" s="1">
        <v>12</v>
      </c>
      <c r="P696" s="1">
        <v>3</v>
      </c>
    </row>
    <row r="697" spans="1:16" ht="15">
      <c r="A697" s="1" t="s">
        <v>275</v>
      </c>
      <c r="B697" s="1" t="s">
        <v>2217</v>
      </c>
      <c r="C697" s="1">
        <v>30</v>
      </c>
      <c r="D697" s="1" t="str">
        <f t="shared" si="10"/>
        <v>Francis Beltran</v>
      </c>
      <c r="E697" s="1" t="e">
        <v>#N/A</v>
      </c>
      <c r="F697" s="1">
        <v>2</v>
      </c>
      <c r="G697" s="1">
        <v>0</v>
      </c>
      <c r="H697" s="1">
        <v>4.5</v>
      </c>
      <c r="I697" s="6">
        <v>1.4193548387096775</v>
      </c>
      <c r="J697" s="1">
        <v>23</v>
      </c>
      <c r="K697" s="1">
        <v>2</v>
      </c>
      <c r="L697" s="1">
        <v>31</v>
      </c>
      <c r="M697" s="7">
        <v>15.5</v>
      </c>
      <c r="N697" s="1">
        <v>32</v>
      </c>
      <c r="O697" s="1">
        <v>12</v>
      </c>
      <c r="P697" s="1">
        <v>4</v>
      </c>
    </row>
    <row r="698" spans="1:16" ht="15">
      <c r="A698" s="1" t="s">
        <v>2842</v>
      </c>
      <c r="B698" s="1" t="s">
        <v>2843</v>
      </c>
      <c r="C698" s="1">
        <v>34</v>
      </c>
      <c r="D698" s="1" t="str">
        <f t="shared" si="10"/>
        <v>Kiko Calero</v>
      </c>
      <c r="E698" s="1" t="e">
        <v>#N/A</v>
      </c>
      <c r="F698" s="1">
        <v>1</v>
      </c>
      <c r="G698" s="1">
        <v>0</v>
      </c>
      <c r="H698" s="1">
        <v>4.5</v>
      </c>
      <c r="I698" s="6">
        <v>1.4516129032258065</v>
      </c>
      <c r="J698" s="1">
        <v>26</v>
      </c>
      <c r="K698" s="1">
        <v>2</v>
      </c>
      <c r="L698" s="1">
        <v>31</v>
      </c>
      <c r="M698" s="7">
        <v>15.5</v>
      </c>
      <c r="N698" s="1">
        <v>32</v>
      </c>
      <c r="O698" s="1">
        <v>13</v>
      </c>
      <c r="P698" s="1">
        <v>3</v>
      </c>
    </row>
    <row r="699" spans="1:16" ht="15">
      <c r="A699" s="1" t="s">
        <v>2488</v>
      </c>
      <c r="B699" s="1" t="s">
        <v>2489</v>
      </c>
      <c r="C699" s="1">
        <v>28</v>
      </c>
      <c r="D699" s="1" t="str">
        <f t="shared" si="10"/>
        <v>Jailen Peguero</v>
      </c>
      <c r="E699" s="1" t="e">
        <v>#N/A</v>
      </c>
      <c r="F699" s="1">
        <v>2</v>
      </c>
      <c r="G699" s="1">
        <v>0</v>
      </c>
      <c r="H699" s="1">
        <v>4.5</v>
      </c>
      <c r="I699" s="6">
        <v>1.4193548387096775</v>
      </c>
      <c r="J699" s="1">
        <v>23</v>
      </c>
      <c r="K699" s="1">
        <v>1</v>
      </c>
      <c r="L699" s="1">
        <v>31</v>
      </c>
      <c r="M699" s="7">
        <v>15.5</v>
      </c>
      <c r="N699" s="1">
        <v>31</v>
      </c>
      <c r="O699" s="1">
        <v>13</v>
      </c>
      <c r="P699" s="1">
        <v>3</v>
      </c>
    </row>
    <row r="700" spans="1:16" ht="15">
      <c r="A700" s="1" t="s">
        <v>2490</v>
      </c>
      <c r="B700" s="1" t="s">
        <v>182</v>
      </c>
      <c r="C700" s="1">
        <v>26</v>
      </c>
      <c r="D700" s="1" t="str">
        <f t="shared" si="10"/>
        <v>Evan Meek</v>
      </c>
      <c r="E700" s="1" t="e">
        <v>#N/A</v>
      </c>
      <c r="F700" s="1">
        <v>2</v>
      </c>
      <c r="G700" s="1">
        <v>0</v>
      </c>
      <c r="H700" s="1">
        <v>4.5</v>
      </c>
      <c r="I700" s="6">
        <v>1.4193548387096775</v>
      </c>
      <c r="J700" s="1">
        <v>24</v>
      </c>
      <c r="K700" s="1">
        <v>2</v>
      </c>
      <c r="L700" s="1">
        <v>31</v>
      </c>
      <c r="M700" s="7">
        <v>15.5</v>
      </c>
      <c r="N700" s="1">
        <v>30</v>
      </c>
      <c r="O700" s="1">
        <v>14</v>
      </c>
      <c r="P700" s="1">
        <v>4</v>
      </c>
    </row>
    <row r="701" spans="1:16" ht="15">
      <c r="A701" s="1" t="s">
        <v>2491</v>
      </c>
      <c r="B701" s="1" t="s">
        <v>2492</v>
      </c>
      <c r="C701" s="1">
        <v>35</v>
      </c>
      <c r="D701" s="1" t="str">
        <f t="shared" si="10"/>
        <v>Marty McLeary</v>
      </c>
      <c r="E701" s="1" t="e">
        <v>#N/A</v>
      </c>
      <c r="F701" s="1">
        <v>2</v>
      </c>
      <c r="G701" s="1">
        <v>0</v>
      </c>
      <c r="H701" s="1">
        <v>4.5</v>
      </c>
      <c r="I701" s="6">
        <v>1.4193548387096775</v>
      </c>
      <c r="J701" s="1">
        <v>23</v>
      </c>
      <c r="K701" s="1">
        <v>2</v>
      </c>
      <c r="L701" s="1">
        <v>31</v>
      </c>
      <c r="M701" s="7">
        <v>15.5</v>
      </c>
      <c r="N701" s="1">
        <v>32</v>
      </c>
      <c r="O701" s="1">
        <v>12</v>
      </c>
      <c r="P701" s="1">
        <v>4</v>
      </c>
    </row>
    <row r="702" spans="1:16" ht="15">
      <c r="A702" s="1" t="s">
        <v>2493</v>
      </c>
      <c r="B702" s="1" t="s">
        <v>276</v>
      </c>
      <c r="C702" s="1">
        <v>27</v>
      </c>
      <c r="D702" s="1" t="str">
        <f t="shared" si="10"/>
        <v>Carlos Guevara</v>
      </c>
      <c r="E702" s="1" t="e">
        <v>#N/A</v>
      </c>
      <c r="F702" s="1">
        <v>2</v>
      </c>
      <c r="G702" s="1">
        <v>0</v>
      </c>
      <c r="H702" s="1">
        <v>4.5</v>
      </c>
      <c r="I702" s="6">
        <v>1.4193548387096775</v>
      </c>
      <c r="J702" s="1">
        <v>25</v>
      </c>
      <c r="K702" s="1">
        <v>2</v>
      </c>
      <c r="L702" s="1">
        <v>31</v>
      </c>
      <c r="M702" s="7">
        <v>15.5</v>
      </c>
      <c r="N702" s="1">
        <v>31</v>
      </c>
      <c r="O702" s="1">
        <v>13</v>
      </c>
      <c r="P702" s="1">
        <v>4</v>
      </c>
    </row>
    <row r="703" spans="1:16" ht="15">
      <c r="A703" s="1" t="s">
        <v>684</v>
      </c>
      <c r="B703" s="1" t="s">
        <v>769</v>
      </c>
      <c r="C703" s="1">
        <v>26</v>
      </c>
      <c r="D703" s="1" t="str">
        <f t="shared" si="10"/>
        <v>Marco Estrada</v>
      </c>
      <c r="E703" s="1" t="e">
        <v>#N/A</v>
      </c>
      <c r="F703" s="1">
        <v>2</v>
      </c>
      <c r="G703" s="1">
        <v>0</v>
      </c>
      <c r="H703" s="1">
        <v>4.65</v>
      </c>
      <c r="I703" s="6">
        <v>1.4193548387096775</v>
      </c>
      <c r="J703" s="1">
        <v>25</v>
      </c>
      <c r="K703" s="1">
        <v>2</v>
      </c>
      <c r="L703" s="1">
        <v>31</v>
      </c>
      <c r="M703" s="7">
        <v>16.016666666666666</v>
      </c>
      <c r="N703" s="1">
        <v>32</v>
      </c>
      <c r="O703" s="1">
        <v>12</v>
      </c>
      <c r="P703" s="1">
        <v>4</v>
      </c>
    </row>
    <row r="704" spans="1:16" ht="15">
      <c r="A704" s="1" t="s">
        <v>66</v>
      </c>
      <c r="B704" s="1" t="s">
        <v>2494</v>
      </c>
      <c r="C704" s="1">
        <v>34</v>
      </c>
      <c r="D704" s="1" t="str">
        <f t="shared" si="10"/>
        <v>Geremi Gonzalez</v>
      </c>
      <c r="E704" s="1" t="e">
        <v>#N/A</v>
      </c>
      <c r="F704" s="1">
        <v>2</v>
      </c>
      <c r="G704" s="1">
        <v>0</v>
      </c>
      <c r="H704" s="1">
        <v>4.65</v>
      </c>
      <c r="I704" s="6">
        <v>1.4516129032258065</v>
      </c>
      <c r="J704" s="1">
        <v>24</v>
      </c>
      <c r="K704" s="1">
        <v>2</v>
      </c>
      <c r="L704" s="1">
        <v>31</v>
      </c>
      <c r="M704" s="7">
        <v>16.016666666666666</v>
      </c>
      <c r="N704" s="1">
        <v>33</v>
      </c>
      <c r="O704" s="1">
        <v>12</v>
      </c>
      <c r="P704" s="1">
        <v>4</v>
      </c>
    </row>
    <row r="705" spans="1:16" ht="15">
      <c r="A705" s="1" t="s">
        <v>2495</v>
      </c>
      <c r="B705" s="1" t="s">
        <v>270</v>
      </c>
      <c r="C705" s="1">
        <v>31</v>
      </c>
      <c r="D705" s="1" t="str">
        <f t="shared" si="10"/>
        <v>Ryan Bukvich</v>
      </c>
      <c r="E705" s="1" t="e">
        <v>#N/A</v>
      </c>
      <c r="F705" s="1">
        <v>2</v>
      </c>
      <c r="G705" s="1">
        <v>0</v>
      </c>
      <c r="H705" s="1">
        <v>4.79</v>
      </c>
      <c r="I705" s="6">
        <v>1.5483870967741935</v>
      </c>
      <c r="J705" s="1">
        <v>22</v>
      </c>
      <c r="K705" s="1">
        <v>1</v>
      </c>
      <c r="L705" s="1">
        <v>31</v>
      </c>
      <c r="M705" s="7">
        <v>16.49888888888889</v>
      </c>
      <c r="N705" s="1">
        <v>33</v>
      </c>
      <c r="O705" s="1">
        <v>15</v>
      </c>
      <c r="P705" s="1">
        <v>4</v>
      </c>
    </row>
    <row r="706" spans="1:16" ht="15">
      <c r="A706" s="1" t="s">
        <v>2496</v>
      </c>
      <c r="B706" s="1" t="s">
        <v>584</v>
      </c>
      <c r="C706" s="1">
        <v>31</v>
      </c>
      <c r="D706" s="1" t="str">
        <f t="shared" si="10"/>
        <v>Greg Aquino</v>
      </c>
      <c r="E706" s="1" t="e">
        <v>#N/A</v>
      </c>
      <c r="F706" s="1">
        <v>1</v>
      </c>
      <c r="G706" s="1">
        <v>0</v>
      </c>
      <c r="H706" s="1">
        <v>4.94</v>
      </c>
      <c r="I706" s="6">
        <v>1.5161290322580645</v>
      </c>
      <c r="J706" s="1">
        <v>25</v>
      </c>
      <c r="K706" s="1">
        <v>1</v>
      </c>
      <c r="L706" s="1">
        <v>31</v>
      </c>
      <c r="M706" s="7">
        <v>17.015555555555558</v>
      </c>
      <c r="N706" s="1">
        <v>34</v>
      </c>
      <c r="O706" s="1">
        <v>13</v>
      </c>
      <c r="P706" s="1">
        <v>4</v>
      </c>
    </row>
    <row r="707" spans="1:16" ht="15">
      <c r="A707" s="1" t="s">
        <v>2497</v>
      </c>
      <c r="B707" s="1" t="s">
        <v>307</v>
      </c>
      <c r="C707" s="1">
        <v>28</v>
      </c>
      <c r="D707" s="1" t="str">
        <f t="shared" si="10"/>
        <v>Brian Slocum</v>
      </c>
      <c r="E707" s="1" t="e">
        <v>#N/A</v>
      </c>
      <c r="F707" s="1">
        <v>2</v>
      </c>
      <c r="G707" s="1">
        <v>0</v>
      </c>
      <c r="H707" s="1">
        <v>4.94</v>
      </c>
      <c r="I707" s="6">
        <v>1.4516129032258065</v>
      </c>
      <c r="J707" s="1">
        <v>23</v>
      </c>
      <c r="K707" s="1">
        <v>2</v>
      </c>
      <c r="L707" s="1">
        <v>31</v>
      </c>
      <c r="M707" s="7">
        <v>17.015555555555558</v>
      </c>
      <c r="N707" s="1">
        <v>34</v>
      </c>
      <c r="O707" s="1">
        <v>11</v>
      </c>
      <c r="P707" s="1">
        <v>4</v>
      </c>
    </row>
    <row r="708" spans="1:16" ht="15">
      <c r="A708" s="1" t="s">
        <v>2498</v>
      </c>
      <c r="B708" s="1" t="s">
        <v>1412</v>
      </c>
      <c r="C708" s="1">
        <v>37</v>
      </c>
      <c r="D708" s="1" t="str">
        <f t="shared" si="10"/>
        <v>Steve Kline</v>
      </c>
      <c r="E708" s="1" t="e">
        <v>#N/A</v>
      </c>
      <c r="F708" s="1">
        <v>1</v>
      </c>
      <c r="G708" s="1">
        <v>1</v>
      </c>
      <c r="H708" s="1">
        <v>4.35</v>
      </c>
      <c r="I708" s="6">
        <v>1.4666666666666666</v>
      </c>
      <c r="J708" s="1">
        <v>20</v>
      </c>
      <c r="K708" s="1">
        <v>2</v>
      </c>
      <c r="L708" s="1">
        <v>30</v>
      </c>
      <c r="M708" s="7">
        <v>14.5</v>
      </c>
      <c r="N708" s="1">
        <v>32</v>
      </c>
      <c r="O708" s="1">
        <v>12</v>
      </c>
      <c r="P708" s="1">
        <v>3</v>
      </c>
    </row>
    <row r="709" spans="1:16" ht="15">
      <c r="A709" s="1" t="s">
        <v>2499</v>
      </c>
      <c r="B709" s="1" t="s">
        <v>258</v>
      </c>
      <c r="C709" s="1">
        <v>25</v>
      </c>
      <c r="D709" s="1" t="str">
        <f aca="true" t="shared" si="11" ref="D709:D772">CONCATENATE(B709," ",A709)</f>
        <v>Jose Mijares</v>
      </c>
      <c r="E709" s="1" t="e">
        <v>#N/A</v>
      </c>
      <c r="F709" s="1">
        <v>2</v>
      </c>
      <c r="G709" s="1">
        <v>0</v>
      </c>
      <c r="H709" s="1">
        <v>3.9</v>
      </c>
      <c r="I709" s="6">
        <v>1.2666666666666666</v>
      </c>
      <c r="J709" s="1">
        <v>22</v>
      </c>
      <c r="K709" s="1">
        <v>2</v>
      </c>
      <c r="L709" s="1">
        <v>30</v>
      </c>
      <c r="M709" s="7">
        <v>13</v>
      </c>
      <c r="N709" s="1">
        <v>28</v>
      </c>
      <c r="O709" s="1">
        <v>10</v>
      </c>
      <c r="P709" s="1">
        <v>3</v>
      </c>
    </row>
    <row r="710" spans="1:16" ht="15">
      <c r="A710" s="1" t="s">
        <v>513</v>
      </c>
      <c r="B710" s="1" t="s">
        <v>2500</v>
      </c>
      <c r="C710" s="1">
        <v>29</v>
      </c>
      <c r="D710" s="1" t="str">
        <f t="shared" si="11"/>
        <v>Ruddy Lugo</v>
      </c>
      <c r="E710" s="1" t="e">
        <v>#N/A</v>
      </c>
      <c r="F710" s="1">
        <v>2</v>
      </c>
      <c r="G710" s="1">
        <v>0</v>
      </c>
      <c r="H710" s="1">
        <v>4.35</v>
      </c>
      <c r="I710" s="6">
        <v>1.4333333333333333</v>
      </c>
      <c r="J710" s="1">
        <v>21</v>
      </c>
      <c r="K710" s="1">
        <v>1</v>
      </c>
      <c r="L710" s="1">
        <v>30</v>
      </c>
      <c r="M710" s="7">
        <v>14.5</v>
      </c>
      <c r="N710" s="1">
        <v>29</v>
      </c>
      <c r="O710" s="1">
        <v>14</v>
      </c>
      <c r="P710" s="1">
        <v>3</v>
      </c>
    </row>
    <row r="711" spans="1:16" ht="15">
      <c r="A711" s="1" t="s">
        <v>2501</v>
      </c>
      <c r="B711" s="1" t="s">
        <v>462</v>
      </c>
      <c r="C711" s="1">
        <v>28</v>
      </c>
      <c r="D711" s="1" t="str">
        <f t="shared" si="11"/>
        <v>Brad Halsey</v>
      </c>
      <c r="E711" s="1" t="e">
        <v>#N/A</v>
      </c>
      <c r="F711" s="1">
        <v>2</v>
      </c>
      <c r="G711" s="1">
        <v>0</v>
      </c>
      <c r="H711" s="1">
        <v>4.35</v>
      </c>
      <c r="I711" s="6">
        <v>1.4333333333333333</v>
      </c>
      <c r="J711" s="1">
        <v>21</v>
      </c>
      <c r="K711" s="1">
        <v>2</v>
      </c>
      <c r="L711" s="1">
        <v>30</v>
      </c>
      <c r="M711" s="7">
        <v>14.5</v>
      </c>
      <c r="N711" s="1">
        <v>31</v>
      </c>
      <c r="O711" s="1">
        <v>12</v>
      </c>
      <c r="P711" s="1">
        <v>3</v>
      </c>
    </row>
    <row r="712" spans="1:16" ht="15">
      <c r="A712" s="1" t="s">
        <v>2297</v>
      </c>
      <c r="B712" s="1" t="s">
        <v>211</v>
      </c>
      <c r="C712" s="1">
        <v>40</v>
      </c>
      <c r="D712" s="1" t="str">
        <f t="shared" si="11"/>
        <v>Mike Myers</v>
      </c>
      <c r="E712" s="1" t="e">
        <v>#N/A</v>
      </c>
      <c r="F712" s="1">
        <v>2</v>
      </c>
      <c r="G712" s="1">
        <v>0</v>
      </c>
      <c r="H712" s="1">
        <v>4.5</v>
      </c>
      <c r="I712" s="6">
        <v>1.4666666666666666</v>
      </c>
      <c r="J712" s="1">
        <v>20</v>
      </c>
      <c r="K712" s="1">
        <v>1</v>
      </c>
      <c r="L712" s="1">
        <v>30</v>
      </c>
      <c r="M712" s="7">
        <v>15</v>
      </c>
      <c r="N712" s="1">
        <v>32</v>
      </c>
      <c r="O712" s="1">
        <v>12</v>
      </c>
      <c r="P712" s="1">
        <v>3</v>
      </c>
    </row>
    <row r="713" spans="1:16" ht="15">
      <c r="A713" s="1" t="s">
        <v>2502</v>
      </c>
      <c r="B713" s="1" t="s">
        <v>76</v>
      </c>
      <c r="C713" s="1">
        <v>26</v>
      </c>
      <c r="D713" s="1" t="str">
        <f t="shared" si="11"/>
        <v>Michael Ekstrom</v>
      </c>
      <c r="E713" s="1" t="e">
        <v>#N/A</v>
      </c>
      <c r="F713" s="1">
        <v>2</v>
      </c>
      <c r="G713" s="1">
        <v>0</v>
      </c>
      <c r="H713" s="1">
        <v>4.5</v>
      </c>
      <c r="I713" s="6">
        <v>1.4333333333333333</v>
      </c>
      <c r="J713" s="1">
        <v>23</v>
      </c>
      <c r="K713" s="1">
        <v>2</v>
      </c>
      <c r="L713" s="1">
        <v>30</v>
      </c>
      <c r="M713" s="7">
        <v>15</v>
      </c>
      <c r="N713" s="1">
        <v>31</v>
      </c>
      <c r="O713" s="1">
        <v>12</v>
      </c>
      <c r="P713" s="1">
        <v>4</v>
      </c>
    </row>
    <row r="714" spans="1:16" ht="15">
      <c r="A714" s="1" t="s">
        <v>2503</v>
      </c>
      <c r="B714" s="1" t="s">
        <v>205</v>
      </c>
      <c r="C714" s="1">
        <v>29</v>
      </c>
      <c r="D714" s="1" t="str">
        <f t="shared" si="11"/>
        <v>Jeff Ridgway</v>
      </c>
      <c r="E714" s="1" t="e">
        <v>#N/A</v>
      </c>
      <c r="F714" s="1">
        <v>2</v>
      </c>
      <c r="G714" s="1">
        <v>0</v>
      </c>
      <c r="H714" s="1">
        <v>4.65</v>
      </c>
      <c r="I714" s="6">
        <v>1.4</v>
      </c>
      <c r="J714" s="1">
        <v>23</v>
      </c>
      <c r="K714" s="1">
        <v>2</v>
      </c>
      <c r="L714" s="1">
        <v>30</v>
      </c>
      <c r="M714" s="7">
        <v>15.5</v>
      </c>
      <c r="N714" s="1">
        <v>31</v>
      </c>
      <c r="O714" s="1">
        <v>11</v>
      </c>
      <c r="P714" s="1">
        <v>4</v>
      </c>
    </row>
    <row r="715" spans="1:16" ht="15">
      <c r="A715" s="1" t="s">
        <v>2504</v>
      </c>
      <c r="B715" s="1" t="s">
        <v>498</v>
      </c>
      <c r="C715" s="1">
        <v>28</v>
      </c>
      <c r="D715" s="1" t="str">
        <f t="shared" si="11"/>
        <v>Erick Threets</v>
      </c>
      <c r="E715" s="1" t="e">
        <v>#N/A</v>
      </c>
      <c r="F715" s="1">
        <v>1</v>
      </c>
      <c r="G715" s="1">
        <v>0</v>
      </c>
      <c r="H715" s="1">
        <v>4.65</v>
      </c>
      <c r="I715" s="6">
        <v>1.5</v>
      </c>
      <c r="J715" s="1">
        <v>23</v>
      </c>
      <c r="K715" s="1">
        <v>2</v>
      </c>
      <c r="L715" s="1">
        <v>30</v>
      </c>
      <c r="M715" s="7">
        <v>15.5</v>
      </c>
      <c r="N715" s="1">
        <v>31</v>
      </c>
      <c r="O715" s="1">
        <v>14</v>
      </c>
      <c r="P715" s="1">
        <v>3</v>
      </c>
    </row>
    <row r="716" spans="1:16" ht="15">
      <c r="A716" s="1" t="s">
        <v>2311</v>
      </c>
      <c r="B716" s="1" t="s">
        <v>1407</v>
      </c>
      <c r="C716" s="1">
        <v>40</v>
      </c>
      <c r="D716" s="1" t="str">
        <f t="shared" si="11"/>
        <v>Hector Carrasco</v>
      </c>
      <c r="E716" s="1" t="e">
        <v>#N/A</v>
      </c>
      <c r="F716" s="1">
        <v>2</v>
      </c>
      <c r="G716" s="1">
        <v>0</v>
      </c>
      <c r="H716" s="1">
        <v>4.65</v>
      </c>
      <c r="I716" s="6">
        <v>1.4666666666666666</v>
      </c>
      <c r="J716" s="1">
        <v>22</v>
      </c>
      <c r="K716" s="1">
        <v>1</v>
      </c>
      <c r="L716" s="1">
        <v>30</v>
      </c>
      <c r="M716" s="7">
        <v>15.5</v>
      </c>
      <c r="N716" s="1">
        <v>32</v>
      </c>
      <c r="O716" s="1">
        <v>12</v>
      </c>
      <c r="P716" s="1">
        <v>4</v>
      </c>
    </row>
    <row r="717" spans="1:16" ht="15">
      <c r="A717" s="1" t="s">
        <v>2505</v>
      </c>
      <c r="B717" s="1" t="s">
        <v>620</v>
      </c>
      <c r="C717" s="1">
        <v>32</v>
      </c>
      <c r="D717" s="1" t="str">
        <f t="shared" si="11"/>
        <v>Chris Spurling</v>
      </c>
      <c r="E717" s="1" t="e">
        <v>#N/A</v>
      </c>
      <c r="F717" s="1">
        <v>1</v>
      </c>
      <c r="G717" s="1">
        <v>0</v>
      </c>
      <c r="H717" s="1">
        <v>4.65</v>
      </c>
      <c r="I717" s="6">
        <v>1.4333333333333333</v>
      </c>
      <c r="J717" s="1">
        <v>21</v>
      </c>
      <c r="K717" s="1">
        <v>1</v>
      </c>
      <c r="L717" s="1">
        <v>30</v>
      </c>
      <c r="M717" s="7">
        <v>15.5</v>
      </c>
      <c r="N717" s="1">
        <v>32</v>
      </c>
      <c r="O717" s="1">
        <v>11</v>
      </c>
      <c r="P717" s="1">
        <v>4</v>
      </c>
    </row>
    <row r="718" spans="1:16" ht="15">
      <c r="A718" s="1" t="s">
        <v>2506</v>
      </c>
      <c r="B718" s="1" t="s">
        <v>1290</v>
      </c>
      <c r="C718" s="1">
        <v>26</v>
      </c>
      <c r="D718" s="1" t="str">
        <f t="shared" si="11"/>
        <v>Steven Register</v>
      </c>
      <c r="E718" s="1" t="e">
        <v>#N/A</v>
      </c>
      <c r="F718" s="1">
        <v>2</v>
      </c>
      <c r="G718" s="1">
        <v>0</v>
      </c>
      <c r="H718" s="1">
        <v>4.65</v>
      </c>
      <c r="I718" s="6">
        <v>1.4333333333333333</v>
      </c>
      <c r="J718" s="1">
        <v>24</v>
      </c>
      <c r="K718" s="1">
        <v>2</v>
      </c>
      <c r="L718" s="1">
        <v>30</v>
      </c>
      <c r="M718" s="7">
        <v>15.5</v>
      </c>
      <c r="N718" s="1">
        <v>31</v>
      </c>
      <c r="O718" s="1">
        <v>12</v>
      </c>
      <c r="P718" s="1">
        <v>4</v>
      </c>
    </row>
    <row r="719" spans="1:16" ht="15">
      <c r="A719" s="1" t="s">
        <v>319</v>
      </c>
      <c r="B719" s="1" t="s">
        <v>2507</v>
      </c>
      <c r="C719" s="1">
        <v>30</v>
      </c>
      <c r="D719" s="1" t="str">
        <f t="shared" si="11"/>
        <v>Colby Lewis</v>
      </c>
      <c r="E719" s="1" t="e">
        <v>#N/A</v>
      </c>
      <c r="F719" s="1">
        <v>1</v>
      </c>
      <c r="G719" s="1">
        <v>0</v>
      </c>
      <c r="H719" s="1">
        <v>4.8</v>
      </c>
      <c r="I719" s="6">
        <v>1.4333333333333333</v>
      </c>
      <c r="J719" s="1">
        <v>21</v>
      </c>
      <c r="K719" s="1">
        <v>2</v>
      </c>
      <c r="L719" s="1">
        <v>30</v>
      </c>
      <c r="M719" s="7">
        <v>16</v>
      </c>
      <c r="N719" s="1">
        <v>32</v>
      </c>
      <c r="O719" s="1">
        <v>11</v>
      </c>
      <c r="P719" s="1">
        <v>4</v>
      </c>
    </row>
    <row r="720" spans="1:16" ht="15">
      <c r="A720" s="1" t="s">
        <v>237</v>
      </c>
      <c r="B720" s="1" t="s">
        <v>1799</v>
      </c>
      <c r="C720" s="1">
        <v>45</v>
      </c>
      <c r="D720" s="1" t="str">
        <f t="shared" si="11"/>
        <v>Roberto Hernandez</v>
      </c>
      <c r="E720" s="1" t="e">
        <v>#N/A</v>
      </c>
      <c r="F720" s="1">
        <v>1</v>
      </c>
      <c r="G720" s="1">
        <v>0</v>
      </c>
      <c r="H720" s="1">
        <v>4.95</v>
      </c>
      <c r="I720" s="6">
        <v>1.5666666666666667</v>
      </c>
      <c r="J720" s="1">
        <v>21</v>
      </c>
      <c r="K720" s="1">
        <v>2</v>
      </c>
      <c r="L720" s="1">
        <v>30</v>
      </c>
      <c r="M720" s="7">
        <v>16.5</v>
      </c>
      <c r="N720" s="1">
        <v>33</v>
      </c>
      <c r="O720" s="1">
        <v>14</v>
      </c>
      <c r="P720" s="1">
        <v>3</v>
      </c>
    </row>
    <row r="721" spans="1:16" ht="15">
      <c r="A721" s="1" t="s">
        <v>1816</v>
      </c>
      <c r="B721" s="1" t="s">
        <v>1013</v>
      </c>
      <c r="C721" s="1">
        <v>32</v>
      </c>
      <c r="D721" s="1" t="str">
        <f t="shared" si="11"/>
        <v>Rob Bell</v>
      </c>
      <c r="E721" s="1" t="e">
        <v>#N/A</v>
      </c>
      <c r="F721" s="1">
        <v>2</v>
      </c>
      <c r="G721" s="1">
        <v>0</v>
      </c>
      <c r="H721" s="1">
        <v>4.95</v>
      </c>
      <c r="I721" s="6">
        <v>1.5333333333333334</v>
      </c>
      <c r="J721" s="1">
        <v>20</v>
      </c>
      <c r="K721" s="1">
        <v>2</v>
      </c>
      <c r="L721" s="1">
        <v>30</v>
      </c>
      <c r="M721" s="7">
        <v>16.5</v>
      </c>
      <c r="N721" s="1">
        <v>34</v>
      </c>
      <c r="O721" s="1">
        <v>12</v>
      </c>
      <c r="P721" s="1">
        <v>4</v>
      </c>
    </row>
    <row r="722" spans="1:16" ht="15">
      <c r="A722" s="1" t="s">
        <v>2508</v>
      </c>
      <c r="B722" s="1" t="s">
        <v>258</v>
      </c>
      <c r="C722" s="1">
        <v>43</v>
      </c>
      <c r="D722" s="1" t="str">
        <f t="shared" si="11"/>
        <v>Jose Mesa</v>
      </c>
      <c r="E722" s="1" t="e">
        <v>#N/A</v>
      </c>
      <c r="F722" s="1">
        <v>1</v>
      </c>
      <c r="G722" s="1">
        <v>0</v>
      </c>
      <c r="H722" s="1">
        <v>5.1</v>
      </c>
      <c r="I722" s="6">
        <v>1.5333333333333334</v>
      </c>
      <c r="J722" s="1">
        <v>20</v>
      </c>
      <c r="K722" s="1">
        <v>2</v>
      </c>
      <c r="L722" s="1">
        <v>30</v>
      </c>
      <c r="M722" s="7">
        <v>17</v>
      </c>
      <c r="N722" s="1">
        <v>32</v>
      </c>
      <c r="O722" s="1">
        <v>14</v>
      </c>
      <c r="P722" s="1">
        <v>4</v>
      </c>
    </row>
    <row r="723" spans="1:16" ht="15">
      <c r="A723" s="1" t="s">
        <v>1140</v>
      </c>
      <c r="B723" s="1" t="s">
        <v>457</v>
      </c>
      <c r="C723" s="1">
        <v>27</v>
      </c>
      <c r="D723" s="1" t="str">
        <f t="shared" si="11"/>
        <v>Jim Miller</v>
      </c>
      <c r="E723" s="1" t="e">
        <v>#N/A</v>
      </c>
      <c r="F723" s="1">
        <v>2</v>
      </c>
      <c r="G723" s="1">
        <v>1</v>
      </c>
      <c r="H723" s="1">
        <v>4.19</v>
      </c>
      <c r="I723" s="6">
        <v>1.3793103448275863</v>
      </c>
      <c r="J723" s="1">
        <v>22</v>
      </c>
      <c r="K723" s="1">
        <v>2</v>
      </c>
      <c r="L723" s="1">
        <v>29</v>
      </c>
      <c r="M723" s="7">
        <v>13.501111111111111</v>
      </c>
      <c r="N723" s="1">
        <v>29</v>
      </c>
      <c r="O723" s="1">
        <v>11</v>
      </c>
      <c r="P723" s="1">
        <v>3</v>
      </c>
    </row>
    <row r="724" spans="1:16" ht="15">
      <c r="A724" s="1" t="s">
        <v>2509</v>
      </c>
      <c r="B724" s="1" t="s">
        <v>290</v>
      </c>
      <c r="C724" s="1">
        <v>30</v>
      </c>
      <c r="D724" s="1" t="str">
        <f t="shared" si="11"/>
        <v>Josh Kinney</v>
      </c>
      <c r="E724" s="1" t="e">
        <v>#N/A</v>
      </c>
      <c r="F724" s="1">
        <v>1</v>
      </c>
      <c r="G724" s="1">
        <v>0</v>
      </c>
      <c r="H724" s="1">
        <v>3.88</v>
      </c>
      <c r="I724" s="6">
        <v>1.2758620689655173</v>
      </c>
      <c r="J724" s="1">
        <v>23</v>
      </c>
      <c r="K724" s="1">
        <v>1</v>
      </c>
      <c r="L724" s="1">
        <v>29</v>
      </c>
      <c r="M724" s="7">
        <v>12.502222222222223</v>
      </c>
      <c r="N724" s="1">
        <v>27</v>
      </c>
      <c r="O724" s="1">
        <v>10</v>
      </c>
      <c r="P724" s="1">
        <v>3</v>
      </c>
    </row>
    <row r="725" spans="1:16" ht="15">
      <c r="A725" s="1" t="s">
        <v>469</v>
      </c>
      <c r="B725" s="1" t="s">
        <v>1970</v>
      </c>
      <c r="C725" s="1">
        <v>28</v>
      </c>
      <c r="D725" s="1" t="str">
        <f t="shared" si="11"/>
        <v>Tyler Johnson</v>
      </c>
      <c r="E725" s="1" t="e">
        <v>#N/A</v>
      </c>
      <c r="F725" s="1">
        <v>1</v>
      </c>
      <c r="G725" s="1">
        <v>0</v>
      </c>
      <c r="H725" s="1">
        <v>4.03</v>
      </c>
      <c r="I725" s="6">
        <v>1.3448275862068966</v>
      </c>
      <c r="J725" s="1">
        <v>22</v>
      </c>
      <c r="K725" s="1">
        <v>2</v>
      </c>
      <c r="L725" s="1">
        <v>29</v>
      </c>
      <c r="M725" s="7">
        <v>12.985555555555557</v>
      </c>
      <c r="N725" s="1">
        <v>27</v>
      </c>
      <c r="O725" s="1">
        <v>12</v>
      </c>
      <c r="P725" s="1">
        <v>3</v>
      </c>
    </row>
    <row r="726" spans="1:16" ht="15">
      <c r="A726" s="1" t="s">
        <v>2510</v>
      </c>
      <c r="B726" s="1" t="s">
        <v>1819</v>
      </c>
      <c r="C726" s="1">
        <v>29</v>
      </c>
      <c r="D726" s="1" t="str">
        <f t="shared" si="11"/>
        <v>Phil Stockman</v>
      </c>
      <c r="E726" s="1" t="e">
        <v>#N/A</v>
      </c>
      <c r="F726" s="1">
        <v>1</v>
      </c>
      <c r="G726" s="1">
        <v>0</v>
      </c>
      <c r="H726" s="1">
        <v>4.03</v>
      </c>
      <c r="I726" s="6">
        <v>1.3448275862068966</v>
      </c>
      <c r="J726" s="1">
        <v>23</v>
      </c>
      <c r="K726" s="1">
        <v>1</v>
      </c>
      <c r="L726" s="1">
        <v>29</v>
      </c>
      <c r="M726" s="7">
        <v>12.985555555555557</v>
      </c>
      <c r="N726" s="1">
        <v>27</v>
      </c>
      <c r="O726" s="1">
        <v>12</v>
      </c>
      <c r="P726" s="1">
        <v>3</v>
      </c>
    </row>
    <row r="727" spans="1:16" ht="15">
      <c r="A727" s="1" t="s">
        <v>2511</v>
      </c>
      <c r="B727" s="1" t="s">
        <v>229</v>
      </c>
      <c r="C727" s="1">
        <v>36</v>
      </c>
      <c r="D727" s="1" t="str">
        <f t="shared" si="11"/>
        <v>Aaron Fultz</v>
      </c>
      <c r="E727" s="1" t="e">
        <v>#N/A</v>
      </c>
      <c r="F727" s="1">
        <v>2</v>
      </c>
      <c r="G727" s="1">
        <v>0</v>
      </c>
      <c r="H727" s="1">
        <v>4.19</v>
      </c>
      <c r="I727" s="6">
        <v>1.4482758620689655</v>
      </c>
      <c r="J727" s="1">
        <v>22</v>
      </c>
      <c r="K727" s="1">
        <v>2</v>
      </c>
      <c r="L727" s="1">
        <v>29</v>
      </c>
      <c r="M727" s="7">
        <v>13.501111111111111</v>
      </c>
      <c r="N727" s="1">
        <v>30</v>
      </c>
      <c r="O727" s="1">
        <v>12</v>
      </c>
      <c r="P727" s="1">
        <v>3</v>
      </c>
    </row>
    <row r="728" spans="1:16" ht="15">
      <c r="A728" s="1" t="s">
        <v>2512</v>
      </c>
      <c r="B728" s="1" t="s">
        <v>14</v>
      </c>
      <c r="C728" s="1">
        <v>29</v>
      </c>
      <c r="D728" s="1" t="str">
        <f t="shared" si="11"/>
        <v>Mark McLemore</v>
      </c>
      <c r="E728" s="1" t="e">
        <v>#N/A</v>
      </c>
      <c r="F728" s="1">
        <v>2</v>
      </c>
      <c r="G728" s="1">
        <v>0</v>
      </c>
      <c r="H728" s="1">
        <v>4.19</v>
      </c>
      <c r="I728" s="6">
        <v>1.4137931034482758</v>
      </c>
      <c r="J728" s="1">
        <v>24</v>
      </c>
      <c r="K728" s="1">
        <v>1</v>
      </c>
      <c r="L728" s="1">
        <v>29</v>
      </c>
      <c r="M728" s="7">
        <v>13.501111111111111</v>
      </c>
      <c r="N728" s="1">
        <v>29</v>
      </c>
      <c r="O728" s="1">
        <v>12</v>
      </c>
      <c r="P728" s="1">
        <v>3</v>
      </c>
    </row>
    <row r="729" spans="1:16" ht="15">
      <c r="A729" s="1" t="s">
        <v>2513</v>
      </c>
      <c r="B729" s="1" t="s">
        <v>258</v>
      </c>
      <c r="C729" s="1">
        <v>28</v>
      </c>
      <c r="D729" s="1" t="str">
        <f t="shared" si="11"/>
        <v>Jose Capellan</v>
      </c>
      <c r="E729" s="1" t="e">
        <v>#N/A</v>
      </c>
      <c r="F729" s="1">
        <v>1</v>
      </c>
      <c r="G729" s="1">
        <v>0</v>
      </c>
      <c r="H729" s="1">
        <v>4.34</v>
      </c>
      <c r="I729" s="6">
        <v>1.3448275862068966</v>
      </c>
      <c r="J729" s="1">
        <v>23</v>
      </c>
      <c r="K729" s="1">
        <v>2</v>
      </c>
      <c r="L729" s="1">
        <v>29</v>
      </c>
      <c r="M729" s="7">
        <v>13.984444444444444</v>
      </c>
      <c r="N729" s="1">
        <v>28</v>
      </c>
      <c r="O729" s="1">
        <v>11</v>
      </c>
      <c r="P729" s="1">
        <v>4</v>
      </c>
    </row>
    <row r="730" spans="1:16" ht="15">
      <c r="A730" s="1" t="s">
        <v>2514</v>
      </c>
      <c r="B730" s="1" t="s">
        <v>2192</v>
      </c>
      <c r="C730" s="1">
        <v>25</v>
      </c>
      <c r="D730" s="1" t="str">
        <f t="shared" si="11"/>
        <v>Kameron Mickolio</v>
      </c>
      <c r="E730" s="1" t="e">
        <v>#N/A</v>
      </c>
      <c r="F730" s="1">
        <v>2</v>
      </c>
      <c r="G730" s="1">
        <v>0</v>
      </c>
      <c r="H730" s="1">
        <v>4.34</v>
      </c>
      <c r="I730" s="6">
        <v>1.3793103448275863</v>
      </c>
      <c r="J730" s="1">
        <v>22</v>
      </c>
      <c r="K730" s="1">
        <v>2</v>
      </c>
      <c r="L730" s="1">
        <v>29</v>
      </c>
      <c r="M730" s="7">
        <v>13.984444444444444</v>
      </c>
      <c r="N730" s="1">
        <v>29</v>
      </c>
      <c r="O730" s="1">
        <v>11</v>
      </c>
      <c r="P730" s="1">
        <v>3</v>
      </c>
    </row>
    <row r="731" spans="1:16" ht="15">
      <c r="A731" s="1" t="s">
        <v>2515</v>
      </c>
      <c r="B731" s="1" t="s">
        <v>363</v>
      </c>
      <c r="C731" s="1">
        <v>26</v>
      </c>
      <c r="D731" s="1" t="str">
        <f t="shared" si="11"/>
        <v>Juan Morillo</v>
      </c>
      <c r="E731" s="1" t="e">
        <v>#N/A</v>
      </c>
      <c r="F731" s="1">
        <v>2</v>
      </c>
      <c r="G731" s="1">
        <v>0</v>
      </c>
      <c r="H731" s="1">
        <v>4.34</v>
      </c>
      <c r="I731" s="6">
        <v>1.3793103448275863</v>
      </c>
      <c r="J731" s="1">
        <v>23</v>
      </c>
      <c r="K731" s="1">
        <v>2</v>
      </c>
      <c r="L731" s="1">
        <v>29</v>
      </c>
      <c r="M731" s="7">
        <v>13.984444444444444</v>
      </c>
      <c r="N731" s="1">
        <v>29</v>
      </c>
      <c r="O731" s="1">
        <v>11</v>
      </c>
      <c r="P731" s="1">
        <v>4</v>
      </c>
    </row>
    <row r="732" spans="1:16" ht="15">
      <c r="A732" s="1" t="s">
        <v>2516</v>
      </c>
      <c r="B732" s="1" t="s">
        <v>446</v>
      </c>
      <c r="C732" s="1">
        <v>25</v>
      </c>
      <c r="D732" s="1" t="str">
        <f t="shared" si="11"/>
        <v>Kevin Jepsen</v>
      </c>
      <c r="E732" s="1" t="e">
        <v>#N/A</v>
      </c>
      <c r="F732" s="1">
        <v>2</v>
      </c>
      <c r="G732" s="1">
        <v>0</v>
      </c>
      <c r="H732" s="1">
        <v>4.34</v>
      </c>
      <c r="I732" s="6">
        <v>1.3793103448275863</v>
      </c>
      <c r="J732" s="1">
        <v>22</v>
      </c>
      <c r="K732" s="1">
        <v>2</v>
      </c>
      <c r="L732" s="1">
        <v>29</v>
      </c>
      <c r="M732" s="7">
        <v>13.984444444444444</v>
      </c>
      <c r="N732" s="1">
        <v>29</v>
      </c>
      <c r="O732" s="1">
        <v>11</v>
      </c>
      <c r="P732" s="1">
        <v>3</v>
      </c>
    </row>
    <row r="733" spans="1:16" ht="15">
      <c r="A733" s="1" t="s">
        <v>2517</v>
      </c>
      <c r="B733" s="1" t="s">
        <v>2105</v>
      </c>
      <c r="C733" s="1">
        <v>29</v>
      </c>
      <c r="D733" s="1" t="str">
        <f t="shared" si="11"/>
        <v>Jon Coutlangus</v>
      </c>
      <c r="E733" s="1" t="e">
        <v>#N/A</v>
      </c>
      <c r="F733" s="1">
        <v>2</v>
      </c>
      <c r="G733" s="1">
        <v>0</v>
      </c>
      <c r="H733" s="1">
        <v>4.34</v>
      </c>
      <c r="I733" s="6">
        <v>1.4482758620689655</v>
      </c>
      <c r="J733" s="1">
        <v>24</v>
      </c>
      <c r="K733" s="1">
        <v>2</v>
      </c>
      <c r="L733" s="1">
        <v>29</v>
      </c>
      <c r="M733" s="7">
        <v>13.984444444444444</v>
      </c>
      <c r="N733" s="1">
        <v>29</v>
      </c>
      <c r="O733" s="1">
        <v>13</v>
      </c>
      <c r="P733" s="1">
        <v>3</v>
      </c>
    </row>
    <row r="734" spans="1:16" ht="15">
      <c r="A734" s="1" t="s">
        <v>2271</v>
      </c>
      <c r="B734" s="1" t="s">
        <v>2518</v>
      </c>
      <c r="C734" s="1">
        <v>28</v>
      </c>
      <c r="D734" s="1" t="str">
        <f t="shared" si="11"/>
        <v>Connor Robertson</v>
      </c>
      <c r="E734" s="1" t="e">
        <v>#N/A</v>
      </c>
      <c r="F734" s="1">
        <v>1</v>
      </c>
      <c r="G734" s="1">
        <v>0</v>
      </c>
      <c r="H734" s="1">
        <v>4.34</v>
      </c>
      <c r="I734" s="6">
        <v>1.4137931034482758</v>
      </c>
      <c r="J734" s="1">
        <v>21</v>
      </c>
      <c r="K734" s="1">
        <v>2</v>
      </c>
      <c r="L734" s="1">
        <v>29</v>
      </c>
      <c r="M734" s="7">
        <v>13.984444444444444</v>
      </c>
      <c r="N734" s="1">
        <v>30</v>
      </c>
      <c r="O734" s="1">
        <v>11</v>
      </c>
      <c r="P734" s="1">
        <v>3</v>
      </c>
    </row>
    <row r="735" spans="1:16" ht="15">
      <c r="A735" s="1" t="s">
        <v>2519</v>
      </c>
      <c r="B735" s="1" t="s">
        <v>258</v>
      </c>
      <c r="C735" s="1">
        <v>24</v>
      </c>
      <c r="D735" s="1" t="str">
        <f t="shared" si="11"/>
        <v>Jose Ascanio</v>
      </c>
      <c r="E735" s="1" t="e">
        <v>#N/A</v>
      </c>
      <c r="F735" s="1">
        <v>2</v>
      </c>
      <c r="G735" s="1">
        <v>0</v>
      </c>
      <c r="H735" s="1">
        <v>4.34</v>
      </c>
      <c r="I735" s="6">
        <v>1.3793103448275863</v>
      </c>
      <c r="J735" s="1">
        <v>23</v>
      </c>
      <c r="K735" s="1">
        <v>2</v>
      </c>
      <c r="L735" s="1">
        <v>29</v>
      </c>
      <c r="M735" s="7">
        <v>13.984444444444444</v>
      </c>
      <c r="N735" s="1">
        <v>29</v>
      </c>
      <c r="O735" s="1">
        <v>11</v>
      </c>
      <c r="P735" s="1">
        <v>4</v>
      </c>
    </row>
    <row r="736" spans="1:16" ht="15">
      <c r="A736" s="1" t="s">
        <v>1156</v>
      </c>
      <c r="B736" s="1" t="s">
        <v>1430</v>
      </c>
      <c r="C736" s="1">
        <v>25</v>
      </c>
      <c r="D736" s="1" t="str">
        <f t="shared" si="11"/>
        <v>Danny Herrera</v>
      </c>
      <c r="E736" s="1" t="e">
        <v>#N/A</v>
      </c>
      <c r="F736" s="1">
        <v>1</v>
      </c>
      <c r="G736" s="1">
        <v>0</v>
      </c>
      <c r="H736" s="1">
        <v>4.34</v>
      </c>
      <c r="I736" s="6">
        <v>1.3793103448275863</v>
      </c>
      <c r="J736" s="1">
        <v>23</v>
      </c>
      <c r="K736" s="1">
        <v>1</v>
      </c>
      <c r="L736" s="1">
        <v>29</v>
      </c>
      <c r="M736" s="7">
        <v>13.984444444444444</v>
      </c>
      <c r="N736" s="1">
        <v>29</v>
      </c>
      <c r="O736" s="1">
        <v>11</v>
      </c>
      <c r="P736" s="1">
        <v>3</v>
      </c>
    </row>
    <row r="737" spans="1:16" ht="15">
      <c r="A737" s="1" t="s">
        <v>1612</v>
      </c>
      <c r="B737" s="1" t="s">
        <v>849</v>
      </c>
      <c r="C737" s="1">
        <v>28</v>
      </c>
      <c r="D737" s="1" t="str">
        <f t="shared" si="11"/>
        <v>Sean White</v>
      </c>
      <c r="E737" s="1" t="e">
        <v>#N/A</v>
      </c>
      <c r="F737" s="1">
        <v>1</v>
      </c>
      <c r="G737" s="1">
        <v>0</v>
      </c>
      <c r="H737" s="1">
        <v>4.34</v>
      </c>
      <c r="I737" s="6">
        <v>1.4137931034482758</v>
      </c>
      <c r="J737" s="1">
        <v>20</v>
      </c>
      <c r="K737" s="1">
        <v>1</v>
      </c>
      <c r="L737" s="1">
        <v>29</v>
      </c>
      <c r="M737" s="7">
        <v>13.984444444444444</v>
      </c>
      <c r="N737" s="1">
        <v>29</v>
      </c>
      <c r="O737" s="1">
        <v>12</v>
      </c>
      <c r="P737" s="1">
        <v>3</v>
      </c>
    </row>
    <row r="738" spans="1:16" ht="15">
      <c r="A738" s="1" t="s">
        <v>2520</v>
      </c>
      <c r="B738" s="1" t="s">
        <v>2521</v>
      </c>
      <c r="C738" s="1">
        <v>26</v>
      </c>
      <c r="D738" s="1" t="str">
        <f t="shared" si="11"/>
        <v>Jae Kuk Ryu</v>
      </c>
      <c r="E738" s="1" t="e">
        <v>#N/A</v>
      </c>
      <c r="F738" s="1">
        <v>2</v>
      </c>
      <c r="G738" s="1">
        <v>0</v>
      </c>
      <c r="H738" s="1">
        <v>4.5</v>
      </c>
      <c r="I738" s="6">
        <v>1.4137931034482758</v>
      </c>
      <c r="J738" s="1">
        <v>21</v>
      </c>
      <c r="K738" s="1">
        <v>2</v>
      </c>
      <c r="L738" s="1">
        <v>29</v>
      </c>
      <c r="M738" s="7">
        <v>14.5</v>
      </c>
      <c r="N738" s="1">
        <v>30</v>
      </c>
      <c r="O738" s="1">
        <v>11</v>
      </c>
      <c r="P738" s="1">
        <v>3</v>
      </c>
    </row>
    <row r="739" spans="1:16" ht="15">
      <c r="A739" s="1" t="s">
        <v>2154</v>
      </c>
      <c r="B739" s="1" t="s">
        <v>372</v>
      </c>
      <c r="C739" s="1">
        <v>26</v>
      </c>
      <c r="D739" s="1" t="str">
        <f t="shared" si="11"/>
        <v>Jay Marshall</v>
      </c>
      <c r="E739" s="1" t="e">
        <v>#N/A</v>
      </c>
      <c r="F739" s="1">
        <v>1</v>
      </c>
      <c r="G739" s="1">
        <v>0</v>
      </c>
      <c r="H739" s="1">
        <v>4.5</v>
      </c>
      <c r="I739" s="6">
        <v>1.4482758620689655</v>
      </c>
      <c r="J739" s="1">
        <v>20</v>
      </c>
      <c r="K739" s="1">
        <v>2</v>
      </c>
      <c r="L739" s="1">
        <v>29</v>
      </c>
      <c r="M739" s="7">
        <v>14.5</v>
      </c>
      <c r="N739" s="1">
        <v>30</v>
      </c>
      <c r="O739" s="1">
        <v>12</v>
      </c>
      <c r="P739" s="1">
        <v>3</v>
      </c>
    </row>
    <row r="740" spans="1:16" ht="15">
      <c r="A740" s="1" t="s">
        <v>2522</v>
      </c>
      <c r="B740" s="1" t="s">
        <v>246</v>
      </c>
      <c r="C740" s="1">
        <v>32</v>
      </c>
      <c r="D740" s="1" t="str">
        <f t="shared" si="11"/>
        <v>Rick Bauer</v>
      </c>
      <c r="E740" s="1" t="e">
        <v>#N/A</v>
      </c>
      <c r="F740" s="1">
        <v>1</v>
      </c>
      <c r="G740" s="1">
        <v>0</v>
      </c>
      <c r="H740" s="1">
        <v>4.5</v>
      </c>
      <c r="I740" s="6">
        <v>1.4137931034482758</v>
      </c>
      <c r="J740" s="1">
        <v>20</v>
      </c>
      <c r="K740" s="1">
        <v>1</v>
      </c>
      <c r="L740" s="1">
        <v>29</v>
      </c>
      <c r="M740" s="7">
        <v>14.5</v>
      </c>
      <c r="N740" s="1">
        <v>30</v>
      </c>
      <c r="O740" s="1">
        <v>11</v>
      </c>
      <c r="P740" s="1">
        <v>3</v>
      </c>
    </row>
    <row r="741" spans="1:16" ht="15">
      <c r="A741" s="1" t="s">
        <v>2523</v>
      </c>
      <c r="B741" s="1" t="s">
        <v>246</v>
      </c>
      <c r="C741" s="1">
        <v>39</v>
      </c>
      <c r="D741" s="1" t="str">
        <f t="shared" si="11"/>
        <v>Rick Helling</v>
      </c>
      <c r="E741" s="1" t="e">
        <v>#N/A</v>
      </c>
      <c r="F741" s="1">
        <v>1</v>
      </c>
      <c r="G741" s="1">
        <v>0</v>
      </c>
      <c r="H741" s="1">
        <v>4.5</v>
      </c>
      <c r="I741" s="6">
        <v>1.4137931034482758</v>
      </c>
      <c r="J741" s="1">
        <v>22</v>
      </c>
      <c r="K741" s="1">
        <v>2</v>
      </c>
      <c r="L741" s="1">
        <v>29</v>
      </c>
      <c r="M741" s="7">
        <v>14.5</v>
      </c>
      <c r="N741" s="1">
        <v>29</v>
      </c>
      <c r="O741" s="1">
        <v>12</v>
      </c>
      <c r="P741" s="1">
        <v>4</v>
      </c>
    </row>
    <row r="742" spans="1:16" ht="15">
      <c r="A742" s="1" t="s">
        <v>200</v>
      </c>
      <c r="B742" s="1" t="s">
        <v>2357</v>
      </c>
      <c r="C742" s="1">
        <v>28</v>
      </c>
      <c r="D742" s="1" t="str">
        <f t="shared" si="11"/>
        <v>Jared Wells</v>
      </c>
      <c r="E742" s="1" t="e">
        <v>#N/A</v>
      </c>
      <c r="F742" s="1">
        <v>2</v>
      </c>
      <c r="G742" s="1">
        <v>0</v>
      </c>
      <c r="H742" s="1">
        <v>4.81</v>
      </c>
      <c r="I742" s="6">
        <v>1.4827586206896552</v>
      </c>
      <c r="J742" s="1">
        <v>21</v>
      </c>
      <c r="K742" s="1">
        <v>1</v>
      </c>
      <c r="L742" s="1">
        <v>29</v>
      </c>
      <c r="M742" s="7">
        <v>15.498888888888887</v>
      </c>
      <c r="N742" s="1">
        <v>31</v>
      </c>
      <c r="O742" s="1">
        <v>12</v>
      </c>
      <c r="P742" s="1">
        <v>4</v>
      </c>
    </row>
    <row r="743" spans="1:16" ht="15">
      <c r="A743" s="1" t="s">
        <v>2524</v>
      </c>
      <c r="B743" s="1" t="s">
        <v>205</v>
      </c>
      <c r="C743" s="1">
        <v>46</v>
      </c>
      <c r="D743" s="1" t="str">
        <f t="shared" si="11"/>
        <v>Jeff Fassero</v>
      </c>
      <c r="E743" s="1" t="e">
        <v>#N/A</v>
      </c>
      <c r="F743" s="1">
        <v>2</v>
      </c>
      <c r="G743" s="1">
        <v>0</v>
      </c>
      <c r="H743" s="1">
        <v>4.81</v>
      </c>
      <c r="I743" s="6">
        <v>1.4827586206896552</v>
      </c>
      <c r="J743" s="1">
        <v>21</v>
      </c>
      <c r="K743" s="1">
        <v>2</v>
      </c>
      <c r="L743" s="1">
        <v>29</v>
      </c>
      <c r="M743" s="7">
        <v>15.498888888888887</v>
      </c>
      <c r="N743" s="1">
        <v>31</v>
      </c>
      <c r="O743" s="1">
        <v>12</v>
      </c>
      <c r="P743" s="1">
        <v>4</v>
      </c>
    </row>
    <row r="744" spans="1:16" ht="15">
      <c r="A744" s="1" t="s">
        <v>2430</v>
      </c>
      <c r="B744" s="1" t="s">
        <v>2525</v>
      </c>
      <c r="C744" s="1">
        <v>32</v>
      </c>
      <c r="D744" s="1" t="str">
        <f t="shared" si="11"/>
        <v>Sun-Woo Kim</v>
      </c>
      <c r="E744" s="1" t="e">
        <v>#N/A</v>
      </c>
      <c r="F744" s="1">
        <v>2</v>
      </c>
      <c r="G744" s="1">
        <v>0</v>
      </c>
      <c r="H744" s="1">
        <v>4.81</v>
      </c>
      <c r="I744" s="6">
        <v>1.4827586206896552</v>
      </c>
      <c r="J744" s="1">
        <v>22</v>
      </c>
      <c r="K744" s="1">
        <v>2</v>
      </c>
      <c r="L744" s="1">
        <v>29</v>
      </c>
      <c r="M744" s="7">
        <v>15.498888888888887</v>
      </c>
      <c r="N744" s="1">
        <v>31</v>
      </c>
      <c r="O744" s="1">
        <v>12</v>
      </c>
      <c r="P744" s="1">
        <v>4</v>
      </c>
    </row>
    <row r="745" spans="1:16" ht="15">
      <c r="A745" s="1" t="s">
        <v>2526</v>
      </c>
      <c r="B745" s="1" t="s">
        <v>2137</v>
      </c>
      <c r="C745" s="1">
        <v>26</v>
      </c>
      <c r="D745" s="1" t="str">
        <f t="shared" si="11"/>
        <v>Charlie Haeger</v>
      </c>
      <c r="E745" s="1" t="e">
        <v>#N/A</v>
      </c>
      <c r="F745" s="1">
        <v>1</v>
      </c>
      <c r="G745" s="1">
        <v>0</v>
      </c>
      <c r="H745" s="1">
        <v>4.97</v>
      </c>
      <c r="I745" s="6">
        <v>1.4827586206896552</v>
      </c>
      <c r="J745" s="1">
        <v>23</v>
      </c>
      <c r="K745" s="1">
        <v>2</v>
      </c>
      <c r="L745" s="1">
        <v>29</v>
      </c>
      <c r="M745" s="7">
        <v>16.014444444444443</v>
      </c>
      <c r="N745" s="1">
        <v>30</v>
      </c>
      <c r="O745" s="1">
        <v>13</v>
      </c>
      <c r="P745" s="1">
        <v>4</v>
      </c>
    </row>
    <row r="746" spans="1:16" ht="15">
      <c r="A746" s="1" t="s">
        <v>2527</v>
      </c>
      <c r="B746" s="1" t="s">
        <v>2528</v>
      </c>
      <c r="C746" s="1">
        <v>29</v>
      </c>
      <c r="D746" s="1" t="str">
        <f t="shared" si="11"/>
        <v>Jonah Bayliss</v>
      </c>
      <c r="E746" s="1" t="e">
        <v>#N/A</v>
      </c>
      <c r="F746" s="1">
        <v>2</v>
      </c>
      <c r="G746" s="1">
        <v>0</v>
      </c>
      <c r="H746" s="1">
        <v>4.97</v>
      </c>
      <c r="I746" s="6">
        <v>1.4827586206896552</v>
      </c>
      <c r="J746" s="1">
        <v>23</v>
      </c>
      <c r="K746" s="1">
        <v>2</v>
      </c>
      <c r="L746" s="1">
        <v>29</v>
      </c>
      <c r="M746" s="7">
        <v>16.014444444444443</v>
      </c>
      <c r="N746" s="1">
        <v>31</v>
      </c>
      <c r="O746" s="1">
        <v>12</v>
      </c>
      <c r="P746" s="1">
        <v>4</v>
      </c>
    </row>
    <row r="747" spans="1:16" ht="15">
      <c r="A747" s="1" t="s">
        <v>200</v>
      </c>
      <c r="B747" s="1" t="s">
        <v>215</v>
      </c>
      <c r="C747" s="1">
        <v>27</v>
      </c>
      <c r="D747" s="1" t="str">
        <f t="shared" si="11"/>
        <v>Randy Wells</v>
      </c>
      <c r="E747" s="1" t="e">
        <v>#N/A</v>
      </c>
      <c r="F747" s="1">
        <v>1</v>
      </c>
      <c r="G747" s="1">
        <v>0</v>
      </c>
      <c r="H747" s="1">
        <v>3.86</v>
      </c>
      <c r="I747" s="6">
        <v>1.3214285714285714</v>
      </c>
      <c r="J747" s="1">
        <v>21</v>
      </c>
      <c r="K747" s="1">
        <v>1</v>
      </c>
      <c r="L747" s="1">
        <v>28</v>
      </c>
      <c r="M747" s="7">
        <v>12.008888888888889</v>
      </c>
      <c r="N747" s="1">
        <v>26</v>
      </c>
      <c r="O747" s="1">
        <v>11</v>
      </c>
      <c r="P747" s="1">
        <v>3</v>
      </c>
    </row>
    <row r="748" spans="1:16" ht="15">
      <c r="A748" s="1" t="s">
        <v>1128</v>
      </c>
      <c r="B748" s="1" t="s">
        <v>147</v>
      </c>
      <c r="C748" s="1">
        <v>25</v>
      </c>
      <c r="D748" s="1" t="str">
        <f t="shared" si="11"/>
        <v>James McDonald</v>
      </c>
      <c r="E748" s="1" t="e">
        <v>#N/A</v>
      </c>
      <c r="F748" s="1">
        <v>1</v>
      </c>
      <c r="G748" s="1">
        <v>0</v>
      </c>
      <c r="H748" s="1">
        <v>4.02</v>
      </c>
      <c r="I748" s="6">
        <v>1.3214285714285714</v>
      </c>
      <c r="J748" s="1">
        <v>21</v>
      </c>
      <c r="K748" s="1">
        <v>1</v>
      </c>
      <c r="L748" s="1">
        <v>28</v>
      </c>
      <c r="M748" s="7">
        <v>12.506666666666666</v>
      </c>
      <c r="N748" s="1">
        <v>27</v>
      </c>
      <c r="O748" s="1">
        <v>10</v>
      </c>
      <c r="P748" s="1">
        <v>3</v>
      </c>
    </row>
    <row r="749" spans="1:16" ht="15">
      <c r="A749" s="1" t="s">
        <v>2529</v>
      </c>
      <c r="B749" s="1" t="s">
        <v>2312</v>
      </c>
      <c r="C749" s="1">
        <v>30</v>
      </c>
      <c r="D749" s="1" t="str">
        <f t="shared" si="11"/>
        <v>D.J. Houlton</v>
      </c>
      <c r="E749" s="1" t="e">
        <v>#N/A</v>
      </c>
      <c r="F749" s="1">
        <v>1</v>
      </c>
      <c r="G749" s="1">
        <v>0</v>
      </c>
      <c r="H749" s="1">
        <v>4.18</v>
      </c>
      <c r="I749" s="6">
        <v>1.3571428571428572</v>
      </c>
      <c r="J749" s="1">
        <v>21</v>
      </c>
      <c r="K749" s="1">
        <v>2</v>
      </c>
      <c r="L749" s="1">
        <v>28</v>
      </c>
      <c r="M749" s="7">
        <v>13.004444444444443</v>
      </c>
      <c r="N749" s="1">
        <v>28</v>
      </c>
      <c r="O749" s="1">
        <v>10</v>
      </c>
      <c r="P749" s="1">
        <v>3</v>
      </c>
    </row>
    <row r="750" spans="1:16" ht="15">
      <c r="A750" s="1" t="s">
        <v>890</v>
      </c>
      <c r="B750" s="1" t="s">
        <v>2530</v>
      </c>
      <c r="C750" s="1">
        <v>24</v>
      </c>
      <c r="D750" s="1" t="str">
        <f t="shared" si="11"/>
        <v>Fabio Castro</v>
      </c>
      <c r="E750" s="1" t="e">
        <v>#N/A</v>
      </c>
      <c r="F750" s="1">
        <v>1</v>
      </c>
      <c r="G750" s="1">
        <v>0</v>
      </c>
      <c r="H750" s="1">
        <v>4.18</v>
      </c>
      <c r="I750" s="6">
        <v>1.3571428571428572</v>
      </c>
      <c r="J750" s="1">
        <v>23</v>
      </c>
      <c r="K750" s="1">
        <v>1</v>
      </c>
      <c r="L750" s="1">
        <v>28</v>
      </c>
      <c r="M750" s="7">
        <v>13.004444444444443</v>
      </c>
      <c r="N750" s="1">
        <v>26</v>
      </c>
      <c r="O750" s="1">
        <v>12</v>
      </c>
      <c r="P750" s="1">
        <v>3</v>
      </c>
    </row>
    <row r="751" spans="1:16" ht="15">
      <c r="A751" s="1" t="s">
        <v>2737</v>
      </c>
      <c r="B751" s="1" t="s">
        <v>638</v>
      </c>
      <c r="C751" s="1">
        <v>33</v>
      </c>
      <c r="D751" s="1" t="str">
        <f t="shared" si="11"/>
        <v>Scott Atchison</v>
      </c>
      <c r="E751" s="1" t="e">
        <v>#N/A</v>
      </c>
      <c r="F751" s="1">
        <v>1</v>
      </c>
      <c r="G751" s="1">
        <v>0</v>
      </c>
      <c r="H751" s="1">
        <v>4.34</v>
      </c>
      <c r="I751" s="6">
        <v>1.4285714285714286</v>
      </c>
      <c r="J751" s="1">
        <v>22</v>
      </c>
      <c r="K751" s="1">
        <v>1</v>
      </c>
      <c r="L751" s="1">
        <v>28</v>
      </c>
      <c r="M751" s="7">
        <v>13.502222222222223</v>
      </c>
      <c r="N751" s="1">
        <v>29</v>
      </c>
      <c r="O751" s="1">
        <v>11</v>
      </c>
      <c r="P751" s="1">
        <v>3</v>
      </c>
    </row>
    <row r="752" spans="1:16" ht="15">
      <c r="A752" s="1" t="s">
        <v>2738</v>
      </c>
      <c r="B752" s="1" t="s">
        <v>638</v>
      </c>
      <c r="C752" s="1">
        <v>24</v>
      </c>
      <c r="D752" s="1" t="str">
        <f t="shared" si="11"/>
        <v>Scott Elbert</v>
      </c>
      <c r="E752" s="1" t="e">
        <v>#N/A</v>
      </c>
      <c r="F752" s="1">
        <v>1</v>
      </c>
      <c r="G752" s="1">
        <v>0</v>
      </c>
      <c r="H752" s="1">
        <v>4.34</v>
      </c>
      <c r="I752" s="6">
        <v>1.3928571428571428</v>
      </c>
      <c r="J752" s="1">
        <v>23</v>
      </c>
      <c r="K752" s="1">
        <v>2</v>
      </c>
      <c r="L752" s="1">
        <v>28</v>
      </c>
      <c r="M752" s="7">
        <v>13.502222222222223</v>
      </c>
      <c r="N752" s="1">
        <v>28</v>
      </c>
      <c r="O752" s="1">
        <v>11</v>
      </c>
      <c r="P752" s="1">
        <v>3</v>
      </c>
    </row>
    <row r="753" spans="1:16" ht="15">
      <c r="A753" s="1" t="s">
        <v>2739</v>
      </c>
      <c r="B753" s="1" t="s">
        <v>2661</v>
      </c>
      <c r="C753" s="1">
        <v>29</v>
      </c>
      <c r="D753" s="1" t="str">
        <f t="shared" si="11"/>
        <v>Neal Musser</v>
      </c>
      <c r="E753" s="1" t="e">
        <v>#N/A</v>
      </c>
      <c r="F753" s="1">
        <v>1</v>
      </c>
      <c r="G753" s="1">
        <v>0</v>
      </c>
      <c r="H753" s="1">
        <v>4.34</v>
      </c>
      <c r="I753" s="6">
        <v>1.4285714285714286</v>
      </c>
      <c r="J753" s="1">
        <v>21</v>
      </c>
      <c r="K753" s="1">
        <v>1</v>
      </c>
      <c r="L753" s="1">
        <v>28</v>
      </c>
      <c r="M753" s="7">
        <v>13.502222222222223</v>
      </c>
      <c r="N753" s="1">
        <v>29</v>
      </c>
      <c r="O753" s="1">
        <v>11</v>
      </c>
      <c r="P753" s="1">
        <v>3</v>
      </c>
    </row>
    <row r="754" spans="1:16" ht="15">
      <c r="A754" s="1" t="s">
        <v>2740</v>
      </c>
      <c r="B754" s="1" t="s">
        <v>14</v>
      </c>
      <c r="C754" s="1">
        <v>26</v>
      </c>
      <c r="D754" s="1" t="str">
        <f t="shared" si="11"/>
        <v>Mark Worrell</v>
      </c>
      <c r="E754" s="1" t="e">
        <v>#N/A</v>
      </c>
      <c r="F754" s="1">
        <v>1</v>
      </c>
      <c r="G754" s="1">
        <v>0</v>
      </c>
      <c r="H754" s="1">
        <v>4.34</v>
      </c>
      <c r="I754" s="6">
        <v>1.3928571428571428</v>
      </c>
      <c r="J754" s="1">
        <v>22</v>
      </c>
      <c r="K754" s="1">
        <v>2</v>
      </c>
      <c r="L754" s="1">
        <v>28</v>
      </c>
      <c r="M754" s="7">
        <v>13.502222222222223</v>
      </c>
      <c r="N754" s="1">
        <v>28</v>
      </c>
      <c r="O754" s="1">
        <v>11</v>
      </c>
      <c r="P754" s="1">
        <v>3</v>
      </c>
    </row>
    <row r="755" spans="1:16" ht="15">
      <c r="A755" s="1" t="s">
        <v>2741</v>
      </c>
      <c r="B755" s="1" t="s">
        <v>2742</v>
      </c>
      <c r="C755" s="1">
        <v>27</v>
      </c>
      <c r="D755" s="1" t="str">
        <f t="shared" si="11"/>
        <v>Macay McBride</v>
      </c>
      <c r="E755" s="1" t="e">
        <v>#N/A</v>
      </c>
      <c r="F755" s="1">
        <v>2</v>
      </c>
      <c r="G755" s="1">
        <v>0</v>
      </c>
      <c r="H755" s="1">
        <v>4.34</v>
      </c>
      <c r="I755" s="6">
        <v>1.4642857142857142</v>
      </c>
      <c r="J755" s="1">
        <v>22</v>
      </c>
      <c r="K755" s="1">
        <v>1</v>
      </c>
      <c r="L755" s="1">
        <v>28</v>
      </c>
      <c r="M755" s="7">
        <v>13.502222222222223</v>
      </c>
      <c r="N755" s="1">
        <v>28</v>
      </c>
      <c r="O755" s="1">
        <v>13</v>
      </c>
      <c r="P755" s="1">
        <v>3</v>
      </c>
    </row>
    <row r="756" spans="1:16" ht="15">
      <c r="A756" s="1" t="s">
        <v>301</v>
      </c>
      <c r="B756" s="1" t="s">
        <v>1982</v>
      </c>
      <c r="C756" s="1">
        <v>39</v>
      </c>
      <c r="D756" s="1" t="str">
        <f t="shared" si="11"/>
        <v>Tom Martin</v>
      </c>
      <c r="E756" s="1" t="e">
        <v>#N/A</v>
      </c>
      <c r="F756" s="1">
        <v>1</v>
      </c>
      <c r="G756" s="1">
        <v>0</v>
      </c>
      <c r="H756" s="1">
        <v>4.5</v>
      </c>
      <c r="I756" s="6">
        <v>1.4642857142857142</v>
      </c>
      <c r="J756" s="1">
        <v>20</v>
      </c>
      <c r="K756" s="1">
        <v>1</v>
      </c>
      <c r="L756" s="1">
        <v>28</v>
      </c>
      <c r="M756" s="7">
        <v>14</v>
      </c>
      <c r="N756" s="1">
        <v>30</v>
      </c>
      <c r="O756" s="1">
        <v>11</v>
      </c>
      <c r="P756" s="1">
        <v>3</v>
      </c>
    </row>
    <row r="757" spans="1:16" ht="15">
      <c r="A757" s="1" t="s">
        <v>2743</v>
      </c>
      <c r="B757" s="1" t="s">
        <v>761</v>
      </c>
      <c r="C757" s="1">
        <v>29</v>
      </c>
      <c r="D757" s="1" t="str">
        <f t="shared" si="11"/>
        <v>Francisco Rosario</v>
      </c>
      <c r="E757" s="1" t="e">
        <v>#N/A</v>
      </c>
      <c r="F757" s="1">
        <v>1</v>
      </c>
      <c r="G757" s="1">
        <v>0</v>
      </c>
      <c r="H757" s="1">
        <v>4.66</v>
      </c>
      <c r="I757" s="6">
        <v>1.5</v>
      </c>
      <c r="J757" s="1">
        <v>23</v>
      </c>
      <c r="K757" s="1">
        <v>2</v>
      </c>
      <c r="L757" s="1">
        <v>28</v>
      </c>
      <c r="M757" s="7">
        <v>14.49777777777778</v>
      </c>
      <c r="N757" s="1">
        <v>30</v>
      </c>
      <c r="O757" s="1">
        <v>12</v>
      </c>
      <c r="P757" s="1">
        <v>3</v>
      </c>
    </row>
    <row r="758" spans="1:16" ht="15">
      <c r="A758" s="1" t="s">
        <v>2744</v>
      </c>
      <c r="B758" s="1" t="s">
        <v>211</v>
      </c>
      <c r="C758" s="1">
        <v>29</v>
      </c>
      <c r="D758" s="1" t="str">
        <f t="shared" si="11"/>
        <v>Mike Gosling</v>
      </c>
      <c r="E758" s="1" t="e">
        <v>#N/A</v>
      </c>
      <c r="F758" s="1">
        <v>2</v>
      </c>
      <c r="G758" s="1">
        <v>0</v>
      </c>
      <c r="H758" s="1">
        <v>4.66</v>
      </c>
      <c r="I758" s="6">
        <v>1.5714285714285714</v>
      </c>
      <c r="J758" s="1">
        <v>23</v>
      </c>
      <c r="K758" s="1">
        <v>1</v>
      </c>
      <c r="L758" s="1">
        <v>28</v>
      </c>
      <c r="M758" s="7">
        <v>14.49777777777778</v>
      </c>
      <c r="N758" s="1">
        <v>30</v>
      </c>
      <c r="O758" s="1">
        <v>14</v>
      </c>
      <c r="P758" s="1">
        <v>3</v>
      </c>
    </row>
    <row r="759" spans="1:16" ht="15">
      <c r="A759" s="1" t="s">
        <v>2745</v>
      </c>
      <c r="B759" s="1" t="s">
        <v>1980</v>
      </c>
      <c r="C759" s="1">
        <v>27</v>
      </c>
      <c r="D759" s="1" t="str">
        <f t="shared" si="11"/>
        <v>Bob McCrory</v>
      </c>
      <c r="E759" s="1" t="e">
        <v>#N/A</v>
      </c>
      <c r="F759" s="1">
        <v>2</v>
      </c>
      <c r="G759" s="1">
        <v>0</v>
      </c>
      <c r="H759" s="1">
        <v>4.82</v>
      </c>
      <c r="I759" s="6">
        <v>1.4642857142857142</v>
      </c>
      <c r="J759" s="1">
        <v>21</v>
      </c>
      <c r="K759" s="1">
        <v>1</v>
      </c>
      <c r="L759" s="1">
        <v>28</v>
      </c>
      <c r="M759" s="7">
        <v>14.995555555555557</v>
      </c>
      <c r="N759" s="1">
        <v>29</v>
      </c>
      <c r="O759" s="1">
        <v>12</v>
      </c>
      <c r="P759" s="1">
        <v>3</v>
      </c>
    </row>
    <row r="760" spans="1:16" ht="15">
      <c r="A760" s="1" t="s">
        <v>16</v>
      </c>
      <c r="B760" s="1" t="s">
        <v>2746</v>
      </c>
      <c r="C760" s="1">
        <v>32</v>
      </c>
      <c r="D760" s="1" t="str">
        <f t="shared" si="11"/>
        <v>Winston Abreu</v>
      </c>
      <c r="E760" s="1" t="e">
        <v>#N/A</v>
      </c>
      <c r="F760" s="1">
        <v>1</v>
      </c>
      <c r="G760" s="1">
        <v>0</v>
      </c>
      <c r="H760" s="1">
        <v>4.82</v>
      </c>
      <c r="I760" s="6">
        <v>1.4642857142857142</v>
      </c>
      <c r="J760" s="1">
        <v>22</v>
      </c>
      <c r="K760" s="1">
        <v>1</v>
      </c>
      <c r="L760" s="1">
        <v>28</v>
      </c>
      <c r="M760" s="7">
        <v>14.995555555555557</v>
      </c>
      <c r="N760" s="1">
        <v>30</v>
      </c>
      <c r="O760" s="1">
        <v>11</v>
      </c>
      <c r="P760" s="1">
        <v>4</v>
      </c>
    </row>
    <row r="761" spans="1:16" ht="15">
      <c r="A761" s="1" t="s">
        <v>2747</v>
      </c>
      <c r="B761" s="1" t="s">
        <v>372</v>
      </c>
      <c r="C761" s="1">
        <v>37</v>
      </c>
      <c r="D761" s="1" t="str">
        <f t="shared" si="11"/>
        <v>Jay Witasick</v>
      </c>
      <c r="E761" s="1" t="e">
        <v>#N/A</v>
      </c>
      <c r="F761" s="1">
        <v>1</v>
      </c>
      <c r="G761" s="1">
        <v>0</v>
      </c>
      <c r="H761" s="1">
        <v>4.82</v>
      </c>
      <c r="I761" s="6">
        <v>1.5357142857142858</v>
      </c>
      <c r="J761" s="1">
        <v>20</v>
      </c>
      <c r="K761" s="1">
        <v>1</v>
      </c>
      <c r="L761" s="1">
        <v>28</v>
      </c>
      <c r="M761" s="7">
        <v>14.995555555555557</v>
      </c>
      <c r="N761" s="1">
        <v>29</v>
      </c>
      <c r="O761" s="1">
        <v>14</v>
      </c>
      <c r="P761" s="1">
        <v>3</v>
      </c>
    </row>
    <row r="762" spans="1:16" ht="15">
      <c r="A762" s="1" t="s">
        <v>2748</v>
      </c>
      <c r="B762" s="1" t="s">
        <v>334</v>
      </c>
      <c r="C762" s="1">
        <v>39</v>
      </c>
      <c r="D762" s="1" t="str">
        <f t="shared" si="11"/>
        <v>Paul Shuey</v>
      </c>
      <c r="E762" s="1" t="e">
        <v>#N/A</v>
      </c>
      <c r="F762" s="1">
        <v>1</v>
      </c>
      <c r="G762" s="1">
        <v>0</v>
      </c>
      <c r="H762" s="1">
        <v>4.98</v>
      </c>
      <c r="I762" s="6">
        <v>1.5357142857142858</v>
      </c>
      <c r="J762" s="1">
        <v>20</v>
      </c>
      <c r="K762" s="1">
        <v>1</v>
      </c>
      <c r="L762" s="1">
        <v>28</v>
      </c>
      <c r="M762" s="7">
        <v>15.493333333333332</v>
      </c>
      <c r="N762" s="1">
        <v>30</v>
      </c>
      <c r="O762" s="1">
        <v>13</v>
      </c>
      <c r="P762" s="1">
        <v>3</v>
      </c>
    </row>
    <row r="763" spans="1:16" ht="15">
      <c r="A763" s="1" t="s">
        <v>2749</v>
      </c>
      <c r="B763" s="1" t="s">
        <v>2750</v>
      </c>
      <c r="C763" s="1">
        <v>31</v>
      </c>
      <c r="D763" s="1" t="str">
        <f t="shared" si="11"/>
        <v>Cedrick Bowers</v>
      </c>
      <c r="E763" s="1" t="e">
        <v>#N/A</v>
      </c>
      <c r="F763" s="1">
        <v>1</v>
      </c>
      <c r="G763" s="1">
        <v>0</v>
      </c>
      <c r="H763" s="1">
        <v>4.98</v>
      </c>
      <c r="I763" s="6">
        <v>1.5</v>
      </c>
      <c r="J763" s="1">
        <v>22</v>
      </c>
      <c r="K763" s="1">
        <v>2</v>
      </c>
      <c r="L763" s="1">
        <v>28</v>
      </c>
      <c r="M763" s="7">
        <v>15.493333333333332</v>
      </c>
      <c r="N763" s="1">
        <v>30</v>
      </c>
      <c r="O763" s="1">
        <v>12</v>
      </c>
      <c r="P763" s="1">
        <v>4</v>
      </c>
    </row>
    <row r="764" spans="1:16" ht="15">
      <c r="A764" s="1" t="s">
        <v>1612</v>
      </c>
      <c r="B764" s="1" t="s">
        <v>781</v>
      </c>
      <c r="C764" s="1">
        <v>31</v>
      </c>
      <c r="D764" s="1" t="str">
        <f t="shared" si="11"/>
        <v>Bill White</v>
      </c>
      <c r="E764" s="1" t="e">
        <v>#N/A</v>
      </c>
      <c r="F764" s="1">
        <v>2</v>
      </c>
      <c r="G764" s="1">
        <v>0</v>
      </c>
      <c r="H764" s="1">
        <v>4.98</v>
      </c>
      <c r="I764" s="6">
        <v>1.5357142857142858</v>
      </c>
      <c r="J764" s="1">
        <v>20</v>
      </c>
      <c r="K764" s="1">
        <v>1</v>
      </c>
      <c r="L764" s="1">
        <v>28</v>
      </c>
      <c r="M764" s="7">
        <v>15.493333333333332</v>
      </c>
      <c r="N764" s="1">
        <v>29</v>
      </c>
      <c r="O764" s="1">
        <v>14</v>
      </c>
      <c r="P764" s="1">
        <v>3</v>
      </c>
    </row>
    <row r="765" spans="1:16" ht="15">
      <c r="A765" s="1" t="s">
        <v>1612</v>
      </c>
      <c r="B765" s="1" t="s">
        <v>246</v>
      </c>
      <c r="C765" s="1">
        <v>41</v>
      </c>
      <c r="D765" s="1" t="str">
        <f t="shared" si="11"/>
        <v>Rick White</v>
      </c>
      <c r="E765" s="1" t="e">
        <v>#N/A</v>
      </c>
      <c r="F765" s="1">
        <v>1</v>
      </c>
      <c r="G765" s="1">
        <v>0</v>
      </c>
      <c r="H765" s="1">
        <v>5.14</v>
      </c>
      <c r="I765" s="6">
        <v>1.5357142857142858</v>
      </c>
      <c r="J765" s="1">
        <v>19</v>
      </c>
      <c r="K765" s="1">
        <v>1</v>
      </c>
      <c r="L765" s="1">
        <v>28</v>
      </c>
      <c r="M765" s="7">
        <v>15.99111111111111</v>
      </c>
      <c r="N765" s="1">
        <v>32</v>
      </c>
      <c r="O765" s="1">
        <v>11</v>
      </c>
      <c r="P765" s="1">
        <v>3</v>
      </c>
    </row>
    <row r="766" spans="1:16" ht="15">
      <c r="A766" s="1" t="s">
        <v>1067</v>
      </c>
      <c r="B766" s="1" t="s">
        <v>1271</v>
      </c>
      <c r="C766" s="1">
        <v>30</v>
      </c>
      <c r="D766" s="1" t="str">
        <f t="shared" si="11"/>
        <v>Henry Owens</v>
      </c>
      <c r="E766" s="1" t="e">
        <v>#N/A</v>
      </c>
      <c r="F766" s="1">
        <v>2</v>
      </c>
      <c r="G766" s="1">
        <v>1</v>
      </c>
      <c r="H766" s="1">
        <v>4.17</v>
      </c>
      <c r="I766" s="6">
        <v>1.4074074074074074</v>
      </c>
      <c r="J766" s="1">
        <v>21</v>
      </c>
      <c r="K766" s="1">
        <v>1</v>
      </c>
      <c r="L766" s="1">
        <v>27</v>
      </c>
      <c r="M766" s="7">
        <v>12.51</v>
      </c>
      <c r="N766" s="1">
        <v>27</v>
      </c>
      <c r="O766" s="1">
        <v>11</v>
      </c>
      <c r="P766" s="1">
        <v>3</v>
      </c>
    </row>
    <row r="767" spans="1:16" ht="15">
      <c r="A767" s="1" t="s">
        <v>2751</v>
      </c>
      <c r="B767" s="1" t="s">
        <v>620</v>
      </c>
      <c r="C767" s="1">
        <v>32</v>
      </c>
      <c r="D767" s="1" t="str">
        <f t="shared" si="11"/>
        <v>Chris Reitsma</v>
      </c>
      <c r="E767" s="1" t="e">
        <v>#N/A</v>
      </c>
      <c r="F767" s="1">
        <v>1</v>
      </c>
      <c r="G767" s="1">
        <v>1</v>
      </c>
      <c r="H767" s="1">
        <v>5.33</v>
      </c>
      <c r="I767" s="6">
        <v>1.5555555555555556</v>
      </c>
      <c r="J767" s="1">
        <v>18</v>
      </c>
      <c r="K767" s="1">
        <v>2</v>
      </c>
      <c r="L767" s="1">
        <v>27</v>
      </c>
      <c r="M767" s="7">
        <v>15.99</v>
      </c>
      <c r="N767" s="1">
        <v>32</v>
      </c>
      <c r="O767" s="1">
        <v>10</v>
      </c>
      <c r="P767" s="1">
        <v>3</v>
      </c>
    </row>
    <row r="768" spans="1:16" ht="15">
      <c r="A768" s="1" t="s">
        <v>2752</v>
      </c>
      <c r="B768" s="1" t="s">
        <v>276</v>
      </c>
      <c r="C768" s="1">
        <v>25</v>
      </c>
      <c r="D768" s="1" t="str">
        <f t="shared" si="11"/>
        <v>Carlos Rosa</v>
      </c>
      <c r="E768" s="1" t="e">
        <v>#N/A</v>
      </c>
      <c r="F768" s="1">
        <v>2</v>
      </c>
      <c r="G768" s="1">
        <v>0</v>
      </c>
      <c r="H768" s="1">
        <v>4</v>
      </c>
      <c r="I768" s="6">
        <v>1.2962962962962963</v>
      </c>
      <c r="J768" s="1">
        <v>20</v>
      </c>
      <c r="K768" s="1">
        <v>1</v>
      </c>
      <c r="L768" s="1">
        <v>27</v>
      </c>
      <c r="M768" s="7">
        <v>12</v>
      </c>
      <c r="N768" s="1">
        <v>26</v>
      </c>
      <c r="O768" s="1">
        <v>9</v>
      </c>
      <c r="P768" s="1">
        <v>3</v>
      </c>
    </row>
    <row r="769" spans="1:16" ht="15">
      <c r="A769" s="1" t="s">
        <v>2753</v>
      </c>
      <c r="B769" s="1" t="s">
        <v>2754</v>
      </c>
      <c r="C769" s="1">
        <v>28</v>
      </c>
      <c r="D769" s="1" t="str">
        <f t="shared" si="11"/>
        <v>Chin-hui Tsao</v>
      </c>
      <c r="E769" s="1" t="e">
        <v>#N/A</v>
      </c>
      <c r="F769" s="1">
        <v>1</v>
      </c>
      <c r="G769" s="1">
        <v>0</v>
      </c>
      <c r="H769" s="1">
        <v>4.17</v>
      </c>
      <c r="I769" s="6">
        <v>1.3333333333333333</v>
      </c>
      <c r="J769" s="1">
        <v>21</v>
      </c>
      <c r="K769" s="1">
        <v>1</v>
      </c>
      <c r="L769" s="1">
        <v>27</v>
      </c>
      <c r="M769" s="7">
        <v>12.51</v>
      </c>
      <c r="N769" s="1">
        <v>26</v>
      </c>
      <c r="O769" s="1">
        <v>10</v>
      </c>
      <c r="P769" s="1">
        <v>3</v>
      </c>
    </row>
    <row r="770" spans="1:16" ht="15">
      <c r="A770" s="1" t="s">
        <v>2755</v>
      </c>
      <c r="B770" s="1" t="s">
        <v>17</v>
      </c>
      <c r="C770" s="1">
        <v>25</v>
      </c>
      <c r="D770" s="1" t="str">
        <f t="shared" si="11"/>
        <v>Bobby Parnell</v>
      </c>
      <c r="E770" s="1" t="e">
        <v>#N/A</v>
      </c>
      <c r="F770" s="1">
        <v>1</v>
      </c>
      <c r="G770" s="1">
        <v>0</v>
      </c>
      <c r="H770" s="1">
        <v>4.17</v>
      </c>
      <c r="I770" s="6">
        <v>1.3333333333333333</v>
      </c>
      <c r="J770" s="1">
        <v>21</v>
      </c>
      <c r="K770" s="1">
        <v>1</v>
      </c>
      <c r="L770" s="1">
        <v>27</v>
      </c>
      <c r="M770" s="7">
        <v>12.51</v>
      </c>
      <c r="N770" s="1">
        <v>26</v>
      </c>
      <c r="O770" s="1">
        <v>10</v>
      </c>
      <c r="P770" s="1">
        <v>3</v>
      </c>
    </row>
    <row r="771" spans="1:16" ht="15">
      <c r="A771" s="1" t="s">
        <v>383</v>
      </c>
      <c r="B771" s="1" t="s">
        <v>558</v>
      </c>
      <c r="C771" s="1">
        <v>30</v>
      </c>
      <c r="D771" s="1" t="str">
        <f t="shared" si="11"/>
        <v>Ron Flores</v>
      </c>
      <c r="E771" s="1" t="e">
        <v>#N/A</v>
      </c>
      <c r="F771" s="1">
        <v>1</v>
      </c>
      <c r="G771" s="1">
        <v>0</v>
      </c>
      <c r="H771" s="1">
        <v>4.17</v>
      </c>
      <c r="I771" s="6">
        <v>1.4074074074074074</v>
      </c>
      <c r="J771" s="1">
        <v>20</v>
      </c>
      <c r="K771" s="1">
        <v>2</v>
      </c>
      <c r="L771" s="1">
        <v>27</v>
      </c>
      <c r="M771" s="7">
        <v>12.51</v>
      </c>
      <c r="N771" s="1">
        <v>27</v>
      </c>
      <c r="O771" s="1">
        <v>11</v>
      </c>
      <c r="P771" s="1">
        <v>3</v>
      </c>
    </row>
    <row r="772" spans="1:16" ht="15">
      <c r="A772" s="1" t="s">
        <v>2756</v>
      </c>
      <c r="B772" s="1" t="s">
        <v>173</v>
      </c>
      <c r="C772" s="1">
        <v>29</v>
      </c>
      <c r="D772" s="1" t="str">
        <f t="shared" si="11"/>
        <v>Troy Cate</v>
      </c>
      <c r="E772" s="1" t="e">
        <v>#N/A</v>
      </c>
      <c r="F772" s="1">
        <v>1</v>
      </c>
      <c r="G772" s="1">
        <v>0</v>
      </c>
      <c r="H772" s="1">
        <v>4.17</v>
      </c>
      <c r="I772" s="6">
        <v>1.4074074074074074</v>
      </c>
      <c r="J772" s="1">
        <v>21</v>
      </c>
      <c r="K772" s="1">
        <v>1</v>
      </c>
      <c r="L772" s="1">
        <v>27</v>
      </c>
      <c r="M772" s="7">
        <v>12.51</v>
      </c>
      <c r="N772" s="1">
        <v>27</v>
      </c>
      <c r="O772" s="1">
        <v>11</v>
      </c>
      <c r="P772" s="1">
        <v>3</v>
      </c>
    </row>
    <row r="773" spans="1:16" ht="15">
      <c r="A773" s="1" t="s">
        <v>664</v>
      </c>
      <c r="B773" s="1" t="s">
        <v>8</v>
      </c>
      <c r="C773" s="1">
        <v>25</v>
      </c>
      <c r="D773" s="1" t="str">
        <f aca="true" t="shared" si="12" ref="D773:D836">CONCATENATE(B773," ",A773)</f>
        <v>Justin Thomas</v>
      </c>
      <c r="E773" s="1" t="e">
        <v>#N/A</v>
      </c>
      <c r="F773" s="1">
        <v>2</v>
      </c>
      <c r="G773" s="1">
        <v>0</v>
      </c>
      <c r="H773" s="1">
        <v>4.33</v>
      </c>
      <c r="I773" s="6">
        <v>1.4074074074074074</v>
      </c>
      <c r="J773" s="1">
        <v>20</v>
      </c>
      <c r="K773" s="1">
        <v>2</v>
      </c>
      <c r="L773" s="1">
        <v>27</v>
      </c>
      <c r="M773" s="7">
        <v>12.99</v>
      </c>
      <c r="N773" s="1">
        <v>28</v>
      </c>
      <c r="O773" s="1">
        <v>10</v>
      </c>
      <c r="P773" s="1">
        <v>3</v>
      </c>
    </row>
    <row r="774" spans="1:16" ht="15">
      <c r="A774" s="1" t="s">
        <v>2757</v>
      </c>
      <c r="B774" s="1" t="s">
        <v>2105</v>
      </c>
      <c r="C774" s="1">
        <v>32</v>
      </c>
      <c r="D774" s="1" t="str">
        <f t="shared" si="12"/>
        <v>Jon Adkins</v>
      </c>
      <c r="E774" s="1" t="e">
        <v>#N/A</v>
      </c>
      <c r="F774" s="1">
        <v>2</v>
      </c>
      <c r="G774" s="1">
        <v>0</v>
      </c>
      <c r="H774" s="1">
        <v>4.33</v>
      </c>
      <c r="I774" s="6">
        <v>1.4074074074074074</v>
      </c>
      <c r="J774" s="1">
        <v>20</v>
      </c>
      <c r="K774" s="1">
        <v>1</v>
      </c>
      <c r="L774" s="1">
        <v>27</v>
      </c>
      <c r="M774" s="7">
        <v>12.99</v>
      </c>
      <c r="N774" s="1">
        <v>27</v>
      </c>
      <c r="O774" s="1">
        <v>11</v>
      </c>
      <c r="P774" s="1">
        <v>3</v>
      </c>
    </row>
    <row r="775" spans="1:16" ht="15">
      <c r="A775" s="1" t="s">
        <v>2758</v>
      </c>
      <c r="B775" s="1" t="s">
        <v>2759</v>
      </c>
      <c r="C775" s="1">
        <v>26</v>
      </c>
      <c r="D775" s="1" t="str">
        <f t="shared" si="12"/>
        <v>R.J. Swindle</v>
      </c>
      <c r="E775" s="1" t="e">
        <v>#N/A</v>
      </c>
      <c r="F775" s="1">
        <v>1</v>
      </c>
      <c r="G775" s="1">
        <v>0</v>
      </c>
      <c r="H775" s="1">
        <v>4.33</v>
      </c>
      <c r="I775" s="6">
        <v>1.4074074074074074</v>
      </c>
      <c r="J775" s="1">
        <v>22</v>
      </c>
      <c r="K775" s="1">
        <v>1</v>
      </c>
      <c r="L775" s="1">
        <v>27</v>
      </c>
      <c r="M775" s="7">
        <v>12.99</v>
      </c>
      <c r="N775" s="1">
        <v>28</v>
      </c>
      <c r="O775" s="1">
        <v>10</v>
      </c>
      <c r="P775" s="1">
        <v>3</v>
      </c>
    </row>
    <row r="776" spans="1:16" ht="15">
      <c r="A776" s="1" t="s">
        <v>2760</v>
      </c>
      <c r="B776" s="1" t="s">
        <v>1157</v>
      </c>
      <c r="C776" s="1">
        <v>25</v>
      </c>
      <c r="D776" s="1" t="str">
        <f t="shared" si="12"/>
        <v>Jonathan Meloan</v>
      </c>
      <c r="E776" s="1" t="e">
        <v>#N/A</v>
      </c>
      <c r="F776" s="1">
        <v>1</v>
      </c>
      <c r="G776" s="1">
        <v>0</v>
      </c>
      <c r="H776" s="1">
        <v>4.33</v>
      </c>
      <c r="I776" s="6">
        <v>1.3703703703703705</v>
      </c>
      <c r="J776" s="1">
        <v>21</v>
      </c>
      <c r="K776" s="1">
        <v>1</v>
      </c>
      <c r="L776" s="1">
        <v>27</v>
      </c>
      <c r="M776" s="7">
        <v>12.99</v>
      </c>
      <c r="N776" s="1">
        <v>26</v>
      </c>
      <c r="O776" s="1">
        <v>11</v>
      </c>
      <c r="P776" s="1">
        <v>3</v>
      </c>
    </row>
    <row r="777" spans="1:16" ht="15">
      <c r="A777" s="1" t="s">
        <v>1924</v>
      </c>
      <c r="B777" s="1" t="s">
        <v>734</v>
      </c>
      <c r="C777" s="1">
        <v>39</v>
      </c>
      <c r="D777" s="1" t="str">
        <f t="shared" si="12"/>
        <v>Chad Fox</v>
      </c>
      <c r="E777" s="1" t="e">
        <v>#N/A</v>
      </c>
      <c r="F777" s="1">
        <v>1</v>
      </c>
      <c r="G777" s="1">
        <v>0</v>
      </c>
      <c r="H777" s="1">
        <v>4.33</v>
      </c>
      <c r="I777" s="6">
        <v>1.4074074074074074</v>
      </c>
      <c r="J777" s="1">
        <v>20</v>
      </c>
      <c r="K777" s="1">
        <v>2</v>
      </c>
      <c r="L777" s="1">
        <v>27</v>
      </c>
      <c r="M777" s="7">
        <v>12.99</v>
      </c>
      <c r="N777" s="1">
        <v>27</v>
      </c>
      <c r="O777" s="1">
        <v>11</v>
      </c>
      <c r="P777" s="1">
        <v>3</v>
      </c>
    </row>
    <row r="778" spans="1:16" ht="15">
      <c r="A778" s="1" t="s">
        <v>2761</v>
      </c>
      <c r="B778" s="1" t="s">
        <v>290</v>
      </c>
      <c r="C778" s="1">
        <v>27</v>
      </c>
      <c r="D778" s="1" t="str">
        <f t="shared" si="12"/>
        <v>Josh Roenicke</v>
      </c>
      <c r="E778" s="1" t="e">
        <v>#N/A</v>
      </c>
      <c r="F778" s="1">
        <v>1</v>
      </c>
      <c r="G778" s="1">
        <v>0</v>
      </c>
      <c r="H778" s="1">
        <v>4.33</v>
      </c>
      <c r="I778" s="6">
        <v>1.3703703703703705</v>
      </c>
      <c r="J778" s="1">
        <v>22</v>
      </c>
      <c r="K778" s="1">
        <v>1</v>
      </c>
      <c r="L778" s="1">
        <v>27</v>
      </c>
      <c r="M778" s="7">
        <v>12.99</v>
      </c>
      <c r="N778" s="1">
        <v>27</v>
      </c>
      <c r="O778" s="1">
        <v>10</v>
      </c>
      <c r="P778" s="1">
        <v>3</v>
      </c>
    </row>
    <row r="779" spans="1:16" ht="15">
      <c r="A779" s="1" t="s">
        <v>2762</v>
      </c>
      <c r="B779" s="1" t="s">
        <v>974</v>
      </c>
      <c r="C779" s="1">
        <v>28</v>
      </c>
      <c r="D779" s="1" t="str">
        <f t="shared" si="12"/>
        <v>Rich Rundles</v>
      </c>
      <c r="E779" s="1" t="e">
        <v>#N/A</v>
      </c>
      <c r="F779" s="1">
        <v>1</v>
      </c>
      <c r="G779" s="1">
        <v>0</v>
      </c>
      <c r="H779" s="1">
        <v>4.33</v>
      </c>
      <c r="I779" s="6">
        <v>1.4074074074074074</v>
      </c>
      <c r="J779" s="1">
        <v>21</v>
      </c>
      <c r="K779" s="1">
        <v>1</v>
      </c>
      <c r="L779" s="1">
        <v>27</v>
      </c>
      <c r="M779" s="7">
        <v>12.99</v>
      </c>
      <c r="N779" s="1">
        <v>28</v>
      </c>
      <c r="O779" s="1">
        <v>10</v>
      </c>
      <c r="P779" s="1">
        <v>3</v>
      </c>
    </row>
    <row r="780" spans="1:16" ht="15">
      <c r="A780" s="1" t="s">
        <v>416</v>
      </c>
      <c r="B780" s="1" t="s">
        <v>638</v>
      </c>
      <c r="C780" s="1">
        <v>30</v>
      </c>
      <c r="D780" s="1" t="str">
        <f t="shared" si="12"/>
        <v>Scott Patterson</v>
      </c>
      <c r="E780" s="1" t="e">
        <v>#N/A</v>
      </c>
      <c r="F780" s="1">
        <v>1</v>
      </c>
      <c r="G780" s="1">
        <v>0</v>
      </c>
      <c r="H780" s="1">
        <v>4.33</v>
      </c>
      <c r="I780" s="6">
        <v>1.4444444444444444</v>
      </c>
      <c r="J780" s="1">
        <v>22</v>
      </c>
      <c r="K780" s="1">
        <v>1</v>
      </c>
      <c r="L780" s="1">
        <v>27</v>
      </c>
      <c r="M780" s="7">
        <v>12.99</v>
      </c>
      <c r="N780" s="1">
        <v>27</v>
      </c>
      <c r="O780" s="1">
        <v>12</v>
      </c>
      <c r="P780" s="1">
        <v>3</v>
      </c>
    </row>
    <row r="781" spans="1:16" ht="15">
      <c r="A781" s="1" t="s">
        <v>2150</v>
      </c>
      <c r="B781" s="1" t="s">
        <v>2763</v>
      </c>
      <c r="C781" s="1">
        <v>30</v>
      </c>
      <c r="D781" s="1" t="str">
        <f t="shared" si="12"/>
        <v>Roman Colon</v>
      </c>
      <c r="E781" s="1" t="e">
        <v>#N/A</v>
      </c>
      <c r="F781" s="1">
        <v>2</v>
      </c>
      <c r="G781" s="1">
        <v>0</v>
      </c>
      <c r="H781" s="1">
        <v>4.33</v>
      </c>
      <c r="I781" s="6">
        <v>1.4074074074074074</v>
      </c>
      <c r="J781" s="1">
        <v>19</v>
      </c>
      <c r="K781" s="1">
        <v>1</v>
      </c>
      <c r="L781" s="1">
        <v>27</v>
      </c>
      <c r="M781" s="7">
        <v>12.99</v>
      </c>
      <c r="N781" s="1">
        <v>28</v>
      </c>
      <c r="O781" s="1">
        <v>10</v>
      </c>
      <c r="P781" s="1">
        <v>3</v>
      </c>
    </row>
    <row r="782" spans="1:16" ht="15">
      <c r="A782" s="1" t="s">
        <v>2764</v>
      </c>
      <c r="B782" s="1" t="s">
        <v>211</v>
      </c>
      <c r="C782" s="1">
        <v>26</v>
      </c>
      <c r="D782" s="1" t="str">
        <f t="shared" si="12"/>
        <v>Mike Zagurski</v>
      </c>
      <c r="E782" s="1" t="e">
        <v>#N/A</v>
      </c>
      <c r="F782" s="1">
        <v>1</v>
      </c>
      <c r="G782" s="1">
        <v>0</v>
      </c>
      <c r="H782" s="1">
        <v>4.33</v>
      </c>
      <c r="I782" s="6">
        <v>1.4074074074074074</v>
      </c>
      <c r="J782" s="1">
        <v>22</v>
      </c>
      <c r="K782" s="1">
        <v>1</v>
      </c>
      <c r="L782" s="1">
        <v>27</v>
      </c>
      <c r="M782" s="7">
        <v>12.99</v>
      </c>
      <c r="N782" s="1">
        <v>27</v>
      </c>
      <c r="O782" s="1">
        <v>11</v>
      </c>
      <c r="P782" s="1">
        <v>3</v>
      </c>
    </row>
    <row r="783" spans="1:16" ht="15">
      <c r="A783" s="1" t="s">
        <v>1865</v>
      </c>
      <c r="B783" s="1" t="s">
        <v>462</v>
      </c>
      <c r="C783" s="1">
        <v>29</v>
      </c>
      <c r="D783" s="1" t="str">
        <f t="shared" si="12"/>
        <v>Brad Salmon</v>
      </c>
      <c r="E783" s="1" t="e">
        <v>#N/A</v>
      </c>
      <c r="F783" s="1">
        <v>1</v>
      </c>
      <c r="G783" s="1">
        <v>0</v>
      </c>
      <c r="H783" s="1">
        <v>4.33</v>
      </c>
      <c r="I783" s="6">
        <v>1.4074074074074074</v>
      </c>
      <c r="J783" s="1">
        <v>22</v>
      </c>
      <c r="K783" s="1">
        <v>1</v>
      </c>
      <c r="L783" s="1">
        <v>27</v>
      </c>
      <c r="M783" s="7">
        <v>12.99</v>
      </c>
      <c r="N783" s="1">
        <v>27</v>
      </c>
      <c r="O783" s="1">
        <v>11</v>
      </c>
      <c r="P783" s="1">
        <v>3</v>
      </c>
    </row>
    <row r="784" spans="1:16" ht="15">
      <c r="A784" s="1" t="s">
        <v>357</v>
      </c>
      <c r="B784" s="1" t="s">
        <v>307</v>
      </c>
      <c r="C784" s="1">
        <v>31</v>
      </c>
      <c r="D784" s="1" t="str">
        <f t="shared" si="12"/>
        <v>Brian Gordon</v>
      </c>
      <c r="E784" s="1" t="e">
        <v>#N/A</v>
      </c>
      <c r="F784" s="1">
        <v>1</v>
      </c>
      <c r="G784" s="1">
        <v>0</v>
      </c>
      <c r="H784" s="1">
        <v>4.33</v>
      </c>
      <c r="I784" s="6">
        <v>1.4074074074074074</v>
      </c>
      <c r="J784" s="1">
        <v>19</v>
      </c>
      <c r="K784" s="1">
        <v>1</v>
      </c>
      <c r="L784" s="1">
        <v>27</v>
      </c>
      <c r="M784" s="7">
        <v>12.99</v>
      </c>
      <c r="N784" s="1">
        <v>28</v>
      </c>
      <c r="O784" s="1">
        <v>10</v>
      </c>
      <c r="P784" s="1">
        <v>3</v>
      </c>
    </row>
    <row r="785" spans="1:16" ht="15">
      <c r="A785" s="1" t="s">
        <v>2765</v>
      </c>
      <c r="B785" s="1" t="s">
        <v>377</v>
      </c>
      <c r="C785" s="1">
        <v>29</v>
      </c>
      <c r="D785" s="1" t="str">
        <f t="shared" si="12"/>
        <v>Marcus McBeth</v>
      </c>
      <c r="E785" s="1" t="e">
        <v>#N/A</v>
      </c>
      <c r="F785" s="1">
        <v>2</v>
      </c>
      <c r="G785" s="1">
        <v>0</v>
      </c>
      <c r="H785" s="1">
        <v>4.33</v>
      </c>
      <c r="I785" s="6">
        <v>1.4074074074074074</v>
      </c>
      <c r="J785" s="1">
        <v>21</v>
      </c>
      <c r="K785" s="1">
        <v>2</v>
      </c>
      <c r="L785" s="1">
        <v>27</v>
      </c>
      <c r="M785" s="7">
        <v>12.99</v>
      </c>
      <c r="N785" s="1">
        <v>28</v>
      </c>
      <c r="O785" s="1">
        <v>10</v>
      </c>
      <c r="P785" s="1">
        <v>3</v>
      </c>
    </row>
    <row r="786" spans="1:16" ht="15">
      <c r="A786" s="1" t="s">
        <v>237</v>
      </c>
      <c r="B786" s="1" t="s">
        <v>2766</v>
      </c>
      <c r="C786" s="1">
        <v>29</v>
      </c>
      <c r="D786" s="1" t="str">
        <f t="shared" si="12"/>
        <v>Yoel Hernandez</v>
      </c>
      <c r="E786" s="1" t="e">
        <v>#N/A</v>
      </c>
      <c r="F786" s="1">
        <v>1</v>
      </c>
      <c r="G786" s="1">
        <v>0</v>
      </c>
      <c r="H786" s="1">
        <v>4.33</v>
      </c>
      <c r="I786" s="6">
        <v>1.3703703703703705</v>
      </c>
      <c r="J786" s="1">
        <v>21</v>
      </c>
      <c r="K786" s="1">
        <v>1</v>
      </c>
      <c r="L786" s="1">
        <v>27</v>
      </c>
      <c r="M786" s="7">
        <v>12.99</v>
      </c>
      <c r="N786" s="1">
        <v>28</v>
      </c>
      <c r="O786" s="1">
        <v>9</v>
      </c>
      <c r="P786" s="1">
        <v>3</v>
      </c>
    </row>
    <row r="787" spans="1:16" ht="15">
      <c r="A787" s="1" t="s">
        <v>2767</v>
      </c>
      <c r="B787" s="1" t="s">
        <v>2768</v>
      </c>
      <c r="C787" s="1">
        <v>31</v>
      </c>
      <c r="D787" s="1" t="str">
        <f t="shared" si="12"/>
        <v>Carmen Cali</v>
      </c>
      <c r="E787" s="1" t="e">
        <v>#N/A</v>
      </c>
      <c r="F787" s="1">
        <v>1</v>
      </c>
      <c r="G787" s="1">
        <v>0</v>
      </c>
      <c r="H787" s="1">
        <v>4.5</v>
      </c>
      <c r="I787" s="6">
        <v>1.4444444444444444</v>
      </c>
      <c r="J787" s="1">
        <v>20</v>
      </c>
      <c r="K787" s="1">
        <v>1</v>
      </c>
      <c r="L787" s="1">
        <v>27</v>
      </c>
      <c r="M787" s="7">
        <v>13.5</v>
      </c>
      <c r="N787" s="1">
        <v>28</v>
      </c>
      <c r="O787" s="1">
        <v>11</v>
      </c>
      <c r="P787" s="1">
        <v>3</v>
      </c>
    </row>
    <row r="788" spans="1:16" ht="15">
      <c r="A788" s="1" t="s">
        <v>2769</v>
      </c>
      <c r="B788" s="1" t="s">
        <v>2770</v>
      </c>
      <c r="C788" s="1">
        <v>26</v>
      </c>
      <c r="D788" s="1" t="str">
        <f t="shared" si="12"/>
        <v>Devon Lowery</v>
      </c>
      <c r="E788" s="1" t="e">
        <v>#N/A</v>
      </c>
      <c r="F788" s="1">
        <v>2</v>
      </c>
      <c r="G788" s="1">
        <v>0</v>
      </c>
      <c r="H788" s="1">
        <v>4.5</v>
      </c>
      <c r="I788" s="6">
        <v>1.4074074074074074</v>
      </c>
      <c r="J788" s="1">
        <v>21</v>
      </c>
      <c r="K788" s="1">
        <v>1</v>
      </c>
      <c r="L788" s="1">
        <v>27</v>
      </c>
      <c r="M788" s="7">
        <v>13.5</v>
      </c>
      <c r="N788" s="1">
        <v>28</v>
      </c>
      <c r="O788" s="1">
        <v>10</v>
      </c>
      <c r="P788" s="1">
        <v>3</v>
      </c>
    </row>
    <row r="789" spans="1:16" ht="15">
      <c r="A789" s="1" t="s">
        <v>237</v>
      </c>
      <c r="B789" s="1" t="s">
        <v>954</v>
      </c>
      <c r="C789" s="1">
        <v>25</v>
      </c>
      <c r="D789" s="1" t="str">
        <f t="shared" si="12"/>
        <v>Fernando Hernandez</v>
      </c>
      <c r="E789" s="1" t="e">
        <v>#N/A</v>
      </c>
      <c r="F789" s="1">
        <v>2</v>
      </c>
      <c r="G789" s="1">
        <v>0</v>
      </c>
      <c r="H789" s="1">
        <v>4.5</v>
      </c>
      <c r="I789" s="6">
        <v>1.4074074074074074</v>
      </c>
      <c r="J789" s="1">
        <v>20</v>
      </c>
      <c r="K789" s="1">
        <v>1</v>
      </c>
      <c r="L789" s="1">
        <v>27</v>
      </c>
      <c r="M789" s="7">
        <v>13.5</v>
      </c>
      <c r="N789" s="1">
        <v>27</v>
      </c>
      <c r="O789" s="1">
        <v>11</v>
      </c>
      <c r="P789" s="1">
        <v>3</v>
      </c>
    </row>
    <row r="790" spans="1:16" ht="15">
      <c r="A790" s="1" t="s">
        <v>2771</v>
      </c>
      <c r="B790" s="1" t="s">
        <v>2772</v>
      </c>
      <c r="C790" s="1">
        <v>29</v>
      </c>
      <c r="D790" s="1" t="str">
        <f t="shared" si="12"/>
        <v>Yhency Brazoban</v>
      </c>
      <c r="E790" s="1" t="e">
        <v>#N/A</v>
      </c>
      <c r="F790" s="1">
        <v>1</v>
      </c>
      <c r="G790" s="1">
        <v>0</v>
      </c>
      <c r="H790" s="1">
        <v>4.5</v>
      </c>
      <c r="I790" s="6">
        <v>1.4444444444444444</v>
      </c>
      <c r="J790" s="1">
        <v>22</v>
      </c>
      <c r="K790" s="1">
        <v>1</v>
      </c>
      <c r="L790" s="1">
        <v>27</v>
      </c>
      <c r="M790" s="7">
        <v>13.5</v>
      </c>
      <c r="N790" s="1">
        <v>28</v>
      </c>
      <c r="O790" s="1">
        <v>11</v>
      </c>
      <c r="P790" s="1">
        <v>3</v>
      </c>
    </row>
    <row r="791" spans="1:16" ht="15">
      <c r="A791" s="1" t="s">
        <v>2041</v>
      </c>
      <c r="B791" s="1" t="s">
        <v>270</v>
      </c>
      <c r="C791" s="1">
        <v>27</v>
      </c>
      <c r="D791" s="1" t="str">
        <f t="shared" si="12"/>
        <v>Ryan Wagner</v>
      </c>
      <c r="E791" s="1" t="e">
        <v>#N/A</v>
      </c>
      <c r="F791" s="1">
        <v>1</v>
      </c>
      <c r="G791" s="1">
        <v>0</v>
      </c>
      <c r="H791" s="1">
        <v>4.5</v>
      </c>
      <c r="I791" s="6">
        <v>1.4444444444444444</v>
      </c>
      <c r="J791" s="1">
        <v>20</v>
      </c>
      <c r="K791" s="1">
        <v>2</v>
      </c>
      <c r="L791" s="1">
        <v>27</v>
      </c>
      <c r="M791" s="7">
        <v>13.5</v>
      </c>
      <c r="N791" s="1">
        <v>28</v>
      </c>
      <c r="O791" s="1">
        <v>11</v>
      </c>
      <c r="P791" s="1">
        <v>3</v>
      </c>
    </row>
    <row r="792" spans="1:16" ht="15">
      <c r="A792" s="1" t="s">
        <v>1626</v>
      </c>
      <c r="B792" s="1" t="s">
        <v>446</v>
      </c>
      <c r="C792" s="1">
        <v>31</v>
      </c>
      <c r="D792" s="1" t="str">
        <f t="shared" si="12"/>
        <v>Kevin Barry</v>
      </c>
      <c r="E792" s="1" t="e">
        <v>#N/A</v>
      </c>
      <c r="F792" s="1">
        <v>1</v>
      </c>
      <c r="G792" s="1">
        <v>0</v>
      </c>
      <c r="H792" s="1">
        <v>4.67</v>
      </c>
      <c r="I792" s="6">
        <v>1.4444444444444444</v>
      </c>
      <c r="J792" s="1">
        <v>21</v>
      </c>
      <c r="K792" s="1">
        <v>1</v>
      </c>
      <c r="L792" s="1">
        <v>27</v>
      </c>
      <c r="M792" s="7">
        <v>14.01</v>
      </c>
      <c r="N792" s="1">
        <v>28</v>
      </c>
      <c r="O792" s="1">
        <v>11</v>
      </c>
      <c r="P792" s="1">
        <v>3</v>
      </c>
    </row>
    <row r="793" spans="1:16" ht="15">
      <c r="A793" s="1" t="s">
        <v>2363</v>
      </c>
      <c r="B793" s="1" t="s">
        <v>2773</v>
      </c>
      <c r="C793" s="1">
        <v>39</v>
      </c>
      <c r="D793" s="1" t="str">
        <f t="shared" si="12"/>
        <v>Ricardo Rincon</v>
      </c>
      <c r="E793" s="1" t="e">
        <v>#N/A</v>
      </c>
      <c r="F793" s="1">
        <v>1</v>
      </c>
      <c r="G793" s="1">
        <v>0</v>
      </c>
      <c r="H793" s="1">
        <v>4.67</v>
      </c>
      <c r="I793" s="6">
        <v>1.4444444444444444</v>
      </c>
      <c r="J793" s="1">
        <v>21</v>
      </c>
      <c r="K793" s="1">
        <v>1</v>
      </c>
      <c r="L793" s="1">
        <v>27</v>
      </c>
      <c r="M793" s="7">
        <v>14.01</v>
      </c>
      <c r="N793" s="1">
        <v>28</v>
      </c>
      <c r="O793" s="1">
        <v>11</v>
      </c>
      <c r="P793" s="1">
        <v>3</v>
      </c>
    </row>
    <row r="794" spans="1:16" ht="15">
      <c r="A794" s="1" t="s">
        <v>2774</v>
      </c>
      <c r="B794" s="1" t="s">
        <v>2105</v>
      </c>
      <c r="C794" s="1">
        <v>30</v>
      </c>
      <c r="D794" s="1" t="str">
        <f t="shared" si="12"/>
        <v>Jon Switzer</v>
      </c>
      <c r="E794" s="1" t="e">
        <v>#N/A</v>
      </c>
      <c r="F794" s="1">
        <v>1</v>
      </c>
      <c r="G794" s="1">
        <v>0</v>
      </c>
      <c r="H794" s="1">
        <v>4.67</v>
      </c>
      <c r="I794" s="6">
        <v>1.4814814814814814</v>
      </c>
      <c r="J794" s="1">
        <v>19</v>
      </c>
      <c r="K794" s="1">
        <v>2</v>
      </c>
      <c r="L794" s="1">
        <v>27</v>
      </c>
      <c r="M794" s="7">
        <v>14.01</v>
      </c>
      <c r="N794" s="1">
        <v>29</v>
      </c>
      <c r="O794" s="1">
        <v>11</v>
      </c>
      <c r="P794" s="1">
        <v>3</v>
      </c>
    </row>
    <row r="795" spans="1:16" ht="15">
      <c r="A795" s="1" t="s">
        <v>2775</v>
      </c>
      <c r="B795" s="1" t="s">
        <v>514</v>
      </c>
      <c r="C795" s="1">
        <v>27</v>
      </c>
      <c r="D795" s="1" t="str">
        <f t="shared" si="12"/>
        <v>Julio DePaula</v>
      </c>
      <c r="E795" s="1" t="e">
        <v>#N/A</v>
      </c>
      <c r="F795" s="1">
        <v>1</v>
      </c>
      <c r="G795" s="1">
        <v>0</v>
      </c>
      <c r="H795" s="1">
        <v>4.67</v>
      </c>
      <c r="I795" s="6">
        <v>1.4444444444444444</v>
      </c>
      <c r="J795" s="1">
        <v>19</v>
      </c>
      <c r="K795" s="1">
        <v>1</v>
      </c>
      <c r="L795" s="1">
        <v>27</v>
      </c>
      <c r="M795" s="7">
        <v>14.01</v>
      </c>
      <c r="N795" s="1">
        <v>29</v>
      </c>
      <c r="O795" s="1">
        <v>10</v>
      </c>
      <c r="P795" s="1">
        <v>3</v>
      </c>
    </row>
    <row r="796" spans="1:16" ht="15">
      <c r="A796" s="1" t="s">
        <v>2776</v>
      </c>
      <c r="B796" s="1" t="s">
        <v>205</v>
      </c>
      <c r="C796" s="1">
        <v>28</v>
      </c>
      <c r="D796" s="1" t="str">
        <f t="shared" si="12"/>
        <v>Jeff Gray</v>
      </c>
      <c r="E796" s="1" t="e">
        <v>#N/A</v>
      </c>
      <c r="F796" s="1">
        <v>1</v>
      </c>
      <c r="G796" s="1">
        <v>0</v>
      </c>
      <c r="H796" s="1">
        <v>4.67</v>
      </c>
      <c r="I796" s="6">
        <v>1.4444444444444444</v>
      </c>
      <c r="J796" s="1">
        <v>20</v>
      </c>
      <c r="K796" s="1">
        <v>1</v>
      </c>
      <c r="L796" s="1">
        <v>27</v>
      </c>
      <c r="M796" s="7">
        <v>14.01</v>
      </c>
      <c r="N796" s="1">
        <v>29</v>
      </c>
      <c r="O796" s="1">
        <v>10</v>
      </c>
      <c r="P796" s="1">
        <v>3</v>
      </c>
    </row>
    <row r="797" spans="1:16" ht="15">
      <c r="A797" s="1" t="s">
        <v>2777</v>
      </c>
      <c r="B797" s="1" t="s">
        <v>766</v>
      </c>
      <c r="C797" s="1">
        <v>37</v>
      </c>
      <c r="D797" s="1" t="str">
        <f t="shared" si="12"/>
        <v>John Halama</v>
      </c>
      <c r="E797" s="1" t="e">
        <v>#N/A</v>
      </c>
      <c r="F797" s="1">
        <v>2</v>
      </c>
      <c r="G797" s="1">
        <v>0</v>
      </c>
      <c r="H797" s="1">
        <v>4.67</v>
      </c>
      <c r="I797" s="6">
        <v>1.4444444444444444</v>
      </c>
      <c r="J797" s="1">
        <v>19</v>
      </c>
      <c r="K797" s="1">
        <v>1</v>
      </c>
      <c r="L797" s="1">
        <v>27</v>
      </c>
      <c r="M797" s="7">
        <v>14.01</v>
      </c>
      <c r="N797" s="1">
        <v>29</v>
      </c>
      <c r="O797" s="1">
        <v>10</v>
      </c>
      <c r="P797" s="1">
        <v>3</v>
      </c>
    </row>
    <row r="798" spans="1:16" ht="15">
      <c r="A798" s="1" t="s">
        <v>1551</v>
      </c>
      <c r="B798" s="1" t="s">
        <v>974</v>
      </c>
      <c r="C798" s="1">
        <v>25</v>
      </c>
      <c r="D798" s="1" t="str">
        <f t="shared" si="12"/>
        <v>Rich Thompson</v>
      </c>
      <c r="E798" s="1" t="e">
        <v>#N/A</v>
      </c>
      <c r="F798" s="1">
        <v>1</v>
      </c>
      <c r="G798" s="1">
        <v>0</v>
      </c>
      <c r="H798" s="1">
        <v>4.83</v>
      </c>
      <c r="I798" s="6">
        <v>1.4074074074074074</v>
      </c>
      <c r="J798" s="1">
        <v>21</v>
      </c>
      <c r="K798" s="1">
        <v>1</v>
      </c>
      <c r="L798" s="1">
        <v>27</v>
      </c>
      <c r="M798" s="7">
        <v>14.49</v>
      </c>
      <c r="N798" s="1">
        <v>28</v>
      </c>
      <c r="O798" s="1">
        <v>10</v>
      </c>
      <c r="P798" s="1">
        <v>3</v>
      </c>
    </row>
    <row r="799" spans="1:16" ht="15">
      <c r="A799" s="1" t="s">
        <v>2778</v>
      </c>
      <c r="B799" s="1" t="s">
        <v>147</v>
      </c>
      <c r="C799" s="1">
        <v>27</v>
      </c>
      <c r="D799" s="1" t="str">
        <f t="shared" si="12"/>
        <v>James Hoey</v>
      </c>
      <c r="E799" s="1" t="e">
        <v>#N/A</v>
      </c>
      <c r="F799" s="1">
        <v>2</v>
      </c>
      <c r="G799" s="1">
        <v>0</v>
      </c>
      <c r="H799" s="1">
        <v>4.83</v>
      </c>
      <c r="I799" s="6">
        <v>1.4814814814814814</v>
      </c>
      <c r="J799" s="1">
        <v>20</v>
      </c>
      <c r="K799" s="1">
        <v>2</v>
      </c>
      <c r="L799" s="1">
        <v>27</v>
      </c>
      <c r="M799" s="7">
        <v>14.49</v>
      </c>
      <c r="N799" s="1">
        <v>28</v>
      </c>
      <c r="O799" s="1">
        <v>12</v>
      </c>
      <c r="P799" s="1">
        <v>3</v>
      </c>
    </row>
    <row r="800" spans="1:16" ht="15">
      <c r="A800" s="1" t="s">
        <v>2779</v>
      </c>
      <c r="B800" s="1" t="s">
        <v>331</v>
      </c>
      <c r="C800" s="1">
        <v>33</v>
      </c>
      <c r="D800" s="1" t="str">
        <f t="shared" si="12"/>
        <v>Kazuo Fukumori</v>
      </c>
      <c r="E800" s="1" t="e">
        <v>#N/A</v>
      </c>
      <c r="F800" s="1">
        <v>1</v>
      </c>
      <c r="G800" s="1">
        <v>0</v>
      </c>
      <c r="H800" s="1">
        <v>5</v>
      </c>
      <c r="I800" s="6">
        <v>1.5185185185185186</v>
      </c>
      <c r="J800" s="1">
        <v>19</v>
      </c>
      <c r="K800" s="1">
        <v>1</v>
      </c>
      <c r="L800" s="1">
        <v>27</v>
      </c>
      <c r="M800" s="7">
        <v>15</v>
      </c>
      <c r="N800" s="1">
        <v>30</v>
      </c>
      <c r="O800" s="1">
        <v>11</v>
      </c>
      <c r="P800" s="1">
        <v>3</v>
      </c>
    </row>
    <row r="801" spans="1:16" ht="15">
      <c r="A801" s="1" t="s">
        <v>2780</v>
      </c>
      <c r="B801" s="1" t="s">
        <v>854</v>
      </c>
      <c r="C801" s="1">
        <v>28</v>
      </c>
      <c r="D801" s="1" t="str">
        <f t="shared" si="12"/>
        <v>Andy Cavazos</v>
      </c>
      <c r="E801" s="1" t="e">
        <v>#N/A</v>
      </c>
      <c r="F801" s="1">
        <v>1</v>
      </c>
      <c r="G801" s="1">
        <v>0</v>
      </c>
      <c r="H801" s="1">
        <v>5</v>
      </c>
      <c r="I801" s="6">
        <v>1.4814814814814814</v>
      </c>
      <c r="J801" s="1">
        <v>21</v>
      </c>
      <c r="K801" s="1">
        <v>1</v>
      </c>
      <c r="L801" s="1">
        <v>27</v>
      </c>
      <c r="M801" s="7">
        <v>15</v>
      </c>
      <c r="N801" s="1">
        <v>28</v>
      </c>
      <c r="O801" s="1">
        <v>12</v>
      </c>
      <c r="P801" s="1">
        <v>4</v>
      </c>
    </row>
    <row r="802" spans="1:16" ht="15">
      <c r="A802" s="1" t="s">
        <v>2781</v>
      </c>
      <c r="B802" s="1" t="s">
        <v>2782</v>
      </c>
      <c r="C802" s="1">
        <v>41</v>
      </c>
      <c r="D802" s="1" t="str">
        <f t="shared" si="12"/>
        <v>Masumi Kuwata</v>
      </c>
      <c r="E802" s="1" t="e">
        <v>#N/A</v>
      </c>
      <c r="F802" s="1">
        <v>1</v>
      </c>
      <c r="G802" s="1">
        <v>0</v>
      </c>
      <c r="H802" s="1">
        <v>5</v>
      </c>
      <c r="I802" s="6">
        <v>1.5185185185185186</v>
      </c>
      <c r="J802" s="1">
        <v>20</v>
      </c>
      <c r="K802" s="1">
        <v>2</v>
      </c>
      <c r="L802" s="1">
        <v>27</v>
      </c>
      <c r="M802" s="7">
        <v>15</v>
      </c>
      <c r="N802" s="1">
        <v>29</v>
      </c>
      <c r="O802" s="1">
        <v>12</v>
      </c>
      <c r="P802" s="1">
        <v>4</v>
      </c>
    </row>
    <row r="803" spans="1:16" ht="15">
      <c r="A803" s="1" t="s">
        <v>2783</v>
      </c>
      <c r="B803" s="1" t="s">
        <v>2784</v>
      </c>
      <c r="C803" s="1">
        <v>41</v>
      </c>
      <c r="D803" s="1" t="str">
        <f t="shared" si="12"/>
        <v>Hideo Nomo</v>
      </c>
      <c r="E803" s="1" t="e">
        <v>#N/A</v>
      </c>
      <c r="F803" s="1">
        <v>1</v>
      </c>
      <c r="G803" s="1">
        <v>0</v>
      </c>
      <c r="H803" s="1">
        <v>5.33</v>
      </c>
      <c r="I803" s="6">
        <v>1.5555555555555556</v>
      </c>
      <c r="J803" s="1">
        <v>19</v>
      </c>
      <c r="K803" s="1">
        <v>1</v>
      </c>
      <c r="L803" s="1">
        <v>27</v>
      </c>
      <c r="M803" s="7">
        <v>15.99</v>
      </c>
      <c r="N803" s="1">
        <v>31</v>
      </c>
      <c r="O803" s="1">
        <v>11</v>
      </c>
      <c r="P803" s="1">
        <v>4</v>
      </c>
    </row>
    <row r="804" spans="1:16" ht="15">
      <c r="A804" s="1" t="s">
        <v>2785</v>
      </c>
      <c r="B804" s="1" t="s">
        <v>791</v>
      </c>
      <c r="C804" s="1">
        <v>30</v>
      </c>
      <c r="D804" s="1" t="str">
        <f t="shared" si="12"/>
        <v>Eric Hull</v>
      </c>
      <c r="E804" s="1" t="e">
        <v>#N/A</v>
      </c>
      <c r="F804" s="1">
        <v>1</v>
      </c>
      <c r="G804" s="1">
        <v>0</v>
      </c>
      <c r="H804" s="1">
        <v>4.15</v>
      </c>
      <c r="I804" s="6">
        <v>1.3461538461538463</v>
      </c>
      <c r="J804" s="1">
        <v>20</v>
      </c>
      <c r="K804" s="1">
        <v>1</v>
      </c>
      <c r="L804" s="1">
        <v>26</v>
      </c>
      <c r="M804" s="7">
        <v>11.988888888888889</v>
      </c>
      <c r="N804" s="1">
        <v>25</v>
      </c>
      <c r="O804" s="1">
        <v>10</v>
      </c>
      <c r="P804" s="1">
        <v>3</v>
      </c>
    </row>
    <row r="805" spans="1:16" ht="15">
      <c r="A805" s="1" t="s">
        <v>452</v>
      </c>
      <c r="B805" s="1" t="s">
        <v>384</v>
      </c>
      <c r="C805" s="1">
        <v>25</v>
      </c>
      <c r="D805" s="1" t="str">
        <f t="shared" si="12"/>
        <v>Jesus Delgado</v>
      </c>
      <c r="E805" s="1" t="e">
        <v>#N/A</v>
      </c>
      <c r="F805" s="1">
        <v>1</v>
      </c>
      <c r="G805" s="1">
        <v>0</v>
      </c>
      <c r="H805" s="1">
        <v>4.15</v>
      </c>
      <c r="I805" s="6">
        <v>1.3461538461538463</v>
      </c>
      <c r="J805" s="1">
        <v>20</v>
      </c>
      <c r="K805" s="1">
        <v>1</v>
      </c>
      <c r="L805" s="1">
        <v>26</v>
      </c>
      <c r="M805" s="7">
        <v>11.988888888888889</v>
      </c>
      <c r="N805" s="1">
        <v>25</v>
      </c>
      <c r="O805" s="1">
        <v>10</v>
      </c>
      <c r="P805" s="1">
        <v>3</v>
      </c>
    </row>
    <row r="806" spans="1:16" ht="15">
      <c r="A806" s="1" t="s">
        <v>2786</v>
      </c>
      <c r="B806" s="1" t="s">
        <v>1008</v>
      </c>
      <c r="C806" s="1">
        <v>27</v>
      </c>
      <c r="D806" s="1" t="str">
        <f t="shared" si="12"/>
        <v>Jamie Vermilyea</v>
      </c>
      <c r="E806" s="1" t="e">
        <v>#N/A</v>
      </c>
      <c r="F806" s="1">
        <v>1</v>
      </c>
      <c r="G806" s="1">
        <v>0</v>
      </c>
      <c r="H806" s="1">
        <v>4.15</v>
      </c>
      <c r="I806" s="6">
        <v>1.3461538461538463</v>
      </c>
      <c r="J806" s="1">
        <v>19</v>
      </c>
      <c r="K806" s="1">
        <v>1</v>
      </c>
      <c r="L806" s="1">
        <v>26</v>
      </c>
      <c r="M806" s="7">
        <v>11.988888888888889</v>
      </c>
      <c r="N806" s="1">
        <v>26</v>
      </c>
      <c r="O806" s="1">
        <v>9</v>
      </c>
      <c r="P806" s="1">
        <v>3</v>
      </c>
    </row>
    <row r="807" spans="1:16" ht="15">
      <c r="A807" s="1" t="s">
        <v>2787</v>
      </c>
      <c r="B807" s="1" t="s">
        <v>2788</v>
      </c>
      <c r="C807" s="1">
        <v>27</v>
      </c>
      <c r="D807" s="1" t="str">
        <f t="shared" si="12"/>
        <v>Arnie Munoz</v>
      </c>
      <c r="E807" s="1" t="e">
        <v>#N/A</v>
      </c>
      <c r="F807" s="1">
        <v>1</v>
      </c>
      <c r="G807" s="1">
        <v>0</v>
      </c>
      <c r="H807" s="1">
        <v>4.33</v>
      </c>
      <c r="I807" s="6">
        <v>1.4230769230769231</v>
      </c>
      <c r="J807" s="1">
        <v>20</v>
      </c>
      <c r="K807" s="1">
        <v>1</v>
      </c>
      <c r="L807" s="1">
        <v>26</v>
      </c>
      <c r="M807" s="7">
        <v>12.508888888888889</v>
      </c>
      <c r="N807" s="1">
        <v>26</v>
      </c>
      <c r="O807" s="1">
        <v>11</v>
      </c>
      <c r="P807" s="1">
        <v>3</v>
      </c>
    </row>
    <row r="808" spans="1:16" ht="15">
      <c r="A808" s="1" t="s">
        <v>2789</v>
      </c>
      <c r="B808" s="1" t="s">
        <v>290</v>
      </c>
      <c r="C808" s="1">
        <v>31</v>
      </c>
      <c r="D808" s="1" t="str">
        <f t="shared" si="12"/>
        <v>Josh Hancock</v>
      </c>
      <c r="E808" s="1" t="e">
        <v>#N/A</v>
      </c>
      <c r="F808" s="1">
        <v>1</v>
      </c>
      <c r="G808" s="1">
        <v>0</v>
      </c>
      <c r="H808" s="1">
        <v>4.33</v>
      </c>
      <c r="I808" s="6">
        <v>1.3846153846153846</v>
      </c>
      <c r="J808" s="1">
        <v>20</v>
      </c>
      <c r="K808" s="1">
        <v>1</v>
      </c>
      <c r="L808" s="1">
        <v>26</v>
      </c>
      <c r="M808" s="7">
        <v>12.508888888888889</v>
      </c>
      <c r="N808" s="1">
        <v>26</v>
      </c>
      <c r="O808" s="1">
        <v>10</v>
      </c>
      <c r="P808" s="1">
        <v>3</v>
      </c>
    </row>
    <row r="809" spans="1:16" ht="15">
      <c r="A809" s="1" t="s">
        <v>602</v>
      </c>
      <c r="B809" s="1" t="s">
        <v>898</v>
      </c>
      <c r="C809" s="1">
        <v>26</v>
      </c>
      <c r="D809" s="1" t="str">
        <f t="shared" si="12"/>
        <v>Humberto Sanchez</v>
      </c>
      <c r="E809" s="1" t="e">
        <v>#N/A</v>
      </c>
      <c r="F809" s="1">
        <v>1</v>
      </c>
      <c r="G809" s="1">
        <v>0</v>
      </c>
      <c r="H809" s="1">
        <v>4.33</v>
      </c>
      <c r="I809" s="6">
        <v>1.3846153846153846</v>
      </c>
      <c r="J809" s="1">
        <v>19</v>
      </c>
      <c r="K809" s="1">
        <v>1</v>
      </c>
      <c r="L809" s="1">
        <v>26</v>
      </c>
      <c r="M809" s="7">
        <v>12.508888888888889</v>
      </c>
      <c r="N809" s="1">
        <v>26</v>
      </c>
      <c r="O809" s="1">
        <v>10</v>
      </c>
      <c r="P809" s="1">
        <v>3</v>
      </c>
    </row>
    <row r="810" spans="1:16" ht="15">
      <c r="A810" s="1" t="s">
        <v>313</v>
      </c>
      <c r="B810" s="1" t="s">
        <v>781</v>
      </c>
      <c r="C810" s="1">
        <v>28</v>
      </c>
      <c r="D810" s="1" t="str">
        <f t="shared" si="12"/>
        <v>Bill Murphy</v>
      </c>
      <c r="E810" s="1" t="e">
        <v>#N/A</v>
      </c>
      <c r="F810" s="1">
        <v>1</v>
      </c>
      <c r="G810" s="1">
        <v>0</v>
      </c>
      <c r="H810" s="1">
        <v>4.33</v>
      </c>
      <c r="I810" s="6">
        <v>1.4230769230769231</v>
      </c>
      <c r="J810" s="1">
        <v>20</v>
      </c>
      <c r="K810" s="1">
        <v>1</v>
      </c>
      <c r="L810" s="1">
        <v>26</v>
      </c>
      <c r="M810" s="7">
        <v>12.508888888888889</v>
      </c>
      <c r="N810" s="1">
        <v>26</v>
      </c>
      <c r="O810" s="1">
        <v>11</v>
      </c>
      <c r="P810" s="1">
        <v>3</v>
      </c>
    </row>
    <row r="811" spans="1:16" ht="15">
      <c r="A811" s="1" t="s">
        <v>2790</v>
      </c>
      <c r="B811" s="1" t="s">
        <v>490</v>
      </c>
      <c r="C811" s="1">
        <v>25</v>
      </c>
      <c r="D811" s="1" t="str">
        <f t="shared" si="12"/>
        <v>Billy Petrick</v>
      </c>
      <c r="E811" s="1" t="e">
        <v>#N/A</v>
      </c>
      <c r="F811" s="1">
        <v>1</v>
      </c>
      <c r="G811" s="1">
        <v>0</v>
      </c>
      <c r="H811" s="1">
        <v>4.33</v>
      </c>
      <c r="I811" s="6">
        <v>1.3461538461538463</v>
      </c>
      <c r="J811" s="1">
        <v>20</v>
      </c>
      <c r="K811" s="1">
        <v>1</v>
      </c>
      <c r="L811" s="1">
        <v>26</v>
      </c>
      <c r="M811" s="7">
        <v>12.508888888888889</v>
      </c>
      <c r="N811" s="1">
        <v>25</v>
      </c>
      <c r="O811" s="1">
        <v>10</v>
      </c>
      <c r="P811" s="1">
        <v>3</v>
      </c>
    </row>
    <row r="812" spans="1:16" ht="15">
      <c r="A812" s="1" t="s">
        <v>1143</v>
      </c>
      <c r="B812" s="1" t="s">
        <v>2105</v>
      </c>
      <c r="C812" s="1">
        <v>28</v>
      </c>
      <c r="D812" s="1" t="str">
        <f t="shared" si="12"/>
        <v>Jon Huber</v>
      </c>
      <c r="E812" s="1" t="e">
        <v>#N/A</v>
      </c>
      <c r="F812" s="1">
        <v>1</v>
      </c>
      <c r="G812" s="1">
        <v>0</v>
      </c>
      <c r="H812" s="1">
        <v>4.33</v>
      </c>
      <c r="I812" s="6">
        <v>1.3846153846153846</v>
      </c>
      <c r="J812" s="1">
        <v>19</v>
      </c>
      <c r="K812" s="1">
        <v>1</v>
      </c>
      <c r="L812" s="1">
        <v>26</v>
      </c>
      <c r="M812" s="7">
        <v>12.508888888888889</v>
      </c>
      <c r="N812" s="1">
        <v>26</v>
      </c>
      <c r="O812" s="1">
        <v>10</v>
      </c>
      <c r="P812" s="1">
        <v>3</v>
      </c>
    </row>
    <row r="813" spans="1:16" ht="15">
      <c r="A813" s="1" t="s">
        <v>2791</v>
      </c>
      <c r="B813" s="1" t="s">
        <v>2768</v>
      </c>
      <c r="C813" s="1">
        <v>27</v>
      </c>
      <c r="D813" s="1" t="str">
        <f t="shared" si="12"/>
        <v>Carmen Pignatiello</v>
      </c>
      <c r="E813" s="1" t="e">
        <v>#N/A</v>
      </c>
      <c r="F813" s="1">
        <v>1</v>
      </c>
      <c r="G813" s="1">
        <v>0</v>
      </c>
      <c r="H813" s="1">
        <v>4.33</v>
      </c>
      <c r="I813" s="6">
        <v>1.3846153846153846</v>
      </c>
      <c r="J813" s="1">
        <v>20</v>
      </c>
      <c r="K813" s="1">
        <v>1</v>
      </c>
      <c r="L813" s="1">
        <v>26</v>
      </c>
      <c r="M813" s="7">
        <v>12.508888888888889</v>
      </c>
      <c r="N813" s="1">
        <v>26</v>
      </c>
      <c r="O813" s="1">
        <v>10</v>
      </c>
      <c r="P813" s="1">
        <v>3</v>
      </c>
    </row>
    <row r="814" spans="1:16" ht="15">
      <c r="A814" s="1" t="s">
        <v>43</v>
      </c>
      <c r="B814" s="1" t="s">
        <v>2185</v>
      </c>
      <c r="C814" s="1">
        <v>27</v>
      </c>
      <c r="D814" s="1" t="str">
        <f t="shared" si="12"/>
        <v>Heath Phillips</v>
      </c>
      <c r="E814" s="1" t="e">
        <v>#N/A</v>
      </c>
      <c r="F814" s="1">
        <v>2</v>
      </c>
      <c r="G814" s="1">
        <v>0</v>
      </c>
      <c r="H814" s="1">
        <v>4.33</v>
      </c>
      <c r="I814" s="6">
        <v>1.3846153846153846</v>
      </c>
      <c r="J814" s="1">
        <v>19</v>
      </c>
      <c r="K814" s="1">
        <v>1</v>
      </c>
      <c r="L814" s="1">
        <v>26</v>
      </c>
      <c r="M814" s="7">
        <v>12.508888888888889</v>
      </c>
      <c r="N814" s="1">
        <v>26</v>
      </c>
      <c r="O814" s="1">
        <v>10</v>
      </c>
      <c r="P814" s="1">
        <v>3</v>
      </c>
    </row>
    <row r="815" spans="1:16" ht="15">
      <c r="A815" s="1" t="s">
        <v>254</v>
      </c>
      <c r="B815" s="1" t="s">
        <v>2792</v>
      </c>
      <c r="C815" s="1">
        <v>33</v>
      </c>
      <c r="D815" s="1" t="str">
        <f t="shared" si="12"/>
        <v>Erasmo Ramirez</v>
      </c>
      <c r="E815" s="1" t="e">
        <v>#N/A</v>
      </c>
      <c r="F815" s="1">
        <v>1</v>
      </c>
      <c r="G815" s="1">
        <v>0</v>
      </c>
      <c r="H815" s="1">
        <v>4.33</v>
      </c>
      <c r="I815" s="6">
        <v>1.3846153846153846</v>
      </c>
      <c r="J815" s="1">
        <v>19</v>
      </c>
      <c r="K815" s="1">
        <v>1</v>
      </c>
      <c r="L815" s="1">
        <v>26</v>
      </c>
      <c r="M815" s="7">
        <v>12.508888888888889</v>
      </c>
      <c r="N815" s="1">
        <v>26</v>
      </c>
      <c r="O815" s="1">
        <v>10</v>
      </c>
      <c r="P815" s="1">
        <v>3</v>
      </c>
    </row>
    <row r="816" spans="1:16" ht="15">
      <c r="A816" s="1" t="s">
        <v>2193</v>
      </c>
      <c r="B816" s="1" t="s">
        <v>2793</v>
      </c>
      <c r="C816" s="1">
        <v>25</v>
      </c>
      <c r="D816" s="1" t="str">
        <f t="shared" si="12"/>
        <v>Harvey Garcia</v>
      </c>
      <c r="E816" s="1" t="e">
        <v>#N/A</v>
      </c>
      <c r="F816" s="1">
        <v>1</v>
      </c>
      <c r="G816" s="1">
        <v>0</v>
      </c>
      <c r="H816" s="1">
        <v>4.33</v>
      </c>
      <c r="I816" s="6">
        <v>1.3846153846153846</v>
      </c>
      <c r="J816" s="1">
        <v>22</v>
      </c>
      <c r="K816" s="1">
        <v>2</v>
      </c>
      <c r="L816" s="1">
        <v>26</v>
      </c>
      <c r="M816" s="7">
        <v>12.508888888888889</v>
      </c>
      <c r="N816" s="1">
        <v>26</v>
      </c>
      <c r="O816" s="1">
        <v>10</v>
      </c>
      <c r="P816" s="1">
        <v>3</v>
      </c>
    </row>
    <row r="817" spans="1:16" ht="15">
      <c r="A817" s="1" t="s">
        <v>1669</v>
      </c>
      <c r="B817" s="1" t="s">
        <v>514</v>
      </c>
      <c r="C817" s="1">
        <v>32</v>
      </c>
      <c r="D817" s="1" t="str">
        <f t="shared" si="12"/>
        <v>Julio Mateo</v>
      </c>
      <c r="E817" s="1" t="e">
        <v>#N/A</v>
      </c>
      <c r="F817" s="1">
        <v>2</v>
      </c>
      <c r="G817" s="1">
        <v>0</v>
      </c>
      <c r="H817" s="1">
        <v>4.5</v>
      </c>
      <c r="I817" s="6">
        <v>1.4230769230769231</v>
      </c>
      <c r="J817" s="1">
        <v>18</v>
      </c>
      <c r="K817" s="1">
        <v>1</v>
      </c>
      <c r="L817" s="1">
        <v>26</v>
      </c>
      <c r="M817" s="7">
        <v>13</v>
      </c>
      <c r="N817" s="1">
        <v>27</v>
      </c>
      <c r="O817" s="1">
        <v>10</v>
      </c>
      <c r="P817" s="1">
        <v>3</v>
      </c>
    </row>
    <row r="818" spans="1:16" ht="15">
      <c r="A818" s="1" t="s">
        <v>2794</v>
      </c>
      <c r="B818" s="1" t="s">
        <v>211</v>
      </c>
      <c r="C818" s="1">
        <v>33</v>
      </c>
      <c r="D818" s="1" t="str">
        <f t="shared" si="12"/>
        <v>Mike Koplove</v>
      </c>
      <c r="E818" s="1" t="e">
        <v>#N/A</v>
      </c>
      <c r="F818" s="1">
        <v>1</v>
      </c>
      <c r="G818" s="1">
        <v>0</v>
      </c>
      <c r="H818" s="1">
        <v>4.5</v>
      </c>
      <c r="I818" s="6">
        <v>1.4230769230769231</v>
      </c>
      <c r="J818" s="1">
        <v>19</v>
      </c>
      <c r="K818" s="1">
        <v>1</v>
      </c>
      <c r="L818" s="1">
        <v>26</v>
      </c>
      <c r="M818" s="7">
        <v>13</v>
      </c>
      <c r="N818" s="1">
        <v>27</v>
      </c>
      <c r="O818" s="1">
        <v>10</v>
      </c>
      <c r="P818" s="1">
        <v>3</v>
      </c>
    </row>
    <row r="819" spans="1:16" ht="15">
      <c r="A819" s="1" t="s">
        <v>2795</v>
      </c>
      <c r="B819" s="1" t="s">
        <v>1706</v>
      </c>
      <c r="C819" s="1">
        <v>30</v>
      </c>
      <c r="D819" s="1" t="str">
        <f t="shared" si="12"/>
        <v>Jordan De Jong</v>
      </c>
      <c r="E819" s="1" t="e">
        <v>#N/A</v>
      </c>
      <c r="F819" s="1">
        <v>1</v>
      </c>
      <c r="G819" s="1">
        <v>0</v>
      </c>
      <c r="H819" s="1">
        <v>4.5</v>
      </c>
      <c r="I819" s="6">
        <v>1.4230769230769231</v>
      </c>
      <c r="J819" s="1">
        <v>19</v>
      </c>
      <c r="K819" s="1">
        <v>1</v>
      </c>
      <c r="L819" s="1">
        <v>26</v>
      </c>
      <c r="M819" s="7">
        <v>13</v>
      </c>
      <c r="N819" s="1">
        <v>27</v>
      </c>
      <c r="O819" s="1">
        <v>10</v>
      </c>
      <c r="P819" s="1">
        <v>3</v>
      </c>
    </row>
    <row r="820" spans="1:16" ht="15">
      <c r="A820" s="1" t="s">
        <v>2796</v>
      </c>
      <c r="B820" s="1" t="s">
        <v>638</v>
      </c>
      <c r="C820" s="1">
        <v>33</v>
      </c>
      <c r="D820" s="1" t="str">
        <f t="shared" si="12"/>
        <v>Scott Williamson</v>
      </c>
      <c r="E820" s="1" t="e">
        <v>#N/A</v>
      </c>
      <c r="F820" s="1">
        <v>2</v>
      </c>
      <c r="G820" s="1">
        <v>0</v>
      </c>
      <c r="H820" s="1">
        <v>4.5</v>
      </c>
      <c r="I820" s="6">
        <v>1.4615384615384615</v>
      </c>
      <c r="J820" s="1">
        <v>21</v>
      </c>
      <c r="K820" s="1">
        <v>1</v>
      </c>
      <c r="L820" s="1">
        <v>26</v>
      </c>
      <c r="M820" s="7">
        <v>13</v>
      </c>
      <c r="N820" s="1">
        <v>27</v>
      </c>
      <c r="O820" s="1">
        <v>11</v>
      </c>
      <c r="P820" s="1">
        <v>3</v>
      </c>
    </row>
    <row r="821" spans="1:16" ht="15">
      <c r="A821" s="1" t="s">
        <v>2797</v>
      </c>
      <c r="B821" s="1" t="s">
        <v>377</v>
      </c>
      <c r="C821" s="1">
        <v>32</v>
      </c>
      <c r="D821" s="1" t="str">
        <f t="shared" si="12"/>
        <v>Marcus Gwyn</v>
      </c>
      <c r="E821" s="1" t="e">
        <v>#N/A</v>
      </c>
      <c r="F821" s="1">
        <v>1</v>
      </c>
      <c r="G821" s="1">
        <v>0</v>
      </c>
      <c r="H821" s="1">
        <v>4.5</v>
      </c>
      <c r="I821" s="6">
        <v>1.4230769230769231</v>
      </c>
      <c r="J821" s="1">
        <v>19</v>
      </c>
      <c r="K821" s="1">
        <v>1</v>
      </c>
      <c r="L821" s="1">
        <v>26</v>
      </c>
      <c r="M821" s="7">
        <v>13</v>
      </c>
      <c r="N821" s="1">
        <v>27</v>
      </c>
      <c r="O821" s="1">
        <v>10</v>
      </c>
      <c r="P821" s="1">
        <v>3</v>
      </c>
    </row>
    <row r="822" spans="1:16" ht="15">
      <c r="A822" s="1" t="s">
        <v>27</v>
      </c>
      <c r="B822" s="1" t="s">
        <v>584</v>
      </c>
      <c r="C822" s="1">
        <v>33</v>
      </c>
      <c r="D822" s="1" t="str">
        <f t="shared" si="12"/>
        <v>Greg Jones</v>
      </c>
      <c r="E822" s="1" t="e">
        <v>#N/A</v>
      </c>
      <c r="F822" s="1">
        <v>1</v>
      </c>
      <c r="G822" s="1">
        <v>0</v>
      </c>
      <c r="H822" s="1">
        <v>4.5</v>
      </c>
      <c r="I822" s="6">
        <v>1.4230769230769231</v>
      </c>
      <c r="J822" s="1">
        <v>18</v>
      </c>
      <c r="K822" s="1">
        <v>1</v>
      </c>
      <c r="L822" s="1">
        <v>26</v>
      </c>
      <c r="M822" s="7">
        <v>13</v>
      </c>
      <c r="N822" s="1">
        <v>27</v>
      </c>
      <c r="O822" s="1">
        <v>10</v>
      </c>
      <c r="P822" s="1">
        <v>3</v>
      </c>
    </row>
    <row r="823" spans="1:16" ht="15">
      <c r="A823" s="1" t="s">
        <v>2798</v>
      </c>
      <c r="B823" s="1" t="s">
        <v>60</v>
      </c>
      <c r="C823" s="1">
        <v>31</v>
      </c>
      <c r="D823" s="1" t="str">
        <f t="shared" si="12"/>
        <v>Jason Standridge</v>
      </c>
      <c r="E823" s="1" t="e">
        <v>#N/A</v>
      </c>
      <c r="F823" s="1">
        <v>1</v>
      </c>
      <c r="G823" s="1">
        <v>0</v>
      </c>
      <c r="H823" s="1">
        <v>4.5</v>
      </c>
      <c r="I823" s="6">
        <v>1.4615384615384615</v>
      </c>
      <c r="J823" s="1">
        <v>19</v>
      </c>
      <c r="K823" s="1">
        <v>2</v>
      </c>
      <c r="L823" s="1">
        <v>26</v>
      </c>
      <c r="M823" s="7">
        <v>13</v>
      </c>
      <c r="N823" s="1">
        <v>27</v>
      </c>
      <c r="O823" s="1">
        <v>11</v>
      </c>
      <c r="P823" s="1">
        <v>3</v>
      </c>
    </row>
    <row r="824" spans="1:16" ht="15">
      <c r="A824" s="1" t="s">
        <v>2799</v>
      </c>
      <c r="B824" s="1" t="s">
        <v>2800</v>
      </c>
      <c r="C824" s="1">
        <v>28</v>
      </c>
      <c r="D824" s="1" t="str">
        <f t="shared" si="12"/>
        <v>Francisley Bueno</v>
      </c>
      <c r="E824" s="1" t="e">
        <v>#N/A</v>
      </c>
      <c r="F824" s="1">
        <v>1</v>
      </c>
      <c r="G824" s="1">
        <v>0</v>
      </c>
      <c r="H824" s="1">
        <v>4.5</v>
      </c>
      <c r="I824" s="6">
        <v>1.4230769230769231</v>
      </c>
      <c r="J824" s="1">
        <v>20</v>
      </c>
      <c r="K824" s="1">
        <v>1</v>
      </c>
      <c r="L824" s="1">
        <v>26</v>
      </c>
      <c r="M824" s="7">
        <v>13</v>
      </c>
      <c r="N824" s="1">
        <v>27</v>
      </c>
      <c r="O824" s="1">
        <v>10</v>
      </c>
      <c r="P824" s="1">
        <v>3</v>
      </c>
    </row>
    <row r="825" spans="1:16" ht="15">
      <c r="A825" s="1" t="s">
        <v>2801</v>
      </c>
      <c r="B825" s="1" t="s">
        <v>930</v>
      </c>
      <c r="C825" s="1">
        <v>38</v>
      </c>
      <c r="D825" s="1" t="str">
        <f t="shared" si="12"/>
        <v>Travis Driskill</v>
      </c>
      <c r="E825" s="1" t="e">
        <v>#N/A</v>
      </c>
      <c r="F825" s="1">
        <v>1</v>
      </c>
      <c r="G825" s="1">
        <v>0</v>
      </c>
      <c r="H825" s="1">
        <v>4.5</v>
      </c>
      <c r="I825" s="6">
        <v>1.4230769230769231</v>
      </c>
      <c r="J825" s="1">
        <v>19</v>
      </c>
      <c r="K825" s="1">
        <v>2</v>
      </c>
      <c r="L825" s="1">
        <v>26</v>
      </c>
      <c r="M825" s="7">
        <v>13</v>
      </c>
      <c r="N825" s="1">
        <v>27</v>
      </c>
      <c r="O825" s="1">
        <v>10</v>
      </c>
      <c r="P825" s="1">
        <v>3</v>
      </c>
    </row>
    <row r="826" spans="1:16" ht="15">
      <c r="A826" s="1" t="s">
        <v>1164</v>
      </c>
      <c r="B826" s="1" t="s">
        <v>363</v>
      </c>
      <c r="C826" s="1">
        <v>31</v>
      </c>
      <c r="D826" s="1" t="str">
        <f t="shared" si="12"/>
        <v>Juan Perez</v>
      </c>
      <c r="E826" s="1" t="e">
        <v>#N/A</v>
      </c>
      <c r="F826" s="1">
        <v>1</v>
      </c>
      <c r="G826" s="1">
        <v>0</v>
      </c>
      <c r="H826" s="1">
        <v>4.5</v>
      </c>
      <c r="I826" s="6">
        <v>1.4615384615384615</v>
      </c>
      <c r="J826" s="1">
        <v>21</v>
      </c>
      <c r="K826" s="1">
        <v>1</v>
      </c>
      <c r="L826" s="1">
        <v>26</v>
      </c>
      <c r="M826" s="7">
        <v>13</v>
      </c>
      <c r="N826" s="1">
        <v>27</v>
      </c>
      <c r="O826" s="1">
        <v>11</v>
      </c>
      <c r="P826" s="1">
        <v>3</v>
      </c>
    </row>
    <row r="827" spans="1:16" ht="15">
      <c r="A827" s="1" t="s">
        <v>2802</v>
      </c>
      <c r="B827" s="1" t="s">
        <v>806</v>
      </c>
      <c r="C827" s="1">
        <v>30</v>
      </c>
      <c r="D827" s="1" t="str">
        <f t="shared" si="12"/>
        <v>Willie Collazo</v>
      </c>
      <c r="E827" s="1" t="e">
        <v>#N/A</v>
      </c>
      <c r="F827" s="1">
        <v>1</v>
      </c>
      <c r="G827" s="1">
        <v>0</v>
      </c>
      <c r="H827" s="1">
        <v>4.5</v>
      </c>
      <c r="I827" s="6">
        <v>1.3846153846153846</v>
      </c>
      <c r="J827" s="1">
        <v>19</v>
      </c>
      <c r="K827" s="1">
        <v>1</v>
      </c>
      <c r="L827" s="1">
        <v>26</v>
      </c>
      <c r="M827" s="7">
        <v>13</v>
      </c>
      <c r="N827" s="1">
        <v>26</v>
      </c>
      <c r="O827" s="1">
        <v>10</v>
      </c>
      <c r="P827" s="1">
        <v>3</v>
      </c>
    </row>
    <row r="828" spans="1:16" ht="15">
      <c r="A828" s="1" t="s">
        <v>2803</v>
      </c>
      <c r="B828" s="1" t="s">
        <v>638</v>
      </c>
      <c r="C828" s="1">
        <v>29</v>
      </c>
      <c r="D828" s="1" t="str">
        <f t="shared" si="12"/>
        <v>Scott Munter</v>
      </c>
      <c r="E828" s="1" t="e">
        <v>#N/A</v>
      </c>
      <c r="F828" s="1">
        <v>1</v>
      </c>
      <c r="G828" s="1">
        <v>0</v>
      </c>
      <c r="H828" s="1">
        <v>4.5</v>
      </c>
      <c r="I828" s="6">
        <v>1.4615384615384615</v>
      </c>
      <c r="J828" s="1">
        <v>19</v>
      </c>
      <c r="K828" s="1">
        <v>2</v>
      </c>
      <c r="L828" s="1">
        <v>26</v>
      </c>
      <c r="M828" s="7">
        <v>13</v>
      </c>
      <c r="N828" s="1">
        <v>27</v>
      </c>
      <c r="O828" s="1">
        <v>11</v>
      </c>
      <c r="P828" s="1">
        <v>3</v>
      </c>
    </row>
    <row r="829" spans="1:16" ht="15">
      <c r="A829" s="1" t="s">
        <v>2804</v>
      </c>
      <c r="B829" s="1" t="s">
        <v>2805</v>
      </c>
      <c r="C829" s="1">
        <v>39</v>
      </c>
      <c r="D829" s="1" t="str">
        <f t="shared" si="12"/>
        <v>Tanyon Sturtze</v>
      </c>
      <c r="E829" s="1" t="e">
        <v>#N/A</v>
      </c>
      <c r="F829" s="1">
        <v>1</v>
      </c>
      <c r="G829" s="1">
        <v>0</v>
      </c>
      <c r="H829" s="1">
        <v>4.5</v>
      </c>
      <c r="I829" s="6">
        <v>1.4615384615384615</v>
      </c>
      <c r="J829" s="1">
        <v>19</v>
      </c>
      <c r="K829" s="1">
        <v>1</v>
      </c>
      <c r="L829" s="1">
        <v>26</v>
      </c>
      <c r="M829" s="7">
        <v>13</v>
      </c>
      <c r="N829" s="1">
        <v>27</v>
      </c>
      <c r="O829" s="1">
        <v>11</v>
      </c>
      <c r="P829" s="1">
        <v>3</v>
      </c>
    </row>
    <row r="830" spans="1:16" ht="15">
      <c r="A830" s="1" t="s">
        <v>2806</v>
      </c>
      <c r="B830" s="1" t="s">
        <v>1792</v>
      </c>
      <c r="C830" s="1">
        <v>23</v>
      </c>
      <c r="D830" s="1" t="str">
        <f t="shared" si="12"/>
        <v>Eddie Kunz</v>
      </c>
      <c r="E830" s="1" t="e">
        <v>#N/A</v>
      </c>
      <c r="F830" s="1">
        <v>1</v>
      </c>
      <c r="G830" s="1">
        <v>0</v>
      </c>
      <c r="H830" s="1">
        <v>4.5</v>
      </c>
      <c r="I830" s="6">
        <v>1.3846153846153846</v>
      </c>
      <c r="J830" s="1">
        <v>21</v>
      </c>
      <c r="K830" s="1">
        <v>1</v>
      </c>
      <c r="L830" s="1">
        <v>26</v>
      </c>
      <c r="M830" s="7">
        <v>13</v>
      </c>
      <c r="N830" s="1">
        <v>26</v>
      </c>
      <c r="O830" s="1">
        <v>10</v>
      </c>
      <c r="P830" s="1">
        <v>3</v>
      </c>
    </row>
    <row r="831" spans="1:16" ht="15">
      <c r="A831" s="1" t="s">
        <v>379</v>
      </c>
      <c r="B831" s="1" t="s">
        <v>2807</v>
      </c>
      <c r="C831" s="1">
        <v>34</v>
      </c>
      <c r="D831" s="1" t="str">
        <f t="shared" si="12"/>
        <v>Kane Davis</v>
      </c>
      <c r="E831" s="1" t="e">
        <v>#N/A</v>
      </c>
      <c r="F831" s="1">
        <v>1</v>
      </c>
      <c r="G831" s="1">
        <v>0</v>
      </c>
      <c r="H831" s="1">
        <v>4.67</v>
      </c>
      <c r="I831" s="6">
        <v>1.5</v>
      </c>
      <c r="J831" s="1">
        <v>20</v>
      </c>
      <c r="K831" s="1">
        <v>2</v>
      </c>
      <c r="L831" s="1">
        <v>26</v>
      </c>
      <c r="M831" s="7">
        <v>13.491111111111111</v>
      </c>
      <c r="N831" s="1">
        <v>28</v>
      </c>
      <c r="O831" s="1">
        <v>11</v>
      </c>
      <c r="P831" s="1">
        <v>3</v>
      </c>
    </row>
    <row r="832" spans="1:16" ht="15">
      <c r="A832" s="1" t="s">
        <v>2456</v>
      </c>
      <c r="B832" s="1" t="s">
        <v>2274</v>
      </c>
      <c r="C832" s="1">
        <v>31</v>
      </c>
      <c r="D832" s="1" t="str">
        <f t="shared" si="12"/>
        <v>Zach McClellan</v>
      </c>
      <c r="E832" s="1" t="e">
        <v>#N/A</v>
      </c>
      <c r="F832" s="1">
        <v>1</v>
      </c>
      <c r="G832" s="1">
        <v>0</v>
      </c>
      <c r="H832" s="1">
        <v>4.67</v>
      </c>
      <c r="I832" s="6">
        <v>1.4615384615384615</v>
      </c>
      <c r="J832" s="1">
        <v>21</v>
      </c>
      <c r="K832" s="1">
        <v>1</v>
      </c>
      <c r="L832" s="1">
        <v>26</v>
      </c>
      <c r="M832" s="7">
        <v>13.491111111111111</v>
      </c>
      <c r="N832" s="1">
        <v>28</v>
      </c>
      <c r="O832" s="1">
        <v>10</v>
      </c>
      <c r="P832" s="1">
        <v>3</v>
      </c>
    </row>
    <row r="833" spans="1:16" ht="15">
      <c r="A833" s="1" t="s">
        <v>2808</v>
      </c>
      <c r="B833" s="1" t="s">
        <v>1525</v>
      </c>
      <c r="C833" s="1">
        <v>34</v>
      </c>
      <c r="D833" s="1" t="str">
        <f t="shared" si="12"/>
        <v>Ricky Stone</v>
      </c>
      <c r="E833" s="1" t="e">
        <v>#N/A</v>
      </c>
      <c r="F833" s="1">
        <v>1</v>
      </c>
      <c r="G833" s="1">
        <v>0</v>
      </c>
      <c r="H833" s="1">
        <v>4.67</v>
      </c>
      <c r="I833" s="6">
        <v>1.4230769230769231</v>
      </c>
      <c r="J833" s="1">
        <v>19</v>
      </c>
      <c r="K833" s="1">
        <v>1</v>
      </c>
      <c r="L833" s="1">
        <v>26</v>
      </c>
      <c r="M833" s="7">
        <v>13.491111111111111</v>
      </c>
      <c r="N833" s="1">
        <v>27</v>
      </c>
      <c r="O833" s="1">
        <v>10</v>
      </c>
      <c r="P833" s="1">
        <v>4</v>
      </c>
    </row>
    <row r="834" spans="1:16" ht="15">
      <c r="A834" s="1" t="s">
        <v>1945</v>
      </c>
      <c r="B834" s="1" t="s">
        <v>587</v>
      </c>
      <c r="C834" s="1">
        <v>38</v>
      </c>
      <c r="D834" s="1" t="str">
        <f t="shared" si="12"/>
        <v>Todd Williams</v>
      </c>
      <c r="E834" s="1" t="e">
        <v>#N/A</v>
      </c>
      <c r="F834" s="1">
        <v>1</v>
      </c>
      <c r="G834" s="1">
        <v>0</v>
      </c>
      <c r="H834" s="1">
        <v>4.85</v>
      </c>
      <c r="I834" s="6">
        <v>1.5</v>
      </c>
      <c r="J834" s="1">
        <v>17</v>
      </c>
      <c r="K834" s="1">
        <v>2</v>
      </c>
      <c r="L834" s="1">
        <v>26</v>
      </c>
      <c r="M834" s="7">
        <v>14.011111111111111</v>
      </c>
      <c r="N834" s="1">
        <v>29</v>
      </c>
      <c r="O834" s="1">
        <v>10</v>
      </c>
      <c r="P834" s="1">
        <v>3</v>
      </c>
    </row>
    <row r="835" spans="1:16" ht="15">
      <c r="A835" s="1" t="s">
        <v>2350</v>
      </c>
      <c r="B835" s="1" t="s">
        <v>2825</v>
      </c>
      <c r="C835" s="1">
        <v>29</v>
      </c>
      <c r="D835" s="1" t="str">
        <f t="shared" si="12"/>
        <v>Dewon Day</v>
      </c>
      <c r="E835" s="1" t="e">
        <v>#N/A</v>
      </c>
      <c r="F835" s="1">
        <v>1</v>
      </c>
      <c r="G835" s="1">
        <v>0</v>
      </c>
      <c r="H835" s="1">
        <v>4.85</v>
      </c>
      <c r="I835" s="6">
        <v>1.5</v>
      </c>
      <c r="J835" s="1">
        <v>19</v>
      </c>
      <c r="K835" s="1">
        <v>2</v>
      </c>
      <c r="L835" s="1">
        <v>26</v>
      </c>
      <c r="M835" s="7">
        <v>14.011111111111111</v>
      </c>
      <c r="N835" s="1">
        <v>28</v>
      </c>
      <c r="O835" s="1">
        <v>11</v>
      </c>
      <c r="P835" s="1">
        <v>3</v>
      </c>
    </row>
    <row r="836" spans="1:16" ht="15">
      <c r="A836" s="1" t="s">
        <v>2004</v>
      </c>
      <c r="B836" s="1" t="s">
        <v>597</v>
      </c>
      <c r="C836" s="1">
        <v>27</v>
      </c>
      <c r="D836" s="1" t="str">
        <f t="shared" si="12"/>
        <v>Ross Wolf</v>
      </c>
      <c r="E836" s="1" t="e">
        <v>#N/A</v>
      </c>
      <c r="F836" s="1">
        <v>1</v>
      </c>
      <c r="G836" s="1">
        <v>0</v>
      </c>
      <c r="H836" s="1">
        <v>4.85</v>
      </c>
      <c r="I836" s="6">
        <v>1.4615384615384615</v>
      </c>
      <c r="J836" s="1">
        <v>20</v>
      </c>
      <c r="K836" s="1">
        <v>2</v>
      </c>
      <c r="L836" s="1">
        <v>26</v>
      </c>
      <c r="M836" s="7">
        <v>14.011111111111111</v>
      </c>
      <c r="N836" s="1">
        <v>28</v>
      </c>
      <c r="O836" s="1">
        <v>10</v>
      </c>
      <c r="P836" s="1">
        <v>3</v>
      </c>
    </row>
    <row r="837" spans="1:16" ht="15">
      <c r="A837" s="1" t="s">
        <v>2809</v>
      </c>
      <c r="B837" s="1" t="s">
        <v>2249</v>
      </c>
      <c r="C837" s="1">
        <v>26</v>
      </c>
      <c r="D837" s="1" t="str">
        <f aca="true" t="shared" si="13" ref="D837:D900">CONCATENATE(B837," ",A837)</f>
        <v>Andrew Sisco</v>
      </c>
      <c r="E837" s="1" t="e">
        <v>#N/A</v>
      </c>
      <c r="F837" s="1">
        <v>1</v>
      </c>
      <c r="G837" s="1">
        <v>0</v>
      </c>
      <c r="H837" s="1">
        <v>5.02</v>
      </c>
      <c r="I837" s="6">
        <v>1.5</v>
      </c>
      <c r="J837" s="1">
        <v>21</v>
      </c>
      <c r="K837" s="1">
        <v>1</v>
      </c>
      <c r="L837" s="1">
        <v>26</v>
      </c>
      <c r="M837" s="7">
        <v>14.50222222222222</v>
      </c>
      <c r="N837" s="1">
        <v>27</v>
      </c>
      <c r="O837" s="1">
        <v>12</v>
      </c>
      <c r="P837" s="1">
        <v>3</v>
      </c>
    </row>
    <row r="838" spans="1:16" ht="15">
      <c r="A838" s="1" t="s">
        <v>2966</v>
      </c>
      <c r="B838" s="1" t="s">
        <v>734</v>
      </c>
      <c r="C838" s="1">
        <v>29</v>
      </c>
      <c r="D838" s="1" t="str">
        <f t="shared" si="13"/>
        <v>Chad Orvella</v>
      </c>
      <c r="E838" s="1" t="e">
        <v>#N/A</v>
      </c>
      <c r="F838" s="1">
        <v>1</v>
      </c>
      <c r="G838" s="1">
        <v>0</v>
      </c>
      <c r="H838" s="1">
        <v>5.02</v>
      </c>
      <c r="I838" s="6">
        <v>1.5769230769230769</v>
      </c>
      <c r="J838" s="1">
        <v>19</v>
      </c>
      <c r="K838" s="1">
        <v>2</v>
      </c>
      <c r="L838" s="1">
        <v>26</v>
      </c>
      <c r="M838" s="7">
        <v>14.50222222222222</v>
      </c>
      <c r="N838" s="1">
        <v>29</v>
      </c>
      <c r="O838" s="1">
        <v>12</v>
      </c>
      <c r="P838" s="1">
        <v>3</v>
      </c>
    </row>
    <row r="839" spans="1:16" ht="15">
      <c r="A839" s="1" t="s">
        <v>2967</v>
      </c>
      <c r="B839" s="1" t="s">
        <v>479</v>
      </c>
      <c r="C839" s="1">
        <v>35</v>
      </c>
      <c r="D839" s="1" t="str">
        <f t="shared" si="13"/>
        <v>Stephen Randolph</v>
      </c>
      <c r="E839" s="1" t="e">
        <v>#N/A</v>
      </c>
      <c r="F839" s="1">
        <v>1</v>
      </c>
      <c r="G839" s="1">
        <v>0</v>
      </c>
      <c r="H839" s="1">
        <v>5.19</v>
      </c>
      <c r="I839" s="6">
        <v>1.5769230769230769</v>
      </c>
      <c r="J839" s="1">
        <v>22</v>
      </c>
      <c r="K839" s="1">
        <v>2</v>
      </c>
      <c r="L839" s="1">
        <v>26</v>
      </c>
      <c r="M839" s="7">
        <v>14.993333333333332</v>
      </c>
      <c r="N839" s="1">
        <v>28</v>
      </c>
      <c r="O839" s="1">
        <v>13</v>
      </c>
      <c r="P839" s="1">
        <v>3</v>
      </c>
    </row>
    <row r="840" spans="1:16" ht="15">
      <c r="A840" s="1" t="s">
        <v>2968</v>
      </c>
      <c r="B840" s="1" t="s">
        <v>435</v>
      </c>
      <c r="C840" s="1">
        <v>39</v>
      </c>
      <c r="D840" s="1" t="str">
        <f t="shared" si="13"/>
        <v>Dan Miceli</v>
      </c>
      <c r="E840" s="1" t="e">
        <v>#N/A</v>
      </c>
      <c r="F840" s="1">
        <v>1</v>
      </c>
      <c r="G840" s="1">
        <v>1</v>
      </c>
      <c r="H840" s="1">
        <v>4.5</v>
      </c>
      <c r="I840" s="6">
        <v>1.44</v>
      </c>
      <c r="J840" s="1">
        <v>17</v>
      </c>
      <c r="K840" s="1">
        <v>1</v>
      </c>
      <c r="L840" s="1">
        <v>25</v>
      </c>
      <c r="M840" s="7">
        <v>12.5</v>
      </c>
      <c r="N840" s="1">
        <v>26</v>
      </c>
      <c r="O840" s="1">
        <v>10</v>
      </c>
      <c r="P840" s="1">
        <v>3</v>
      </c>
    </row>
    <row r="841" spans="1:16" ht="15">
      <c r="A841" s="1" t="s">
        <v>391</v>
      </c>
      <c r="B841" s="1" t="s">
        <v>315</v>
      </c>
      <c r="C841" s="1">
        <v>35</v>
      </c>
      <c r="D841" s="1" t="str">
        <f t="shared" si="13"/>
        <v>Ken Ray</v>
      </c>
      <c r="E841" s="1" t="e">
        <v>#N/A</v>
      </c>
      <c r="F841" s="1">
        <v>1</v>
      </c>
      <c r="G841" s="1">
        <v>1</v>
      </c>
      <c r="H841" s="1">
        <v>4.5</v>
      </c>
      <c r="I841" s="6">
        <v>1.44</v>
      </c>
      <c r="J841" s="1">
        <v>19</v>
      </c>
      <c r="K841" s="1">
        <v>1</v>
      </c>
      <c r="L841" s="1">
        <v>25</v>
      </c>
      <c r="M841" s="7">
        <v>12.5</v>
      </c>
      <c r="N841" s="1">
        <v>25</v>
      </c>
      <c r="O841" s="1">
        <v>11</v>
      </c>
      <c r="P841" s="1">
        <v>3</v>
      </c>
    </row>
    <row r="842" spans="1:16" ht="15">
      <c r="A842" s="1" t="s">
        <v>2740</v>
      </c>
      <c r="B842" s="1" t="s">
        <v>1674</v>
      </c>
      <c r="C842" s="1">
        <v>42</v>
      </c>
      <c r="D842" s="1" t="str">
        <f t="shared" si="13"/>
        <v>Tim Worrell</v>
      </c>
      <c r="E842" s="1" t="e">
        <v>#N/A</v>
      </c>
      <c r="F842" s="1">
        <v>1</v>
      </c>
      <c r="G842" s="1">
        <v>1</v>
      </c>
      <c r="H842" s="1">
        <v>4.68</v>
      </c>
      <c r="I842" s="6">
        <v>1.48</v>
      </c>
      <c r="J842" s="1">
        <v>18</v>
      </c>
      <c r="K842" s="1">
        <v>2</v>
      </c>
      <c r="L842" s="1">
        <v>25</v>
      </c>
      <c r="M842" s="7">
        <v>13</v>
      </c>
      <c r="N842" s="1">
        <v>27</v>
      </c>
      <c r="O842" s="1">
        <v>10</v>
      </c>
      <c r="P842" s="1">
        <v>3</v>
      </c>
    </row>
    <row r="843" spans="1:16" ht="15">
      <c r="A843" s="1" t="s">
        <v>2666</v>
      </c>
      <c r="B843" s="1" t="s">
        <v>307</v>
      </c>
      <c r="C843" s="1">
        <v>34</v>
      </c>
      <c r="D843" s="1" t="str">
        <f t="shared" si="13"/>
        <v>Brian Meadows</v>
      </c>
      <c r="E843" s="1" t="e">
        <v>#N/A</v>
      </c>
      <c r="F843" s="1">
        <v>1</v>
      </c>
      <c r="G843" s="1">
        <v>1</v>
      </c>
      <c r="H843" s="1">
        <v>4.68</v>
      </c>
      <c r="I843" s="6">
        <v>1.44</v>
      </c>
      <c r="J843" s="1">
        <v>17</v>
      </c>
      <c r="K843" s="1">
        <v>2</v>
      </c>
      <c r="L843" s="1">
        <v>25</v>
      </c>
      <c r="M843" s="7">
        <v>13</v>
      </c>
      <c r="N843" s="1">
        <v>27</v>
      </c>
      <c r="O843" s="1">
        <v>9</v>
      </c>
      <c r="P843" s="1">
        <v>3</v>
      </c>
    </row>
    <row r="844" spans="1:16" ht="15">
      <c r="A844" s="1" t="s">
        <v>2667</v>
      </c>
      <c r="B844" s="1" t="s">
        <v>597</v>
      </c>
      <c r="C844" s="1">
        <v>23</v>
      </c>
      <c r="D844" s="1" t="str">
        <f t="shared" si="13"/>
        <v>Ross Detwiler</v>
      </c>
      <c r="E844" s="1" t="e">
        <v>#N/A</v>
      </c>
      <c r="F844" s="1">
        <v>1</v>
      </c>
      <c r="G844" s="1">
        <v>0</v>
      </c>
      <c r="H844" s="1">
        <v>3.96</v>
      </c>
      <c r="I844" s="6">
        <v>1.32</v>
      </c>
      <c r="J844" s="1">
        <v>20</v>
      </c>
      <c r="K844" s="1">
        <v>1</v>
      </c>
      <c r="L844" s="1">
        <v>25</v>
      </c>
      <c r="M844" s="7">
        <v>11</v>
      </c>
      <c r="N844" s="1">
        <v>24</v>
      </c>
      <c r="O844" s="1">
        <v>9</v>
      </c>
      <c r="P844" s="1">
        <v>3</v>
      </c>
    </row>
    <row r="845" spans="1:16" ht="15">
      <c r="A845" s="1" t="s">
        <v>2193</v>
      </c>
      <c r="B845" s="1" t="s">
        <v>258</v>
      </c>
      <c r="C845" s="1">
        <v>24</v>
      </c>
      <c r="D845" s="1" t="str">
        <f t="shared" si="13"/>
        <v>Jose Garcia</v>
      </c>
      <c r="E845" s="1" t="e">
        <v>#N/A</v>
      </c>
      <c r="F845" s="1">
        <v>1</v>
      </c>
      <c r="G845" s="1">
        <v>0</v>
      </c>
      <c r="H845" s="1">
        <v>4.14</v>
      </c>
      <c r="I845" s="6">
        <v>1.32</v>
      </c>
      <c r="J845" s="1">
        <v>20</v>
      </c>
      <c r="K845" s="1">
        <v>1</v>
      </c>
      <c r="L845" s="1">
        <v>25</v>
      </c>
      <c r="M845" s="7">
        <v>11.5</v>
      </c>
      <c r="N845" s="1">
        <v>24</v>
      </c>
      <c r="O845" s="1">
        <v>9</v>
      </c>
      <c r="P845" s="1">
        <v>3</v>
      </c>
    </row>
    <row r="846" spans="1:16" ht="15">
      <c r="A846" s="1" t="s">
        <v>2668</v>
      </c>
      <c r="B846" s="1" t="s">
        <v>638</v>
      </c>
      <c r="C846" s="1">
        <v>34</v>
      </c>
      <c r="D846" s="1" t="str">
        <f t="shared" si="13"/>
        <v>Scott Cassidy</v>
      </c>
      <c r="E846" s="1" t="e">
        <v>#N/A</v>
      </c>
      <c r="F846" s="1">
        <v>2</v>
      </c>
      <c r="G846" s="1">
        <v>0</v>
      </c>
      <c r="H846" s="1">
        <v>4.14</v>
      </c>
      <c r="I846" s="6">
        <v>1.4</v>
      </c>
      <c r="J846" s="1">
        <v>21</v>
      </c>
      <c r="K846" s="1">
        <v>2</v>
      </c>
      <c r="L846" s="1">
        <v>25</v>
      </c>
      <c r="M846" s="7">
        <v>11.5</v>
      </c>
      <c r="N846" s="1">
        <v>25</v>
      </c>
      <c r="O846" s="1">
        <v>10</v>
      </c>
      <c r="P846" s="1">
        <v>3</v>
      </c>
    </row>
    <row r="847" spans="1:16" ht="15">
      <c r="A847" s="1" t="s">
        <v>2193</v>
      </c>
      <c r="B847" s="1" t="s">
        <v>223</v>
      </c>
      <c r="C847" s="1">
        <v>28</v>
      </c>
      <c r="D847" s="1" t="str">
        <f t="shared" si="13"/>
        <v>Anderson Garcia</v>
      </c>
      <c r="E847" s="1" t="e">
        <v>#N/A</v>
      </c>
      <c r="F847" s="1">
        <v>1</v>
      </c>
      <c r="G847" s="1">
        <v>0</v>
      </c>
      <c r="H847" s="1">
        <v>4.32</v>
      </c>
      <c r="I847" s="6">
        <v>1.36</v>
      </c>
      <c r="J847" s="1">
        <v>19</v>
      </c>
      <c r="K847" s="1">
        <v>1</v>
      </c>
      <c r="L847" s="1">
        <v>25</v>
      </c>
      <c r="M847" s="7">
        <v>12</v>
      </c>
      <c r="N847" s="1">
        <v>25</v>
      </c>
      <c r="O847" s="1">
        <v>9</v>
      </c>
      <c r="P847" s="1">
        <v>3</v>
      </c>
    </row>
    <row r="848" spans="1:16" ht="15">
      <c r="A848" s="1" t="s">
        <v>2669</v>
      </c>
      <c r="B848" s="1" t="s">
        <v>2670</v>
      </c>
      <c r="C848" s="1">
        <v>27</v>
      </c>
      <c r="D848" s="1" t="str">
        <f t="shared" si="13"/>
        <v>Abe Alvarez</v>
      </c>
      <c r="E848" s="1" t="e">
        <v>#N/A</v>
      </c>
      <c r="F848" s="1">
        <v>1</v>
      </c>
      <c r="G848" s="1">
        <v>0</v>
      </c>
      <c r="H848" s="1">
        <v>4.32</v>
      </c>
      <c r="I848" s="6">
        <v>1.36</v>
      </c>
      <c r="J848" s="1">
        <v>19</v>
      </c>
      <c r="K848" s="1">
        <v>1</v>
      </c>
      <c r="L848" s="1">
        <v>25</v>
      </c>
      <c r="M848" s="7">
        <v>12</v>
      </c>
      <c r="N848" s="1">
        <v>25</v>
      </c>
      <c r="O848" s="1">
        <v>9</v>
      </c>
      <c r="P848" s="1">
        <v>3</v>
      </c>
    </row>
    <row r="849" spans="1:16" ht="15">
      <c r="A849" s="1" t="s">
        <v>2671</v>
      </c>
      <c r="B849" s="1" t="s">
        <v>620</v>
      </c>
      <c r="C849" s="1">
        <v>30</v>
      </c>
      <c r="D849" s="1" t="str">
        <f t="shared" si="13"/>
        <v>Chris Mabeus</v>
      </c>
      <c r="E849" s="1" t="e">
        <v>#N/A</v>
      </c>
      <c r="F849" s="1">
        <v>1</v>
      </c>
      <c r="G849" s="1">
        <v>0</v>
      </c>
      <c r="H849" s="1">
        <v>4.32</v>
      </c>
      <c r="I849" s="6">
        <v>1.4</v>
      </c>
      <c r="J849" s="1">
        <v>19</v>
      </c>
      <c r="K849" s="1">
        <v>1</v>
      </c>
      <c r="L849" s="1">
        <v>25</v>
      </c>
      <c r="M849" s="7">
        <v>12</v>
      </c>
      <c r="N849" s="1">
        <v>25</v>
      </c>
      <c r="O849" s="1">
        <v>10</v>
      </c>
      <c r="P849" s="1">
        <v>3</v>
      </c>
    </row>
    <row r="850" spans="1:16" ht="15">
      <c r="A850" s="1" t="s">
        <v>2352</v>
      </c>
      <c r="B850" s="1" t="s">
        <v>2672</v>
      </c>
      <c r="C850" s="1">
        <v>30</v>
      </c>
      <c r="D850" s="1" t="str">
        <f t="shared" si="13"/>
        <v>Ezequiel Astacio</v>
      </c>
      <c r="E850" s="1" t="e">
        <v>#N/A</v>
      </c>
      <c r="F850" s="1">
        <v>2</v>
      </c>
      <c r="G850" s="1">
        <v>0</v>
      </c>
      <c r="H850" s="1">
        <v>4.32</v>
      </c>
      <c r="I850" s="6">
        <v>1.4</v>
      </c>
      <c r="J850" s="1">
        <v>20</v>
      </c>
      <c r="K850" s="1">
        <v>1</v>
      </c>
      <c r="L850" s="1">
        <v>25</v>
      </c>
      <c r="M850" s="7">
        <v>12</v>
      </c>
      <c r="N850" s="1">
        <v>25</v>
      </c>
      <c r="O850" s="1">
        <v>10</v>
      </c>
      <c r="P850" s="1">
        <v>3</v>
      </c>
    </row>
    <row r="851" spans="1:16" ht="15">
      <c r="A851" s="1" t="s">
        <v>535</v>
      </c>
      <c r="B851" s="1" t="s">
        <v>307</v>
      </c>
      <c r="C851" s="1">
        <v>35</v>
      </c>
      <c r="D851" s="1" t="str">
        <f t="shared" si="13"/>
        <v>Brian Sweeney</v>
      </c>
      <c r="E851" s="1" t="e">
        <v>#N/A</v>
      </c>
      <c r="F851" s="1">
        <v>1</v>
      </c>
      <c r="G851" s="1">
        <v>0</v>
      </c>
      <c r="H851" s="1">
        <v>4.32</v>
      </c>
      <c r="I851" s="6">
        <v>1.36</v>
      </c>
      <c r="J851" s="1">
        <v>18</v>
      </c>
      <c r="K851" s="1">
        <v>1</v>
      </c>
      <c r="L851" s="1">
        <v>25</v>
      </c>
      <c r="M851" s="7">
        <v>12</v>
      </c>
      <c r="N851" s="1">
        <v>25</v>
      </c>
      <c r="O851" s="1">
        <v>9</v>
      </c>
      <c r="P851" s="1">
        <v>3</v>
      </c>
    </row>
    <row r="852" spans="1:16" ht="15">
      <c r="A852" s="1" t="s">
        <v>2673</v>
      </c>
      <c r="B852" s="1" t="s">
        <v>229</v>
      </c>
      <c r="C852" s="1">
        <v>32</v>
      </c>
      <c r="D852" s="1" t="str">
        <f t="shared" si="13"/>
        <v>Aaron Rakers</v>
      </c>
      <c r="E852" s="1" t="e">
        <v>#N/A</v>
      </c>
      <c r="F852" s="1">
        <v>1</v>
      </c>
      <c r="G852" s="1">
        <v>0</v>
      </c>
      <c r="H852" s="1">
        <v>4.32</v>
      </c>
      <c r="I852" s="6">
        <v>1.4</v>
      </c>
      <c r="J852" s="1">
        <v>19</v>
      </c>
      <c r="K852" s="1">
        <v>1</v>
      </c>
      <c r="L852" s="1">
        <v>25</v>
      </c>
      <c r="M852" s="7">
        <v>12</v>
      </c>
      <c r="N852" s="1">
        <v>25</v>
      </c>
      <c r="O852" s="1">
        <v>10</v>
      </c>
      <c r="P852" s="1">
        <v>3</v>
      </c>
    </row>
    <row r="853" spans="1:16" ht="15">
      <c r="A853" s="1" t="s">
        <v>2674</v>
      </c>
      <c r="B853" s="1" t="s">
        <v>363</v>
      </c>
      <c r="C853" s="1">
        <v>28</v>
      </c>
      <c r="D853" s="1" t="str">
        <f t="shared" si="13"/>
        <v>Juan Lara</v>
      </c>
      <c r="E853" s="1" t="e">
        <v>#N/A</v>
      </c>
      <c r="F853" s="1">
        <v>1</v>
      </c>
      <c r="G853" s="1">
        <v>0</v>
      </c>
      <c r="H853" s="1">
        <v>4.32</v>
      </c>
      <c r="I853" s="6">
        <v>1.36</v>
      </c>
      <c r="J853" s="1">
        <v>19</v>
      </c>
      <c r="K853" s="1">
        <v>1</v>
      </c>
      <c r="L853" s="1">
        <v>25</v>
      </c>
      <c r="M853" s="7">
        <v>12</v>
      </c>
      <c r="N853" s="1">
        <v>25</v>
      </c>
      <c r="O853" s="1">
        <v>9</v>
      </c>
      <c r="P853" s="1">
        <v>3</v>
      </c>
    </row>
    <row r="854" spans="1:16" ht="15">
      <c r="A854" s="1" t="s">
        <v>1266</v>
      </c>
      <c r="B854" s="1" t="s">
        <v>379</v>
      </c>
      <c r="C854" s="1">
        <v>26</v>
      </c>
      <c r="D854" s="1" t="str">
        <f t="shared" si="13"/>
        <v>Davis Romero</v>
      </c>
      <c r="E854" s="1" t="e">
        <v>#N/A</v>
      </c>
      <c r="F854" s="1">
        <v>1</v>
      </c>
      <c r="G854" s="1">
        <v>0</v>
      </c>
      <c r="H854" s="1">
        <v>4.32</v>
      </c>
      <c r="I854" s="6">
        <v>1.36</v>
      </c>
      <c r="J854" s="1">
        <v>19</v>
      </c>
      <c r="K854" s="1">
        <v>1</v>
      </c>
      <c r="L854" s="1">
        <v>25</v>
      </c>
      <c r="M854" s="7">
        <v>12</v>
      </c>
      <c r="N854" s="1">
        <v>25</v>
      </c>
      <c r="O854" s="1">
        <v>9</v>
      </c>
      <c r="P854" s="1">
        <v>3</v>
      </c>
    </row>
    <row r="855" spans="1:16" ht="15">
      <c r="A855" s="1" t="s">
        <v>2675</v>
      </c>
      <c r="B855" s="1" t="s">
        <v>2676</v>
      </c>
      <c r="C855" s="1">
        <v>25</v>
      </c>
      <c r="D855" s="1" t="str">
        <f t="shared" si="13"/>
        <v>Emiliano Fruto</v>
      </c>
      <c r="E855" s="1" t="e">
        <v>#N/A</v>
      </c>
      <c r="F855" s="1">
        <v>1</v>
      </c>
      <c r="G855" s="1">
        <v>0</v>
      </c>
      <c r="H855" s="1">
        <v>4.32</v>
      </c>
      <c r="I855" s="6">
        <v>1.4</v>
      </c>
      <c r="J855" s="1">
        <v>20</v>
      </c>
      <c r="K855" s="1">
        <v>1</v>
      </c>
      <c r="L855" s="1">
        <v>25</v>
      </c>
      <c r="M855" s="7">
        <v>12</v>
      </c>
      <c r="N855" s="1">
        <v>25</v>
      </c>
      <c r="O855" s="1">
        <v>10</v>
      </c>
      <c r="P855" s="1">
        <v>3</v>
      </c>
    </row>
    <row r="856" spans="1:16" ht="15">
      <c r="A856" s="1" t="s">
        <v>266</v>
      </c>
      <c r="B856" s="1" t="s">
        <v>2677</v>
      </c>
      <c r="C856" s="1">
        <v>28</v>
      </c>
      <c r="D856" s="1" t="str">
        <f t="shared" si="13"/>
        <v>Eddy Rodriguez</v>
      </c>
      <c r="E856" s="1" t="e">
        <v>#N/A</v>
      </c>
      <c r="F856" s="1">
        <v>1</v>
      </c>
      <c r="G856" s="1">
        <v>0</v>
      </c>
      <c r="H856" s="1">
        <v>4.32</v>
      </c>
      <c r="I856" s="6">
        <v>1.4</v>
      </c>
      <c r="J856" s="1">
        <v>19</v>
      </c>
      <c r="K856" s="1">
        <v>1</v>
      </c>
      <c r="L856" s="1">
        <v>25</v>
      </c>
      <c r="M856" s="7">
        <v>12</v>
      </c>
      <c r="N856" s="1">
        <v>25</v>
      </c>
      <c r="O856" s="1">
        <v>10</v>
      </c>
      <c r="P856" s="1">
        <v>3</v>
      </c>
    </row>
    <row r="857" spans="1:16" ht="15">
      <c r="A857" s="1" t="s">
        <v>2678</v>
      </c>
      <c r="B857" s="1" t="s">
        <v>1293</v>
      </c>
      <c r="C857" s="1">
        <v>28</v>
      </c>
      <c r="D857" s="1" t="str">
        <f t="shared" si="13"/>
        <v>Brett Campbell</v>
      </c>
      <c r="E857" s="1" t="e">
        <v>#N/A</v>
      </c>
      <c r="F857" s="1">
        <v>1</v>
      </c>
      <c r="G857" s="1">
        <v>0</v>
      </c>
      <c r="H857" s="1">
        <v>4.32</v>
      </c>
      <c r="I857" s="6">
        <v>1.4</v>
      </c>
      <c r="J857" s="1">
        <v>20</v>
      </c>
      <c r="K857" s="1">
        <v>1</v>
      </c>
      <c r="L857" s="1">
        <v>25</v>
      </c>
      <c r="M857" s="7">
        <v>12</v>
      </c>
      <c r="N857" s="1">
        <v>25</v>
      </c>
      <c r="O857" s="1">
        <v>10</v>
      </c>
      <c r="P857" s="1">
        <v>3</v>
      </c>
    </row>
    <row r="858" spans="1:16" ht="15">
      <c r="A858" s="1" t="s">
        <v>2679</v>
      </c>
      <c r="B858" s="1" t="s">
        <v>2680</v>
      </c>
      <c r="C858" s="1">
        <v>29</v>
      </c>
      <c r="D858" s="1" t="str">
        <f t="shared" si="13"/>
        <v>Sendy Rleal</v>
      </c>
      <c r="E858" s="1" t="e">
        <v>#N/A</v>
      </c>
      <c r="F858" s="1">
        <v>1</v>
      </c>
      <c r="G858" s="1">
        <v>0</v>
      </c>
      <c r="H858" s="1">
        <v>4.32</v>
      </c>
      <c r="I858" s="6">
        <v>1.4</v>
      </c>
      <c r="J858" s="1">
        <v>17</v>
      </c>
      <c r="K858" s="1">
        <v>1</v>
      </c>
      <c r="L858" s="1">
        <v>25</v>
      </c>
      <c r="M858" s="7">
        <v>12</v>
      </c>
      <c r="N858" s="1">
        <v>25</v>
      </c>
      <c r="O858" s="1">
        <v>10</v>
      </c>
      <c r="P858" s="1">
        <v>3</v>
      </c>
    </row>
    <row r="859" spans="1:16" ht="15">
      <c r="A859" s="1" t="s">
        <v>2681</v>
      </c>
      <c r="B859" s="1" t="s">
        <v>694</v>
      </c>
      <c r="C859" s="1">
        <v>34</v>
      </c>
      <c r="D859" s="1" t="str">
        <f t="shared" si="13"/>
        <v>Esteban Yan</v>
      </c>
      <c r="E859" s="1" t="e">
        <v>#N/A</v>
      </c>
      <c r="F859" s="1">
        <v>1</v>
      </c>
      <c r="G859" s="1">
        <v>0</v>
      </c>
      <c r="H859" s="1">
        <v>4.32</v>
      </c>
      <c r="I859" s="6">
        <v>1.4</v>
      </c>
      <c r="J859" s="1">
        <v>19</v>
      </c>
      <c r="K859" s="1">
        <v>1</v>
      </c>
      <c r="L859" s="1">
        <v>25</v>
      </c>
      <c r="M859" s="7">
        <v>12</v>
      </c>
      <c r="N859" s="1">
        <v>25</v>
      </c>
      <c r="O859" s="1">
        <v>10</v>
      </c>
      <c r="P859" s="1">
        <v>3</v>
      </c>
    </row>
    <row r="860" spans="1:16" ht="15">
      <c r="A860" s="1" t="s">
        <v>2682</v>
      </c>
      <c r="B860" s="1" t="s">
        <v>592</v>
      </c>
      <c r="C860" s="1">
        <v>28</v>
      </c>
      <c r="D860" s="1" t="str">
        <f t="shared" si="13"/>
        <v>Casey Daigle</v>
      </c>
      <c r="E860" s="1" t="e">
        <v>#N/A</v>
      </c>
      <c r="F860" s="1">
        <v>1</v>
      </c>
      <c r="G860" s="1">
        <v>0</v>
      </c>
      <c r="H860" s="1">
        <v>4.32</v>
      </c>
      <c r="I860" s="6">
        <v>1.4</v>
      </c>
      <c r="J860" s="1">
        <v>19</v>
      </c>
      <c r="K860" s="1">
        <v>1</v>
      </c>
      <c r="L860" s="1">
        <v>25</v>
      </c>
      <c r="M860" s="7">
        <v>12</v>
      </c>
      <c r="N860" s="1">
        <v>25</v>
      </c>
      <c r="O860" s="1">
        <v>10</v>
      </c>
      <c r="P860" s="1">
        <v>3</v>
      </c>
    </row>
    <row r="861" spans="1:16" ht="15">
      <c r="A861" s="1" t="s">
        <v>2683</v>
      </c>
      <c r="B861" s="1" t="s">
        <v>211</v>
      </c>
      <c r="C861" s="1">
        <v>30</v>
      </c>
      <c r="D861" s="1" t="str">
        <f t="shared" si="13"/>
        <v>Mike Schultz</v>
      </c>
      <c r="E861" s="1" t="e">
        <v>#N/A</v>
      </c>
      <c r="F861" s="1">
        <v>1</v>
      </c>
      <c r="G861" s="1">
        <v>0</v>
      </c>
      <c r="H861" s="1">
        <v>4.32</v>
      </c>
      <c r="I861" s="6">
        <v>1.4</v>
      </c>
      <c r="J861" s="1">
        <v>19</v>
      </c>
      <c r="K861" s="1">
        <v>1</v>
      </c>
      <c r="L861" s="1">
        <v>25</v>
      </c>
      <c r="M861" s="7">
        <v>12</v>
      </c>
      <c r="N861" s="1">
        <v>25</v>
      </c>
      <c r="O861" s="1">
        <v>10</v>
      </c>
      <c r="P861" s="1">
        <v>3</v>
      </c>
    </row>
    <row r="862" spans="1:16" ht="15">
      <c r="A862" s="1" t="s">
        <v>2684</v>
      </c>
      <c r="B862" s="1" t="s">
        <v>620</v>
      </c>
      <c r="C862" s="1">
        <v>29</v>
      </c>
      <c r="D862" s="1" t="str">
        <f t="shared" si="13"/>
        <v>Chris Demaria</v>
      </c>
      <c r="E862" s="1" t="e">
        <v>#N/A</v>
      </c>
      <c r="F862" s="1">
        <v>1</v>
      </c>
      <c r="G862" s="1">
        <v>0</v>
      </c>
      <c r="H862" s="1">
        <v>4.32</v>
      </c>
      <c r="I862" s="6">
        <v>1.4</v>
      </c>
      <c r="J862" s="1">
        <v>19</v>
      </c>
      <c r="K862" s="1">
        <v>1</v>
      </c>
      <c r="L862" s="1">
        <v>25</v>
      </c>
      <c r="M862" s="7">
        <v>12</v>
      </c>
      <c r="N862" s="1">
        <v>25</v>
      </c>
      <c r="O862" s="1">
        <v>10</v>
      </c>
      <c r="P862" s="1">
        <v>3</v>
      </c>
    </row>
    <row r="863" spans="1:16" ht="15">
      <c r="A863" s="1" t="s">
        <v>2685</v>
      </c>
      <c r="B863" s="1" t="s">
        <v>1819</v>
      </c>
      <c r="C863" s="1">
        <v>30</v>
      </c>
      <c r="D863" s="1" t="str">
        <f t="shared" si="13"/>
        <v>Phil Barzilla</v>
      </c>
      <c r="E863" s="1" t="e">
        <v>#N/A</v>
      </c>
      <c r="F863" s="1">
        <v>1</v>
      </c>
      <c r="G863" s="1">
        <v>0</v>
      </c>
      <c r="H863" s="1">
        <v>4.32</v>
      </c>
      <c r="I863" s="6">
        <v>1.4</v>
      </c>
      <c r="J863" s="1">
        <v>19</v>
      </c>
      <c r="K863" s="1">
        <v>1</v>
      </c>
      <c r="L863" s="1">
        <v>25</v>
      </c>
      <c r="M863" s="7">
        <v>12</v>
      </c>
      <c r="N863" s="1">
        <v>25</v>
      </c>
      <c r="O863" s="1">
        <v>10</v>
      </c>
      <c r="P863" s="1">
        <v>3</v>
      </c>
    </row>
    <row r="864" spans="1:16" ht="15">
      <c r="A864" s="1" t="s">
        <v>2156</v>
      </c>
      <c r="B864" s="1" t="s">
        <v>930</v>
      </c>
      <c r="C864" s="1">
        <v>31</v>
      </c>
      <c r="D864" s="1" t="str">
        <f t="shared" si="13"/>
        <v>Travis Hughes</v>
      </c>
      <c r="E864" s="1" t="e">
        <v>#N/A</v>
      </c>
      <c r="F864" s="1">
        <v>1</v>
      </c>
      <c r="G864" s="1">
        <v>0</v>
      </c>
      <c r="H864" s="1">
        <v>4.32</v>
      </c>
      <c r="I864" s="6">
        <v>1.4</v>
      </c>
      <c r="J864" s="1">
        <v>19</v>
      </c>
      <c r="K864" s="1">
        <v>1</v>
      </c>
      <c r="L864" s="1">
        <v>25</v>
      </c>
      <c r="M864" s="7">
        <v>12</v>
      </c>
      <c r="N864" s="1">
        <v>25</v>
      </c>
      <c r="O864" s="1">
        <v>10</v>
      </c>
      <c r="P864" s="1">
        <v>3</v>
      </c>
    </row>
    <row r="865" spans="1:16" ht="15">
      <c r="A865" s="1" t="s">
        <v>2686</v>
      </c>
      <c r="B865" s="1" t="s">
        <v>290</v>
      </c>
      <c r="C865" s="1">
        <v>28</v>
      </c>
      <c r="D865" s="1" t="str">
        <f t="shared" si="13"/>
        <v>Josh Sharpless</v>
      </c>
      <c r="E865" s="1" t="e">
        <v>#N/A</v>
      </c>
      <c r="F865" s="1">
        <v>1</v>
      </c>
      <c r="G865" s="1">
        <v>0</v>
      </c>
      <c r="H865" s="1">
        <v>4.32</v>
      </c>
      <c r="I865" s="6">
        <v>1.4</v>
      </c>
      <c r="J865" s="1">
        <v>19</v>
      </c>
      <c r="K865" s="1">
        <v>2</v>
      </c>
      <c r="L865" s="1">
        <v>25</v>
      </c>
      <c r="M865" s="7">
        <v>12</v>
      </c>
      <c r="N865" s="1">
        <v>25</v>
      </c>
      <c r="O865" s="1">
        <v>10</v>
      </c>
      <c r="P865" s="1">
        <v>3</v>
      </c>
    </row>
    <row r="866" spans="1:16" ht="15">
      <c r="A866" s="1" t="s">
        <v>2687</v>
      </c>
      <c r="B866" s="1" t="s">
        <v>930</v>
      </c>
      <c r="C866" s="1">
        <v>25</v>
      </c>
      <c r="D866" s="1" t="str">
        <f t="shared" si="13"/>
        <v>Travis Chick</v>
      </c>
      <c r="E866" s="1" t="e">
        <v>#N/A</v>
      </c>
      <c r="F866" s="1">
        <v>1</v>
      </c>
      <c r="G866" s="1">
        <v>0</v>
      </c>
      <c r="H866" s="1">
        <v>4.32</v>
      </c>
      <c r="I866" s="6">
        <v>1.4</v>
      </c>
      <c r="J866" s="1">
        <v>19</v>
      </c>
      <c r="K866" s="1">
        <v>1</v>
      </c>
      <c r="L866" s="1">
        <v>25</v>
      </c>
      <c r="M866" s="7">
        <v>12</v>
      </c>
      <c r="N866" s="1">
        <v>25</v>
      </c>
      <c r="O866" s="1">
        <v>10</v>
      </c>
      <c r="P866" s="1">
        <v>3</v>
      </c>
    </row>
    <row r="867" spans="1:16" ht="15">
      <c r="A867" s="1" t="s">
        <v>2688</v>
      </c>
      <c r="B867" s="1" t="s">
        <v>2422</v>
      </c>
      <c r="C867" s="1">
        <v>28</v>
      </c>
      <c r="D867" s="1" t="str">
        <f t="shared" si="13"/>
        <v>Darren Clarke</v>
      </c>
      <c r="E867" s="1" t="e">
        <v>#N/A</v>
      </c>
      <c r="F867" s="1">
        <v>1</v>
      </c>
      <c r="G867" s="1">
        <v>0</v>
      </c>
      <c r="H867" s="1">
        <v>4.32</v>
      </c>
      <c r="I867" s="6">
        <v>1.4</v>
      </c>
      <c r="J867" s="1">
        <v>20</v>
      </c>
      <c r="K867" s="1">
        <v>1</v>
      </c>
      <c r="L867" s="1">
        <v>25</v>
      </c>
      <c r="M867" s="7">
        <v>12</v>
      </c>
      <c r="N867" s="1">
        <v>25</v>
      </c>
      <c r="O867" s="1">
        <v>10</v>
      </c>
      <c r="P867" s="1">
        <v>3</v>
      </c>
    </row>
    <row r="868" spans="1:16" ht="15">
      <c r="A868" s="1" t="s">
        <v>2689</v>
      </c>
      <c r="B868" s="1" t="s">
        <v>849</v>
      </c>
      <c r="C868" s="1">
        <v>29</v>
      </c>
      <c r="D868" s="1" t="str">
        <f t="shared" si="13"/>
        <v>Sean Tracey</v>
      </c>
      <c r="E868" s="1" t="e">
        <v>#N/A</v>
      </c>
      <c r="F868" s="1">
        <v>1</v>
      </c>
      <c r="G868" s="1">
        <v>0</v>
      </c>
      <c r="H868" s="1">
        <v>4.32</v>
      </c>
      <c r="I868" s="6">
        <v>1.36</v>
      </c>
      <c r="J868" s="1">
        <v>18</v>
      </c>
      <c r="K868" s="1">
        <v>1</v>
      </c>
      <c r="L868" s="1">
        <v>25</v>
      </c>
      <c r="M868" s="7">
        <v>12</v>
      </c>
      <c r="N868" s="1">
        <v>25</v>
      </c>
      <c r="O868" s="1">
        <v>9</v>
      </c>
      <c r="P868" s="1">
        <v>3</v>
      </c>
    </row>
    <row r="869" spans="1:16" ht="15">
      <c r="A869" s="1" t="s">
        <v>2690</v>
      </c>
      <c r="B869" s="1" t="s">
        <v>2691</v>
      </c>
      <c r="C869" s="1">
        <v>27</v>
      </c>
      <c r="D869" s="1" t="str">
        <f t="shared" si="13"/>
        <v>Joseph Bisenius</v>
      </c>
      <c r="E869" s="1" t="e">
        <v>#N/A</v>
      </c>
      <c r="F869" s="1">
        <v>1</v>
      </c>
      <c r="G869" s="1">
        <v>0</v>
      </c>
      <c r="H869" s="1">
        <v>4.32</v>
      </c>
      <c r="I869" s="6">
        <v>1.4</v>
      </c>
      <c r="J869" s="1">
        <v>20</v>
      </c>
      <c r="K869" s="1">
        <v>1</v>
      </c>
      <c r="L869" s="1">
        <v>25</v>
      </c>
      <c r="M869" s="7">
        <v>12</v>
      </c>
      <c r="N869" s="1">
        <v>25</v>
      </c>
      <c r="O869" s="1">
        <v>10</v>
      </c>
      <c r="P869" s="1">
        <v>3</v>
      </c>
    </row>
    <row r="870" spans="1:16" ht="15">
      <c r="A870" s="1" t="s">
        <v>2011</v>
      </c>
      <c r="B870" s="1" t="s">
        <v>2249</v>
      </c>
      <c r="C870" s="1">
        <v>24</v>
      </c>
      <c r="D870" s="1" t="str">
        <f t="shared" si="13"/>
        <v>Andrew Carpenter</v>
      </c>
      <c r="E870" s="1" t="e">
        <v>#N/A</v>
      </c>
      <c r="F870" s="1">
        <v>1</v>
      </c>
      <c r="G870" s="1">
        <v>0</v>
      </c>
      <c r="H870" s="1">
        <v>4.32</v>
      </c>
      <c r="I870" s="6">
        <v>1.4</v>
      </c>
      <c r="J870" s="1">
        <v>20</v>
      </c>
      <c r="K870" s="1">
        <v>1</v>
      </c>
      <c r="L870" s="1">
        <v>25</v>
      </c>
      <c r="M870" s="7">
        <v>12</v>
      </c>
      <c r="N870" s="1">
        <v>25</v>
      </c>
      <c r="O870" s="1">
        <v>10</v>
      </c>
      <c r="P870" s="1">
        <v>3</v>
      </c>
    </row>
    <row r="871" spans="1:16" ht="15">
      <c r="A871" s="1" t="s">
        <v>2692</v>
      </c>
      <c r="B871" s="1" t="s">
        <v>2693</v>
      </c>
      <c r="C871" s="1">
        <v>32</v>
      </c>
      <c r="D871" s="1" t="str">
        <f t="shared" si="13"/>
        <v>Allan Simpson</v>
      </c>
      <c r="E871" s="1" t="e">
        <v>#N/A</v>
      </c>
      <c r="F871" s="1">
        <v>1</v>
      </c>
      <c r="G871" s="1">
        <v>0</v>
      </c>
      <c r="H871" s="1">
        <v>4.32</v>
      </c>
      <c r="I871" s="6">
        <v>1.4</v>
      </c>
      <c r="J871" s="1">
        <v>20</v>
      </c>
      <c r="K871" s="1">
        <v>1</v>
      </c>
      <c r="L871" s="1">
        <v>25</v>
      </c>
      <c r="M871" s="7">
        <v>12</v>
      </c>
      <c r="N871" s="1">
        <v>25</v>
      </c>
      <c r="O871" s="1">
        <v>10</v>
      </c>
      <c r="P871" s="1">
        <v>3</v>
      </c>
    </row>
    <row r="872" spans="1:16" ht="15">
      <c r="A872" s="1" t="s">
        <v>234</v>
      </c>
      <c r="B872" s="1" t="s">
        <v>276</v>
      </c>
      <c r="C872" s="1">
        <v>27</v>
      </c>
      <c r="D872" s="1" t="str">
        <f t="shared" si="13"/>
        <v>Carlos Martinez</v>
      </c>
      <c r="E872" s="1" t="e">
        <v>#N/A</v>
      </c>
      <c r="F872" s="1">
        <v>1</v>
      </c>
      <c r="G872" s="1">
        <v>0</v>
      </c>
      <c r="H872" s="1">
        <v>4.32</v>
      </c>
      <c r="I872" s="6">
        <v>1.4</v>
      </c>
      <c r="J872" s="1">
        <v>20</v>
      </c>
      <c r="K872" s="1">
        <v>1</v>
      </c>
      <c r="L872" s="1">
        <v>25</v>
      </c>
      <c r="M872" s="7">
        <v>12</v>
      </c>
      <c r="N872" s="1">
        <v>25</v>
      </c>
      <c r="O872" s="1">
        <v>10</v>
      </c>
      <c r="P872" s="1">
        <v>3</v>
      </c>
    </row>
    <row r="873" spans="1:16" ht="15">
      <c r="A873" s="1" t="s">
        <v>1026</v>
      </c>
      <c r="B873" s="1" t="s">
        <v>264</v>
      </c>
      <c r="C873" s="1">
        <v>30</v>
      </c>
      <c r="D873" s="1" t="str">
        <f t="shared" si="13"/>
        <v>Matt Smith</v>
      </c>
      <c r="E873" s="1" t="e">
        <v>#N/A</v>
      </c>
      <c r="F873" s="1">
        <v>1</v>
      </c>
      <c r="G873" s="1">
        <v>0</v>
      </c>
      <c r="H873" s="1">
        <v>4.32</v>
      </c>
      <c r="I873" s="6">
        <v>1.44</v>
      </c>
      <c r="J873" s="1">
        <v>20</v>
      </c>
      <c r="K873" s="1">
        <v>1</v>
      </c>
      <c r="L873" s="1">
        <v>25</v>
      </c>
      <c r="M873" s="7">
        <v>12</v>
      </c>
      <c r="N873" s="1">
        <v>24</v>
      </c>
      <c r="O873" s="1">
        <v>12</v>
      </c>
      <c r="P873" s="1">
        <v>3</v>
      </c>
    </row>
    <row r="874" spans="1:16" ht="15">
      <c r="A874" s="1" t="s">
        <v>2694</v>
      </c>
      <c r="B874" s="1" t="s">
        <v>2695</v>
      </c>
      <c r="C874" s="1">
        <v>30</v>
      </c>
      <c r="D874" s="1" t="str">
        <f t="shared" si="13"/>
        <v>Lino Urdaneta</v>
      </c>
      <c r="E874" s="1" t="e">
        <v>#N/A</v>
      </c>
      <c r="F874" s="1">
        <v>1</v>
      </c>
      <c r="G874" s="1">
        <v>0</v>
      </c>
      <c r="H874" s="1">
        <v>4.32</v>
      </c>
      <c r="I874" s="6">
        <v>1.4</v>
      </c>
      <c r="J874" s="1">
        <v>19</v>
      </c>
      <c r="K874" s="1">
        <v>1</v>
      </c>
      <c r="L874" s="1">
        <v>25</v>
      </c>
      <c r="M874" s="7">
        <v>12</v>
      </c>
      <c r="N874" s="1">
        <v>25</v>
      </c>
      <c r="O874" s="1">
        <v>10</v>
      </c>
      <c r="P874" s="1">
        <v>3</v>
      </c>
    </row>
    <row r="875" spans="1:16" ht="15">
      <c r="A875" s="1" t="s">
        <v>2696</v>
      </c>
      <c r="B875" s="1" t="s">
        <v>1799</v>
      </c>
      <c r="C875" s="1">
        <v>30</v>
      </c>
      <c r="D875" s="1" t="str">
        <f t="shared" si="13"/>
        <v>Roberto Novoa</v>
      </c>
      <c r="E875" s="1" t="e">
        <v>#N/A</v>
      </c>
      <c r="F875" s="1">
        <v>1</v>
      </c>
      <c r="G875" s="1">
        <v>0</v>
      </c>
      <c r="H875" s="1">
        <v>4.32</v>
      </c>
      <c r="I875" s="6">
        <v>1.4</v>
      </c>
      <c r="J875" s="1">
        <v>19</v>
      </c>
      <c r="K875" s="1">
        <v>1</v>
      </c>
      <c r="L875" s="1">
        <v>25</v>
      </c>
      <c r="M875" s="7">
        <v>12</v>
      </c>
      <c r="N875" s="1">
        <v>25</v>
      </c>
      <c r="O875" s="1">
        <v>10</v>
      </c>
      <c r="P875" s="1">
        <v>3</v>
      </c>
    </row>
    <row r="876" spans="1:16" ht="15">
      <c r="A876" s="1" t="s">
        <v>2697</v>
      </c>
      <c r="B876" s="1" t="s">
        <v>264</v>
      </c>
      <c r="C876" s="1">
        <v>29</v>
      </c>
      <c r="D876" s="1" t="str">
        <f t="shared" si="13"/>
        <v>Matt Roney</v>
      </c>
      <c r="E876" s="1" t="e">
        <v>#N/A</v>
      </c>
      <c r="F876" s="1">
        <v>1</v>
      </c>
      <c r="G876" s="1">
        <v>0</v>
      </c>
      <c r="H876" s="1">
        <v>4.5</v>
      </c>
      <c r="I876" s="6">
        <v>1.4</v>
      </c>
      <c r="J876" s="1">
        <v>18</v>
      </c>
      <c r="K876" s="1">
        <v>1</v>
      </c>
      <c r="L876" s="1">
        <v>25</v>
      </c>
      <c r="M876" s="7">
        <v>12.5</v>
      </c>
      <c r="N876" s="1">
        <v>26</v>
      </c>
      <c r="O876" s="1">
        <v>9</v>
      </c>
      <c r="P876" s="1">
        <v>3</v>
      </c>
    </row>
    <row r="877" spans="1:16" ht="15">
      <c r="A877" s="1" t="s">
        <v>777</v>
      </c>
      <c r="B877" s="1" t="s">
        <v>205</v>
      </c>
      <c r="C877" s="1">
        <v>35</v>
      </c>
      <c r="D877" s="1" t="str">
        <f t="shared" si="13"/>
        <v>Jeff Harris</v>
      </c>
      <c r="E877" s="1" t="e">
        <v>#N/A</v>
      </c>
      <c r="F877" s="1">
        <v>1</v>
      </c>
      <c r="G877" s="1">
        <v>0</v>
      </c>
      <c r="H877" s="1">
        <v>4.5</v>
      </c>
      <c r="I877" s="6">
        <v>1.4</v>
      </c>
      <c r="J877" s="1">
        <v>18</v>
      </c>
      <c r="K877" s="1">
        <v>1</v>
      </c>
      <c r="L877" s="1">
        <v>25</v>
      </c>
      <c r="M877" s="7">
        <v>12.5</v>
      </c>
      <c r="N877" s="1">
        <v>26</v>
      </c>
      <c r="O877" s="1">
        <v>9</v>
      </c>
      <c r="P877" s="1">
        <v>3</v>
      </c>
    </row>
    <row r="878" spans="1:16" ht="15">
      <c r="A878" s="1" t="s">
        <v>2698</v>
      </c>
      <c r="B878" s="1" t="s">
        <v>267</v>
      </c>
      <c r="C878" s="1">
        <v>28</v>
      </c>
      <c r="D878" s="1" t="str">
        <f t="shared" si="13"/>
        <v>Alex Serrano</v>
      </c>
      <c r="E878" s="1" t="e">
        <v>#N/A</v>
      </c>
      <c r="F878" s="1">
        <v>1</v>
      </c>
      <c r="G878" s="1">
        <v>0</v>
      </c>
      <c r="H878" s="1">
        <v>4.5</v>
      </c>
      <c r="I878" s="6">
        <v>1.4</v>
      </c>
      <c r="J878" s="1">
        <v>19</v>
      </c>
      <c r="K878" s="1">
        <v>1</v>
      </c>
      <c r="L878" s="1">
        <v>25</v>
      </c>
      <c r="M878" s="7">
        <v>12.5</v>
      </c>
      <c r="N878" s="1">
        <v>26</v>
      </c>
      <c r="O878" s="1">
        <v>9</v>
      </c>
      <c r="P878" s="1">
        <v>3</v>
      </c>
    </row>
    <row r="879" spans="1:16" ht="15">
      <c r="A879" s="1" t="s">
        <v>2699</v>
      </c>
      <c r="B879" s="1" t="s">
        <v>57</v>
      </c>
      <c r="C879" s="1">
        <v>31</v>
      </c>
      <c r="D879" s="1" t="str">
        <f t="shared" si="13"/>
        <v>Lee Gronkiewicz</v>
      </c>
      <c r="E879" s="1" t="e">
        <v>#N/A</v>
      </c>
      <c r="F879" s="1">
        <v>1</v>
      </c>
      <c r="G879" s="1">
        <v>0</v>
      </c>
      <c r="H879" s="1">
        <v>4.5</v>
      </c>
      <c r="I879" s="6">
        <v>1.44</v>
      </c>
      <c r="J879" s="1">
        <v>18</v>
      </c>
      <c r="K879" s="1">
        <v>1</v>
      </c>
      <c r="L879" s="1">
        <v>25</v>
      </c>
      <c r="M879" s="7">
        <v>12.5</v>
      </c>
      <c r="N879" s="1">
        <v>26</v>
      </c>
      <c r="O879" s="1">
        <v>10</v>
      </c>
      <c r="P879" s="1">
        <v>3</v>
      </c>
    </row>
    <row r="880" spans="1:16" ht="15">
      <c r="A880" s="1" t="s">
        <v>533</v>
      </c>
      <c r="B880" s="1" t="s">
        <v>2700</v>
      </c>
      <c r="C880" s="1">
        <v>32</v>
      </c>
      <c r="D880" s="1" t="str">
        <f t="shared" si="13"/>
        <v>Agustin Montero</v>
      </c>
      <c r="E880" s="1" t="e">
        <v>#N/A</v>
      </c>
      <c r="F880" s="1">
        <v>1</v>
      </c>
      <c r="G880" s="1">
        <v>0</v>
      </c>
      <c r="H880" s="1">
        <v>4.5</v>
      </c>
      <c r="I880" s="6">
        <v>1.4</v>
      </c>
      <c r="J880" s="1">
        <v>18</v>
      </c>
      <c r="K880" s="1">
        <v>1</v>
      </c>
      <c r="L880" s="1">
        <v>25</v>
      </c>
      <c r="M880" s="7">
        <v>12.5</v>
      </c>
      <c r="N880" s="1">
        <v>26</v>
      </c>
      <c r="O880" s="1">
        <v>9</v>
      </c>
      <c r="P880" s="1">
        <v>3</v>
      </c>
    </row>
    <row r="881" spans="1:16" ht="15">
      <c r="A881" s="1" t="s">
        <v>2701</v>
      </c>
      <c r="B881" s="1" t="s">
        <v>791</v>
      </c>
      <c r="C881" s="1">
        <v>33</v>
      </c>
      <c r="D881" s="1" t="str">
        <f t="shared" si="13"/>
        <v>Eric DuBose</v>
      </c>
      <c r="E881" s="1" t="e">
        <v>#N/A</v>
      </c>
      <c r="F881" s="1">
        <v>1</v>
      </c>
      <c r="G881" s="1">
        <v>0</v>
      </c>
      <c r="H881" s="1">
        <v>4.5</v>
      </c>
      <c r="I881" s="6">
        <v>1.4</v>
      </c>
      <c r="J881" s="1">
        <v>18</v>
      </c>
      <c r="K881" s="1">
        <v>1</v>
      </c>
      <c r="L881" s="1">
        <v>25</v>
      </c>
      <c r="M881" s="7">
        <v>12.5</v>
      </c>
      <c r="N881" s="1">
        <v>26</v>
      </c>
      <c r="O881" s="1">
        <v>9</v>
      </c>
      <c r="P881" s="1">
        <v>3</v>
      </c>
    </row>
    <row r="882" spans="1:16" ht="15">
      <c r="A882" s="1" t="s">
        <v>1843</v>
      </c>
      <c r="B882" s="1" t="s">
        <v>930</v>
      </c>
      <c r="C882" s="1">
        <v>33</v>
      </c>
      <c r="D882" s="1" t="str">
        <f t="shared" si="13"/>
        <v>Travis Harper</v>
      </c>
      <c r="E882" s="1" t="e">
        <v>#N/A</v>
      </c>
      <c r="F882" s="1">
        <v>1</v>
      </c>
      <c r="G882" s="1">
        <v>0</v>
      </c>
      <c r="H882" s="1">
        <v>4.5</v>
      </c>
      <c r="I882" s="6">
        <v>1.44</v>
      </c>
      <c r="J882" s="1">
        <v>18</v>
      </c>
      <c r="K882" s="1">
        <v>1</v>
      </c>
      <c r="L882" s="1">
        <v>25</v>
      </c>
      <c r="M882" s="7">
        <v>12.5</v>
      </c>
      <c r="N882" s="1">
        <v>27</v>
      </c>
      <c r="O882" s="1">
        <v>9</v>
      </c>
      <c r="P882" s="1">
        <v>3</v>
      </c>
    </row>
    <row r="883" spans="1:16" ht="15">
      <c r="A883" s="1" t="s">
        <v>2702</v>
      </c>
      <c r="B883" s="1" t="s">
        <v>526</v>
      </c>
      <c r="C883" s="1">
        <v>29</v>
      </c>
      <c r="D883" s="1" t="str">
        <f t="shared" si="13"/>
        <v>Clint Nageotte</v>
      </c>
      <c r="E883" s="1" t="e">
        <v>#N/A</v>
      </c>
      <c r="F883" s="1">
        <v>1</v>
      </c>
      <c r="G883" s="1">
        <v>0</v>
      </c>
      <c r="H883" s="1">
        <v>4.5</v>
      </c>
      <c r="I883" s="6">
        <v>1.4</v>
      </c>
      <c r="J883" s="1">
        <v>18</v>
      </c>
      <c r="K883" s="1">
        <v>1</v>
      </c>
      <c r="L883" s="1">
        <v>25</v>
      </c>
      <c r="M883" s="7">
        <v>12.5</v>
      </c>
      <c r="N883" s="1">
        <v>26</v>
      </c>
      <c r="O883" s="1">
        <v>9</v>
      </c>
      <c r="P883" s="1">
        <v>3</v>
      </c>
    </row>
    <row r="884" spans="1:16" ht="15">
      <c r="A884" s="1" t="s">
        <v>2703</v>
      </c>
      <c r="B884" s="1" t="s">
        <v>60</v>
      </c>
      <c r="C884" s="1">
        <v>34</v>
      </c>
      <c r="D884" s="1" t="str">
        <f t="shared" si="13"/>
        <v>Jason Childers</v>
      </c>
      <c r="E884" s="1" t="e">
        <v>#N/A</v>
      </c>
      <c r="F884" s="1">
        <v>1</v>
      </c>
      <c r="G884" s="1">
        <v>0</v>
      </c>
      <c r="H884" s="1">
        <v>4.5</v>
      </c>
      <c r="I884" s="6">
        <v>1.44</v>
      </c>
      <c r="J884" s="1">
        <v>18</v>
      </c>
      <c r="K884" s="1">
        <v>1</v>
      </c>
      <c r="L884" s="1">
        <v>25</v>
      </c>
      <c r="M884" s="7">
        <v>12.5</v>
      </c>
      <c r="N884" s="1">
        <v>26</v>
      </c>
      <c r="O884" s="1">
        <v>10</v>
      </c>
      <c r="P884" s="1">
        <v>3</v>
      </c>
    </row>
    <row r="885" spans="1:16" ht="15">
      <c r="A885" s="1" t="s">
        <v>2704</v>
      </c>
      <c r="B885" s="1" t="s">
        <v>20</v>
      </c>
      <c r="C885" s="1">
        <v>37</v>
      </c>
      <c r="D885" s="1" t="str">
        <f t="shared" si="13"/>
        <v>Dustin Hermanson</v>
      </c>
      <c r="E885" s="1" t="e">
        <v>#N/A</v>
      </c>
      <c r="F885" s="1">
        <v>1</v>
      </c>
      <c r="G885" s="1">
        <v>0</v>
      </c>
      <c r="H885" s="1">
        <v>4.5</v>
      </c>
      <c r="I885" s="6">
        <v>1.4</v>
      </c>
      <c r="J885" s="1">
        <v>18</v>
      </c>
      <c r="K885" s="1">
        <v>1</v>
      </c>
      <c r="L885" s="1">
        <v>25</v>
      </c>
      <c r="M885" s="7">
        <v>12.5</v>
      </c>
      <c r="N885" s="1">
        <v>26</v>
      </c>
      <c r="O885" s="1">
        <v>9</v>
      </c>
      <c r="P885" s="1">
        <v>3</v>
      </c>
    </row>
    <row r="886" spans="1:16" ht="15">
      <c r="A886" s="1" t="s">
        <v>2705</v>
      </c>
      <c r="B886" s="1" t="s">
        <v>1412</v>
      </c>
      <c r="C886" s="1">
        <v>31</v>
      </c>
      <c r="D886" s="1" t="str">
        <f t="shared" si="13"/>
        <v>Steve Andrade</v>
      </c>
      <c r="E886" s="1" t="e">
        <v>#N/A</v>
      </c>
      <c r="F886" s="1">
        <v>1</v>
      </c>
      <c r="G886" s="1">
        <v>0</v>
      </c>
      <c r="H886" s="1">
        <v>4.5</v>
      </c>
      <c r="I886" s="6">
        <v>1.44</v>
      </c>
      <c r="J886" s="1">
        <v>18</v>
      </c>
      <c r="K886" s="1">
        <v>1</v>
      </c>
      <c r="L886" s="1">
        <v>25</v>
      </c>
      <c r="M886" s="7">
        <v>12.5</v>
      </c>
      <c r="N886" s="1">
        <v>26</v>
      </c>
      <c r="O886" s="1">
        <v>10</v>
      </c>
      <c r="P886" s="1">
        <v>3</v>
      </c>
    </row>
    <row r="887" spans="1:16" ht="15">
      <c r="A887" s="1" t="s">
        <v>1140</v>
      </c>
      <c r="B887" s="1" t="s">
        <v>264</v>
      </c>
      <c r="C887" s="1">
        <v>38</v>
      </c>
      <c r="D887" s="1" t="str">
        <f t="shared" si="13"/>
        <v>Matt Miller</v>
      </c>
      <c r="E887" s="1" t="e">
        <v>#N/A</v>
      </c>
      <c r="F887" s="1">
        <v>1</v>
      </c>
      <c r="G887" s="1">
        <v>0</v>
      </c>
      <c r="H887" s="1">
        <v>4.5</v>
      </c>
      <c r="I887" s="6">
        <v>1.44</v>
      </c>
      <c r="J887" s="1">
        <v>18</v>
      </c>
      <c r="K887" s="1">
        <v>1</v>
      </c>
      <c r="L887" s="1">
        <v>25</v>
      </c>
      <c r="M887" s="7">
        <v>12.5</v>
      </c>
      <c r="N887" s="1">
        <v>26</v>
      </c>
      <c r="O887" s="1">
        <v>10</v>
      </c>
      <c r="P887" s="1">
        <v>3</v>
      </c>
    </row>
    <row r="888" spans="1:16" ht="15">
      <c r="A888" s="1" t="s">
        <v>2706</v>
      </c>
      <c r="B888" s="1" t="s">
        <v>307</v>
      </c>
      <c r="C888" s="1">
        <v>35</v>
      </c>
      <c r="D888" s="1" t="str">
        <f t="shared" si="13"/>
        <v>Brian Sikorski</v>
      </c>
      <c r="E888" s="1" t="e">
        <v>#N/A</v>
      </c>
      <c r="F888" s="1">
        <v>1</v>
      </c>
      <c r="G888" s="1">
        <v>0</v>
      </c>
      <c r="H888" s="1">
        <v>4.5</v>
      </c>
      <c r="I888" s="6">
        <v>1.4</v>
      </c>
      <c r="J888" s="1">
        <v>19</v>
      </c>
      <c r="K888" s="1">
        <v>1</v>
      </c>
      <c r="L888" s="1">
        <v>25</v>
      </c>
      <c r="M888" s="7">
        <v>12.5</v>
      </c>
      <c r="N888" s="1">
        <v>26</v>
      </c>
      <c r="O888" s="1">
        <v>9</v>
      </c>
      <c r="P888" s="1">
        <v>3</v>
      </c>
    </row>
    <row r="889" spans="1:16" ht="15">
      <c r="A889" s="1" t="s">
        <v>501</v>
      </c>
      <c r="B889" s="1" t="s">
        <v>2707</v>
      </c>
      <c r="C889" s="1">
        <v>35</v>
      </c>
      <c r="D889" s="1" t="str">
        <f t="shared" si="13"/>
        <v>Wayne Franklin</v>
      </c>
      <c r="E889" s="1" t="e">
        <v>#N/A</v>
      </c>
      <c r="F889" s="1">
        <v>1</v>
      </c>
      <c r="G889" s="1">
        <v>0</v>
      </c>
      <c r="H889" s="1">
        <v>4.5</v>
      </c>
      <c r="I889" s="6">
        <v>1.44</v>
      </c>
      <c r="J889" s="1">
        <v>19</v>
      </c>
      <c r="K889" s="1">
        <v>1</v>
      </c>
      <c r="L889" s="1">
        <v>25</v>
      </c>
      <c r="M889" s="7">
        <v>12.5</v>
      </c>
      <c r="N889" s="1">
        <v>26</v>
      </c>
      <c r="O889" s="1">
        <v>10</v>
      </c>
      <c r="P889" s="1">
        <v>3</v>
      </c>
    </row>
    <row r="890" spans="1:16" ht="15">
      <c r="A890" s="1" t="s">
        <v>2708</v>
      </c>
      <c r="B890" s="1" t="s">
        <v>1412</v>
      </c>
      <c r="C890" s="1">
        <v>30</v>
      </c>
      <c r="D890" s="1" t="str">
        <f t="shared" si="13"/>
        <v>Steve Colyer</v>
      </c>
      <c r="E890" s="1" t="e">
        <v>#N/A</v>
      </c>
      <c r="F890" s="1">
        <v>1</v>
      </c>
      <c r="G890" s="1">
        <v>0</v>
      </c>
      <c r="H890" s="1">
        <v>4.5</v>
      </c>
      <c r="I890" s="6">
        <v>1.48</v>
      </c>
      <c r="J890" s="1">
        <v>20</v>
      </c>
      <c r="K890" s="1">
        <v>2</v>
      </c>
      <c r="L890" s="1">
        <v>25</v>
      </c>
      <c r="M890" s="7">
        <v>12.5</v>
      </c>
      <c r="N890" s="1">
        <v>27</v>
      </c>
      <c r="O890" s="1">
        <v>10</v>
      </c>
      <c r="P890" s="1">
        <v>3</v>
      </c>
    </row>
    <row r="891" spans="1:16" ht="15">
      <c r="A891" s="1" t="s">
        <v>1890</v>
      </c>
      <c r="B891" s="1" t="s">
        <v>514</v>
      </c>
      <c r="C891" s="1">
        <v>36</v>
      </c>
      <c r="D891" s="1" t="str">
        <f t="shared" si="13"/>
        <v>Julio Santana</v>
      </c>
      <c r="E891" s="1" t="e">
        <v>#N/A</v>
      </c>
      <c r="F891" s="1">
        <v>1</v>
      </c>
      <c r="G891" s="1">
        <v>0</v>
      </c>
      <c r="H891" s="1">
        <v>4.5</v>
      </c>
      <c r="I891" s="6">
        <v>1.44</v>
      </c>
      <c r="J891" s="1">
        <v>19</v>
      </c>
      <c r="K891" s="1">
        <v>1</v>
      </c>
      <c r="L891" s="1">
        <v>25</v>
      </c>
      <c r="M891" s="7">
        <v>12.5</v>
      </c>
      <c r="N891" s="1">
        <v>26</v>
      </c>
      <c r="O891" s="1">
        <v>10</v>
      </c>
      <c r="P891" s="1">
        <v>3</v>
      </c>
    </row>
    <row r="892" spans="1:16" ht="15">
      <c r="A892" s="1" t="s">
        <v>2709</v>
      </c>
      <c r="B892" s="1" t="s">
        <v>211</v>
      </c>
      <c r="C892" s="1">
        <v>43</v>
      </c>
      <c r="D892" s="1" t="str">
        <f t="shared" si="13"/>
        <v>Mike Remlinger</v>
      </c>
      <c r="E892" s="1" t="e">
        <v>#N/A</v>
      </c>
      <c r="F892" s="1">
        <v>1</v>
      </c>
      <c r="G892" s="1">
        <v>0</v>
      </c>
      <c r="H892" s="1">
        <v>4.5</v>
      </c>
      <c r="I892" s="6">
        <v>1.48</v>
      </c>
      <c r="J892" s="1">
        <v>19</v>
      </c>
      <c r="K892" s="1">
        <v>2</v>
      </c>
      <c r="L892" s="1">
        <v>25</v>
      </c>
      <c r="M892" s="7">
        <v>12.5</v>
      </c>
      <c r="N892" s="1">
        <v>27</v>
      </c>
      <c r="O892" s="1">
        <v>10</v>
      </c>
      <c r="P892" s="1">
        <v>3</v>
      </c>
    </row>
    <row r="893" spans="1:16" ht="15">
      <c r="A893" s="1" t="s">
        <v>2710</v>
      </c>
      <c r="B893" s="1" t="s">
        <v>307</v>
      </c>
      <c r="C893" s="1">
        <v>33</v>
      </c>
      <c r="D893" s="1" t="str">
        <f t="shared" si="13"/>
        <v>Brian Shackelford</v>
      </c>
      <c r="E893" s="1" t="e">
        <v>#N/A</v>
      </c>
      <c r="F893" s="1">
        <v>1</v>
      </c>
      <c r="G893" s="1">
        <v>0</v>
      </c>
      <c r="H893" s="1">
        <v>4.5</v>
      </c>
      <c r="I893" s="6">
        <v>1.44</v>
      </c>
      <c r="J893" s="1">
        <v>19</v>
      </c>
      <c r="K893" s="1">
        <v>1</v>
      </c>
      <c r="L893" s="1">
        <v>25</v>
      </c>
      <c r="M893" s="7">
        <v>12.5</v>
      </c>
      <c r="N893" s="1">
        <v>26</v>
      </c>
      <c r="O893" s="1">
        <v>10</v>
      </c>
      <c r="P893" s="1">
        <v>3</v>
      </c>
    </row>
    <row r="894" spans="1:16" ht="15">
      <c r="A894" s="1" t="s">
        <v>2711</v>
      </c>
      <c r="B894" s="1" t="s">
        <v>435</v>
      </c>
      <c r="C894" s="1">
        <v>35</v>
      </c>
      <c r="D894" s="1" t="str">
        <f t="shared" si="13"/>
        <v>Dan Serafini</v>
      </c>
      <c r="E894" s="1" t="e">
        <v>#N/A</v>
      </c>
      <c r="F894" s="1">
        <v>1</v>
      </c>
      <c r="G894" s="1">
        <v>0</v>
      </c>
      <c r="H894" s="1">
        <v>4.5</v>
      </c>
      <c r="I894" s="6">
        <v>1.44</v>
      </c>
      <c r="J894" s="1">
        <v>19</v>
      </c>
      <c r="K894" s="1">
        <v>1</v>
      </c>
      <c r="L894" s="1">
        <v>25</v>
      </c>
      <c r="M894" s="7">
        <v>12.5</v>
      </c>
      <c r="N894" s="1">
        <v>26</v>
      </c>
      <c r="O894" s="1">
        <v>10</v>
      </c>
      <c r="P894" s="1">
        <v>3</v>
      </c>
    </row>
    <row r="895" spans="1:16" ht="15">
      <c r="A895" s="1" t="s">
        <v>2712</v>
      </c>
      <c r="B895" s="1" t="s">
        <v>215</v>
      </c>
      <c r="C895" s="1">
        <v>34</v>
      </c>
      <c r="D895" s="1" t="str">
        <f t="shared" si="13"/>
        <v>Randy Choate</v>
      </c>
      <c r="E895" s="1" t="e">
        <v>#N/A</v>
      </c>
      <c r="F895" s="1">
        <v>1</v>
      </c>
      <c r="G895" s="1">
        <v>0</v>
      </c>
      <c r="H895" s="1">
        <v>4.5</v>
      </c>
      <c r="I895" s="6">
        <v>1.4</v>
      </c>
      <c r="J895" s="1">
        <v>19</v>
      </c>
      <c r="K895" s="1">
        <v>1</v>
      </c>
      <c r="L895" s="1">
        <v>25</v>
      </c>
      <c r="M895" s="7">
        <v>12.5</v>
      </c>
      <c r="N895" s="1">
        <v>26</v>
      </c>
      <c r="O895" s="1">
        <v>9</v>
      </c>
      <c r="P895" s="1">
        <v>3</v>
      </c>
    </row>
    <row r="896" spans="1:16" ht="15">
      <c r="A896" s="1" t="s">
        <v>2713</v>
      </c>
      <c r="B896" s="1" t="s">
        <v>211</v>
      </c>
      <c r="C896" s="1">
        <v>39</v>
      </c>
      <c r="D896" s="1" t="str">
        <f t="shared" si="13"/>
        <v>Mike DeJean</v>
      </c>
      <c r="E896" s="1" t="e">
        <v>#N/A</v>
      </c>
      <c r="F896" s="1">
        <v>1</v>
      </c>
      <c r="G896" s="1">
        <v>0</v>
      </c>
      <c r="H896" s="1">
        <v>4.5</v>
      </c>
      <c r="I896" s="6">
        <v>1.44</v>
      </c>
      <c r="J896" s="1">
        <v>19</v>
      </c>
      <c r="K896" s="1">
        <v>1</v>
      </c>
      <c r="L896" s="1">
        <v>25</v>
      </c>
      <c r="M896" s="7">
        <v>12.5</v>
      </c>
      <c r="N896" s="1">
        <v>26</v>
      </c>
      <c r="O896" s="1">
        <v>10</v>
      </c>
      <c r="P896" s="1">
        <v>3</v>
      </c>
    </row>
    <row r="897" spans="1:16" ht="15">
      <c r="A897" s="1" t="s">
        <v>2714</v>
      </c>
      <c r="B897" s="1" t="s">
        <v>2715</v>
      </c>
      <c r="C897" s="1">
        <v>25</v>
      </c>
      <c r="D897" s="1" t="str">
        <f t="shared" si="13"/>
        <v>Marcos Carvajal</v>
      </c>
      <c r="E897" s="1" t="e">
        <v>#N/A</v>
      </c>
      <c r="F897" s="1">
        <v>1</v>
      </c>
      <c r="G897" s="1">
        <v>0</v>
      </c>
      <c r="H897" s="1">
        <v>4.5</v>
      </c>
      <c r="I897" s="6">
        <v>1.44</v>
      </c>
      <c r="J897" s="1">
        <v>20</v>
      </c>
      <c r="K897" s="1">
        <v>1</v>
      </c>
      <c r="L897" s="1">
        <v>25</v>
      </c>
      <c r="M897" s="7">
        <v>12.5</v>
      </c>
      <c r="N897" s="1">
        <v>26</v>
      </c>
      <c r="O897" s="1">
        <v>10</v>
      </c>
      <c r="P897" s="1">
        <v>3</v>
      </c>
    </row>
    <row r="898" spans="1:16" ht="15">
      <c r="A898" s="1" t="s">
        <v>2716</v>
      </c>
      <c r="B898" s="1" t="s">
        <v>205</v>
      </c>
      <c r="C898" s="1">
        <v>31</v>
      </c>
      <c r="D898" s="1" t="str">
        <f t="shared" si="13"/>
        <v>Jeff Bajenaru</v>
      </c>
      <c r="E898" s="1" t="e">
        <v>#N/A</v>
      </c>
      <c r="F898" s="1">
        <v>1</v>
      </c>
      <c r="G898" s="1">
        <v>0</v>
      </c>
      <c r="H898" s="1">
        <v>4.5</v>
      </c>
      <c r="I898" s="6">
        <v>1.44</v>
      </c>
      <c r="J898" s="1">
        <v>19</v>
      </c>
      <c r="K898" s="1">
        <v>2</v>
      </c>
      <c r="L898" s="1">
        <v>25</v>
      </c>
      <c r="M898" s="7">
        <v>12.5</v>
      </c>
      <c r="N898" s="1">
        <v>26</v>
      </c>
      <c r="O898" s="1">
        <v>10</v>
      </c>
      <c r="P898" s="1">
        <v>3</v>
      </c>
    </row>
    <row r="899" spans="1:16" ht="15">
      <c r="A899" s="1" t="s">
        <v>2717</v>
      </c>
      <c r="B899" s="1" t="s">
        <v>261</v>
      </c>
      <c r="C899" s="1">
        <v>36</v>
      </c>
      <c r="D899" s="1" t="str">
        <f t="shared" si="13"/>
        <v>David Cortes</v>
      </c>
      <c r="E899" s="1" t="e">
        <v>#N/A</v>
      </c>
      <c r="F899" s="1">
        <v>1</v>
      </c>
      <c r="G899" s="1">
        <v>0</v>
      </c>
      <c r="H899" s="1">
        <v>4.5</v>
      </c>
      <c r="I899" s="6">
        <v>1.4</v>
      </c>
      <c r="J899" s="1">
        <v>18</v>
      </c>
      <c r="K899" s="1">
        <v>1</v>
      </c>
      <c r="L899" s="1">
        <v>25</v>
      </c>
      <c r="M899" s="7">
        <v>12.5</v>
      </c>
      <c r="N899" s="1">
        <v>26</v>
      </c>
      <c r="O899" s="1">
        <v>9</v>
      </c>
      <c r="P899" s="1">
        <v>3</v>
      </c>
    </row>
    <row r="900" spans="1:16" ht="15">
      <c r="A900" s="1" t="s">
        <v>2400</v>
      </c>
      <c r="B900" s="1" t="s">
        <v>2718</v>
      </c>
      <c r="C900" s="1">
        <v>42</v>
      </c>
      <c r="D900" s="1" t="str">
        <f t="shared" si="13"/>
        <v>Rheal Cormier</v>
      </c>
      <c r="E900" s="1" t="e">
        <v>#N/A</v>
      </c>
      <c r="F900" s="1">
        <v>1</v>
      </c>
      <c r="G900" s="1">
        <v>0</v>
      </c>
      <c r="H900" s="1">
        <v>4.5</v>
      </c>
      <c r="I900" s="6">
        <v>1.48</v>
      </c>
      <c r="J900" s="1">
        <v>17</v>
      </c>
      <c r="K900" s="1">
        <v>1</v>
      </c>
      <c r="L900" s="1">
        <v>25</v>
      </c>
      <c r="M900" s="7">
        <v>12.5</v>
      </c>
      <c r="N900" s="1">
        <v>27</v>
      </c>
      <c r="O900" s="1">
        <v>10</v>
      </c>
      <c r="P900" s="1">
        <v>3</v>
      </c>
    </row>
    <row r="901" spans="1:16" ht="15">
      <c r="A901" s="1" t="s">
        <v>2719</v>
      </c>
      <c r="B901" s="1" t="s">
        <v>2720</v>
      </c>
      <c r="C901" s="1">
        <v>41</v>
      </c>
      <c r="D901" s="1" t="str">
        <f aca="true" t="shared" si="14" ref="D901:D945">CONCATENATE(B901," ",A901)</f>
        <v>Giovanni Carrara</v>
      </c>
      <c r="E901" s="1" t="e">
        <v>#N/A</v>
      </c>
      <c r="F901" s="1">
        <v>1</v>
      </c>
      <c r="G901" s="1">
        <v>0</v>
      </c>
      <c r="H901" s="1">
        <v>4.5</v>
      </c>
      <c r="I901" s="6">
        <v>1.44</v>
      </c>
      <c r="J901" s="1">
        <v>19</v>
      </c>
      <c r="K901" s="1">
        <v>1</v>
      </c>
      <c r="L901" s="1">
        <v>25</v>
      </c>
      <c r="M901" s="7">
        <v>12.5</v>
      </c>
      <c r="N901" s="1">
        <v>26</v>
      </c>
      <c r="O901" s="1">
        <v>10</v>
      </c>
      <c r="P901" s="1">
        <v>3</v>
      </c>
    </row>
    <row r="902" spans="1:16" ht="15">
      <c r="A902" s="1" t="s">
        <v>254</v>
      </c>
      <c r="B902" s="1" t="s">
        <v>1259</v>
      </c>
      <c r="C902" s="1">
        <v>31</v>
      </c>
      <c r="D902" s="1" t="str">
        <f t="shared" si="14"/>
        <v>Santiago Ramirez</v>
      </c>
      <c r="E902" s="1" t="e">
        <v>#N/A</v>
      </c>
      <c r="F902" s="1">
        <v>1</v>
      </c>
      <c r="G902" s="1">
        <v>0</v>
      </c>
      <c r="H902" s="1">
        <v>4.5</v>
      </c>
      <c r="I902" s="6">
        <v>1.44</v>
      </c>
      <c r="J902" s="1">
        <v>19</v>
      </c>
      <c r="K902" s="1">
        <v>1</v>
      </c>
      <c r="L902" s="1">
        <v>25</v>
      </c>
      <c r="M902" s="7">
        <v>12.5</v>
      </c>
      <c r="N902" s="1">
        <v>26</v>
      </c>
      <c r="O902" s="1">
        <v>10</v>
      </c>
      <c r="P902" s="1">
        <v>3</v>
      </c>
    </row>
    <row r="903" spans="1:16" ht="15">
      <c r="A903" s="1" t="s">
        <v>2721</v>
      </c>
      <c r="B903" s="1" t="s">
        <v>2722</v>
      </c>
      <c r="C903" s="1">
        <v>26</v>
      </c>
      <c r="D903" s="1" t="str">
        <f t="shared" si="14"/>
        <v>Mauro Zarate</v>
      </c>
      <c r="E903" s="1" t="e">
        <v>#N/A</v>
      </c>
      <c r="F903" s="1">
        <v>1</v>
      </c>
      <c r="G903" s="1">
        <v>0</v>
      </c>
      <c r="H903" s="1">
        <v>4.5</v>
      </c>
      <c r="I903" s="6">
        <v>1.4</v>
      </c>
      <c r="J903" s="1">
        <v>20</v>
      </c>
      <c r="K903" s="1">
        <v>1</v>
      </c>
      <c r="L903" s="1">
        <v>25</v>
      </c>
      <c r="M903" s="7">
        <v>12.5</v>
      </c>
      <c r="N903" s="1">
        <v>26</v>
      </c>
      <c r="O903" s="1">
        <v>9</v>
      </c>
      <c r="P903" s="1">
        <v>3</v>
      </c>
    </row>
    <row r="904" spans="1:16" ht="15">
      <c r="A904" s="1" t="s">
        <v>2723</v>
      </c>
      <c r="B904" s="1" t="s">
        <v>293</v>
      </c>
      <c r="C904" s="1">
        <v>36</v>
      </c>
      <c r="D904" s="1" t="str">
        <f t="shared" si="14"/>
        <v>Joe Winkelsas</v>
      </c>
      <c r="E904" s="1" t="e">
        <v>#N/A</v>
      </c>
      <c r="F904" s="1">
        <v>1</v>
      </c>
      <c r="G904" s="1">
        <v>0</v>
      </c>
      <c r="H904" s="1">
        <v>4.5</v>
      </c>
      <c r="I904" s="6">
        <v>1.44</v>
      </c>
      <c r="J904" s="1">
        <v>19</v>
      </c>
      <c r="K904" s="1">
        <v>2</v>
      </c>
      <c r="L904" s="1">
        <v>25</v>
      </c>
      <c r="M904" s="7">
        <v>12.5</v>
      </c>
      <c r="N904" s="1">
        <v>26</v>
      </c>
      <c r="O904" s="1">
        <v>10</v>
      </c>
      <c r="P904" s="1">
        <v>3</v>
      </c>
    </row>
    <row r="905" spans="1:16" ht="15">
      <c r="A905" s="1" t="s">
        <v>2724</v>
      </c>
      <c r="B905" s="1" t="s">
        <v>211</v>
      </c>
      <c r="C905" s="1">
        <v>32</v>
      </c>
      <c r="D905" s="1" t="str">
        <f t="shared" si="14"/>
        <v>Mike Gallo</v>
      </c>
      <c r="E905" s="1" t="e">
        <v>#N/A</v>
      </c>
      <c r="F905" s="1">
        <v>1</v>
      </c>
      <c r="G905" s="1">
        <v>0</v>
      </c>
      <c r="H905" s="1">
        <v>4.5</v>
      </c>
      <c r="I905" s="6">
        <v>1.44</v>
      </c>
      <c r="J905" s="1">
        <v>19</v>
      </c>
      <c r="K905" s="1">
        <v>2</v>
      </c>
      <c r="L905" s="1">
        <v>25</v>
      </c>
      <c r="M905" s="7">
        <v>12.5</v>
      </c>
      <c r="N905" s="1">
        <v>26</v>
      </c>
      <c r="O905" s="1">
        <v>10</v>
      </c>
      <c r="P905" s="1">
        <v>3</v>
      </c>
    </row>
    <row r="906" spans="1:16" ht="15">
      <c r="A906" s="1" t="s">
        <v>2725</v>
      </c>
      <c r="B906" s="1" t="s">
        <v>211</v>
      </c>
      <c r="C906" s="1">
        <v>36</v>
      </c>
      <c r="D906" s="1" t="str">
        <f t="shared" si="14"/>
        <v>Mike Venafro</v>
      </c>
      <c r="E906" s="1" t="e">
        <v>#N/A</v>
      </c>
      <c r="F906" s="1">
        <v>1</v>
      </c>
      <c r="G906" s="1">
        <v>0</v>
      </c>
      <c r="H906" s="1">
        <v>4.5</v>
      </c>
      <c r="I906" s="6">
        <v>1.44</v>
      </c>
      <c r="J906" s="1">
        <v>19</v>
      </c>
      <c r="K906" s="1">
        <v>1</v>
      </c>
      <c r="L906" s="1">
        <v>25</v>
      </c>
      <c r="M906" s="7">
        <v>12.5</v>
      </c>
      <c r="N906" s="1">
        <v>26</v>
      </c>
      <c r="O906" s="1">
        <v>10</v>
      </c>
      <c r="P906" s="1">
        <v>3</v>
      </c>
    </row>
    <row r="907" spans="1:16" ht="15">
      <c r="A907" s="1" t="s">
        <v>266</v>
      </c>
      <c r="B907" s="1" t="s">
        <v>1301</v>
      </c>
      <c r="C907" s="1">
        <v>37</v>
      </c>
      <c r="D907" s="1" t="str">
        <f t="shared" si="14"/>
        <v>Felix Rodriguez</v>
      </c>
      <c r="E907" s="1" t="e">
        <v>#N/A</v>
      </c>
      <c r="F907" s="1">
        <v>1</v>
      </c>
      <c r="G907" s="1">
        <v>0</v>
      </c>
      <c r="H907" s="1">
        <v>4.68</v>
      </c>
      <c r="I907" s="6">
        <v>1.44</v>
      </c>
      <c r="J907" s="1">
        <v>18</v>
      </c>
      <c r="K907" s="1">
        <v>1</v>
      </c>
      <c r="L907" s="1">
        <v>25</v>
      </c>
      <c r="M907" s="7">
        <v>13</v>
      </c>
      <c r="N907" s="1">
        <v>26</v>
      </c>
      <c r="O907" s="1">
        <v>10</v>
      </c>
      <c r="P907" s="1">
        <v>3</v>
      </c>
    </row>
    <row r="908" spans="1:16" ht="15">
      <c r="A908" s="1" t="s">
        <v>2726</v>
      </c>
      <c r="B908" s="1" t="s">
        <v>1206</v>
      </c>
      <c r="C908" s="1">
        <v>28</v>
      </c>
      <c r="D908" s="1" t="str">
        <f t="shared" si="14"/>
        <v>Cory Doyne</v>
      </c>
      <c r="E908" s="1" t="e">
        <v>#N/A</v>
      </c>
      <c r="F908" s="1">
        <v>1</v>
      </c>
      <c r="G908" s="1">
        <v>0</v>
      </c>
      <c r="H908" s="1">
        <v>4.68</v>
      </c>
      <c r="I908" s="6">
        <v>1.44</v>
      </c>
      <c r="J908" s="1">
        <v>19</v>
      </c>
      <c r="K908" s="1">
        <v>1</v>
      </c>
      <c r="L908" s="1">
        <v>25</v>
      </c>
      <c r="M908" s="7">
        <v>13</v>
      </c>
      <c r="N908" s="1">
        <v>26</v>
      </c>
      <c r="O908" s="1">
        <v>10</v>
      </c>
      <c r="P908" s="1">
        <v>3</v>
      </c>
    </row>
    <row r="909" spans="1:16" ht="15">
      <c r="A909" s="1" t="s">
        <v>2727</v>
      </c>
      <c r="B909" s="1" t="s">
        <v>638</v>
      </c>
      <c r="C909" s="1">
        <v>41</v>
      </c>
      <c r="D909" s="1" t="str">
        <f t="shared" si="14"/>
        <v>Scott Erickson</v>
      </c>
      <c r="E909" s="1" t="e">
        <v>#N/A</v>
      </c>
      <c r="F909" s="1">
        <v>1</v>
      </c>
      <c r="G909" s="1">
        <v>0</v>
      </c>
      <c r="H909" s="1">
        <v>4.68</v>
      </c>
      <c r="I909" s="6">
        <v>1.48</v>
      </c>
      <c r="J909" s="1">
        <v>17</v>
      </c>
      <c r="K909" s="1">
        <v>1</v>
      </c>
      <c r="L909" s="1">
        <v>25</v>
      </c>
      <c r="M909" s="7">
        <v>13</v>
      </c>
      <c r="N909" s="1">
        <v>27</v>
      </c>
      <c r="O909" s="1">
        <v>10</v>
      </c>
      <c r="P909" s="1">
        <v>3</v>
      </c>
    </row>
    <row r="910" spans="1:16" ht="15">
      <c r="A910" s="1" t="s">
        <v>2728</v>
      </c>
      <c r="B910" s="1" t="s">
        <v>1108</v>
      </c>
      <c r="C910" s="1">
        <v>25</v>
      </c>
      <c r="D910" s="1" t="str">
        <f t="shared" si="14"/>
        <v>Dave Davidson</v>
      </c>
      <c r="E910" s="1" t="e">
        <v>#N/A</v>
      </c>
      <c r="F910" s="1">
        <v>1</v>
      </c>
      <c r="G910" s="1">
        <v>0</v>
      </c>
      <c r="H910" s="1">
        <v>4.68</v>
      </c>
      <c r="I910" s="6">
        <v>1.44</v>
      </c>
      <c r="J910" s="1">
        <v>20</v>
      </c>
      <c r="K910" s="1">
        <v>1</v>
      </c>
      <c r="L910" s="1">
        <v>25</v>
      </c>
      <c r="M910" s="7">
        <v>13</v>
      </c>
      <c r="N910" s="1">
        <v>26</v>
      </c>
      <c r="O910" s="1">
        <v>10</v>
      </c>
      <c r="P910" s="1">
        <v>3</v>
      </c>
    </row>
    <row r="911" spans="1:16" ht="15">
      <c r="A911" s="1" t="s">
        <v>2729</v>
      </c>
      <c r="B911" s="1" t="s">
        <v>270</v>
      </c>
      <c r="C911" s="1">
        <v>32</v>
      </c>
      <c r="D911" s="1" t="str">
        <f t="shared" si="14"/>
        <v>Ryan Vogelsong</v>
      </c>
      <c r="E911" s="1" t="e">
        <v>#N/A</v>
      </c>
      <c r="F911" s="1">
        <v>1</v>
      </c>
      <c r="G911" s="1">
        <v>0</v>
      </c>
      <c r="H911" s="1">
        <v>4.68</v>
      </c>
      <c r="I911" s="6">
        <v>1.44</v>
      </c>
      <c r="J911" s="1">
        <v>19</v>
      </c>
      <c r="K911" s="1">
        <v>1</v>
      </c>
      <c r="L911" s="1">
        <v>25</v>
      </c>
      <c r="M911" s="7">
        <v>13</v>
      </c>
      <c r="N911" s="1">
        <v>26</v>
      </c>
      <c r="O911" s="1">
        <v>10</v>
      </c>
      <c r="P911" s="1">
        <v>3</v>
      </c>
    </row>
    <row r="912" spans="1:16" ht="15">
      <c r="A912" s="1" t="s">
        <v>754</v>
      </c>
      <c r="B912" s="1" t="s">
        <v>205</v>
      </c>
      <c r="C912" s="1">
        <v>43</v>
      </c>
      <c r="D912" s="1" t="str">
        <f t="shared" si="14"/>
        <v>Jeff Nelson</v>
      </c>
      <c r="E912" s="1" t="e">
        <v>#N/A</v>
      </c>
      <c r="F912" s="1">
        <v>1</v>
      </c>
      <c r="G912" s="1">
        <v>0</v>
      </c>
      <c r="H912" s="1">
        <v>4.68</v>
      </c>
      <c r="I912" s="6">
        <v>1.48</v>
      </c>
      <c r="J912" s="1">
        <v>18</v>
      </c>
      <c r="K912" s="1">
        <v>2</v>
      </c>
      <c r="L912" s="1">
        <v>25</v>
      </c>
      <c r="M912" s="7">
        <v>13</v>
      </c>
      <c r="N912" s="1">
        <v>27</v>
      </c>
      <c r="O912" s="1">
        <v>10</v>
      </c>
      <c r="P912" s="1">
        <v>3</v>
      </c>
    </row>
    <row r="913" spans="1:16" ht="15">
      <c r="A913" s="1" t="s">
        <v>870</v>
      </c>
      <c r="B913" s="1" t="s">
        <v>258</v>
      </c>
      <c r="C913" s="1">
        <v>29</v>
      </c>
      <c r="D913" s="1" t="str">
        <f t="shared" si="14"/>
        <v>Jose Diaz</v>
      </c>
      <c r="E913" s="1" t="e">
        <v>#N/A</v>
      </c>
      <c r="F913" s="1">
        <v>1</v>
      </c>
      <c r="G913" s="1">
        <v>0</v>
      </c>
      <c r="H913" s="1">
        <v>4.68</v>
      </c>
      <c r="I913" s="6">
        <v>1.44</v>
      </c>
      <c r="J913" s="1">
        <v>19</v>
      </c>
      <c r="K913" s="1">
        <v>1</v>
      </c>
      <c r="L913" s="1">
        <v>25</v>
      </c>
      <c r="M913" s="7">
        <v>13</v>
      </c>
      <c r="N913" s="1">
        <v>26</v>
      </c>
      <c r="O913" s="1">
        <v>10</v>
      </c>
      <c r="P913" s="1">
        <v>3</v>
      </c>
    </row>
    <row r="914" spans="1:16" ht="15">
      <c r="A914" s="1" t="s">
        <v>2730</v>
      </c>
      <c r="B914" s="1" t="s">
        <v>79</v>
      </c>
      <c r="C914" s="1">
        <v>34</v>
      </c>
      <c r="D914" s="1" t="str">
        <f t="shared" si="14"/>
        <v>Nate Field</v>
      </c>
      <c r="E914" s="1" t="e">
        <v>#N/A</v>
      </c>
      <c r="F914" s="1">
        <v>1</v>
      </c>
      <c r="G914" s="1">
        <v>0</v>
      </c>
      <c r="H914" s="1">
        <v>4.68</v>
      </c>
      <c r="I914" s="6">
        <v>1.44</v>
      </c>
      <c r="J914" s="1">
        <v>20</v>
      </c>
      <c r="K914" s="1">
        <v>1</v>
      </c>
      <c r="L914" s="1">
        <v>25</v>
      </c>
      <c r="M914" s="7">
        <v>13</v>
      </c>
      <c r="N914" s="1">
        <v>26</v>
      </c>
      <c r="O914" s="1">
        <v>10</v>
      </c>
      <c r="P914" s="1">
        <v>3</v>
      </c>
    </row>
    <row r="915" spans="1:16" ht="15">
      <c r="A915" s="1" t="s">
        <v>2731</v>
      </c>
      <c r="B915" s="1" t="s">
        <v>620</v>
      </c>
      <c r="C915" s="1">
        <v>43</v>
      </c>
      <c r="D915" s="1" t="str">
        <f t="shared" si="14"/>
        <v>Chris Hammond</v>
      </c>
      <c r="E915" s="1" t="e">
        <v>#N/A</v>
      </c>
      <c r="F915" s="1">
        <v>1</v>
      </c>
      <c r="G915" s="1">
        <v>0</v>
      </c>
      <c r="H915" s="1">
        <v>4.68</v>
      </c>
      <c r="I915" s="6">
        <v>1.44</v>
      </c>
      <c r="J915" s="1">
        <v>19</v>
      </c>
      <c r="K915" s="1">
        <v>1</v>
      </c>
      <c r="L915" s="1">
        <v>25</v>
      </c>
      <c r="M915" s="7">
        <v>13</v>
      </c>
      <c r="N915" s="1">
        <v>27</v>
      </c>
      <c r="O915" s="1">
        <v>9</v>
      </c>
      <c r="P915" s="1">
        <v>3</v>
      </c>
    </row>
    <row r="916" spans="1:16" ht="15">
      <c r="A916" s="1" t="s">
        <v>2732</v>
      </c>
      <c r="B916" s="1" t="s">
        <v>2733</v>
      </c>
      <c r="C916" s="1">
        <v>32</v>
      </c>
      <c r="D916" s="1" t="str">
        <f t="shared" si="14"/>
        <v>Bret Prinz</v>
      </c>
      <c r="E916" s="1" t="e">
        <v>#N/A</v>
      </c>
      <c r="F916" s="1">
        <v>1</v>
      </c>
      <c r="G916" s="1">
        <v>0</v>
      </c>
      <c r="H916" s="1">
        <v>4.68</v>
      </c>
      <c r="I916" s="6">
        <v>1.44</v>
      </c>
      <c r="J916" s="1">
        <v>18</v>
      </c>
      <c r="K916" s="1">
        <v>1</v>
      </c>
      <c r="L916" s="1">
        <v>25</v>
      </c>
      <c r="M916" s="7">
        <v>13</v>
      </c>
      <c r="N916" s="1">
        <v>26</v>
      </c>
      <c r="O916" s="1">
        <v>10</v>
      </c>
      <c r="P916" s="1">
        <v>3</v>
      </c>
    </row>
    <row r="917" spans="1:16" ht="15">
      <c r="A917" s="1" t="s">
        <v>2734</v>
      </c>
      <c r="B917" s="1" t="s">
        <v>1412</v>
      </c>
      <c r="C917" s="1">
        <v>32</v>
      </c>
      <c r="D917" s="1" t="str">
        <f t="shared" si="14"/>
        <v>Steve Stemle</v>
      </c>
      <c r="E917" s="1" t="e">
        <v>#N/A</v>
      </c>
      <c r="F917" s="1">
        <v>1</v>
      </c>
      <c r="G917" s="1">
        <v>0</v>
      </c>
      <c r="H917" s="1">
        <v>4.68</v>
      </c>
      <c r="I917" s="6">
        <v>1.44</v>
      </c>
      <c r="J917" s="1">
        <v>18</v>
      </c>
      <c r="K917" s="1">
        <v>1</v>
      </c>
      <c r="L917" s="1">
        <v>25</v>
      </c>
      <c r="M917" s="7">
        <v>13</v>
      </c>
      <c r="N917" s="1">
        <v>27</v>
      </c>
      <c r="O917" s="1">
        <v>9</v>
      </c>
      <c r="P917" s="1">
        <v>3</v>
      </c>
    </row>
    <row r="918" spans="1:16" ht="15">
      <c r="A918" s="1" t="s">
        <v>1555</v>
      </c>
      <c r="B918" s="1" t="s">
        <v>1057</v>
      </c>
      <c r="C918" s="1">
        <v>40</v>
      </c>
      <c r="D918" s="1" t="str">
        <f t="shared" si="14"/>
        <v>Pete Walker</v>
      </c>
      <c r="E918" s="1" t="e">
        <v>#N/A</v>
      </c>
      <c r="F918" s="1">
        <v>1</v>
      </c>
      <c r="G918" s="1">
        <v>0</v>
      </c>
      <c r="H918" s="1">
        <v>4.68</v>
      </c>
      <c r="I918" s="6">
        <v>1.48</v>
      </c>
      <c r="J918" s="1">
        <v>18</v>
      </c>
      <c r="K918" s="1">
        <v>1</v>
      </c>
      <c r="L918" s="1">
        <v>25</v>
      </c>
      <c r="M918" s="7">
        <v>13</v>
      </c>
      <c r="N918" s="1">
        <v>27</v>
      </c>
      <c r="O918" s="1">
        <v>10</v>
      </c>
      <c r="P918" s="1">
        <v>3</v>
      </c>
    </row>
    <row r="919" spans="1:16" ht="15">
      <c r="A919" s="1" t="s">
        <v>1387</v>
      </c>
      <c r="B919" s="1" t="s">
        <v>299</v>
      </c>
      <c r="C919" s="1">
        <v>35</v>
      </c>
      <c r="D919" s="1" t="str">
        <f t="shared" si="14"/>
        <v>Lance Carter</v>
      </c>
      <c r="E919" s="1" t="e">
        <v>#N/A</v>
      </c>
      <c r="F919" s="1">
        <v>1</v>
      </c>
      <c r="G919" s="1">
        <v>0</v>
      </c>
      <c r="H919" s="1">
        <v>4.68</v>
      </c>
      <c r="I919" s="6">
        <v>1.44</v>
      </c>
      <c r="J919" s="1">
        <v>19</v>
      </c>
      <c r="K919" s="1">
        <v>1</v>
      </c>
      <c r="L919" s="1">
        <v>25</v>
      </c>
      <c r="M919" s="7">
        <v>13</v>
      </c>
      <c r="N919" s="1">
        <v>26</v>
      </c>
      <c r="O919" s="1">
        <v>10</v>
      </c>
      <c r="P919" s="1">
        <v>3</v>
      </c>
    </row>
    <row r="920" spans="1:16" ht="15">
      <c r="A920" s="1" t="s">
        <v>2735</v>
      </c>
      <c r="B920" s="1" t="s">
        <v>514</v>
      </c>
      <c r="C920" s="1">
        <v>36</v>
      </c>
      <c r="D920" s="1" t="str">
        <f t="shared" si="14"/>
        <v>Julio Manon</v>
      </c>
      <c r="E920" s="1" t="e">
        <v>#N/A</v>
      </c>
      <c r="F920" s="1">
        <v>1</v>
      </c>
      <c r="G920" s="1">
        <v>0</v>
      </c>
      <c r="H920" s="1">
        <v>4.68</v>
      </c>
      <c r="I920" s="6">
        <v>1.44</v>
      </c>
      <c r="J920" s="1">
        <v>19</v>
      </c>
      <c r="K920" s="1">
        <v>1</v>
      </c>
      <c r="L920" s="1">
        <v>25</v>
      </c>
      <c r="M920" s="7">
        <v>13</v>
      </c>
      <c r="N920" s="1">
        <v>26</v>
      </c>
      <c r="O920" s="1">
        <v>10</v>
      </c>
      <c r="P920" s="1">
        <v>3</v>
      </c>
    </row>
    <row r="921" spans="1:16" ht="15">
      <c r="A921" s="1" t="s">
        <v>81</v>
      </c>
      <c r="B921" s="1" t="s">
        <v>638</v>
      </c>
      <c r="C921" s="1">
        <v>31</v>
      </c>
      <c r="D921" s="1" t="str">
        <f t="shared" si="14"/>
        <v>Scott Dunn</v>
      </c>
      <c r="E921" s="1" t="e">
        <v>#N/A</v>
      </c>
      <c r="F921" s="1">
        <v>1</v>
      </c>
      <c r="G921" s="1">
        <v>0</v>
      </c>
      <c r="H921" s="1">
        <v>4.68</v>
      </c>
      <c r="I921" s="6">
        <v>1.4</v>
      </c>
      <c r="J921" s="1">
        <v>18</v>
      </c>
      <c r="K921" s="1">
        <v>1</v>
      </c>
      <c r="L921" s="1">
        <v>25</v>
      </c>
      <c r="M921" s="7">
        <v>13</v>
      </c>
      <c r="N921" s="1">
        <v>26</v>
      </c>
      <c r="O921" s="1">
        <v>9</v>
      </c>
      <c r="P921" s="1">
        <v>3</v>
      </c>
    </row>
    <row r="922" spans="1:16" ht="15">
      <c r="A922" s="1" t="s">
        <v>2736</v>
      </c>
      <c r="B922" s="1" t="s">
        <v>1549</v>
      </c>
      <c r="C922" s="1">
        <v>46</v>
      </c>
      <c r="D922" s="1" t="str">
        <f t="shared" si="14"/>
        <v>Terry Mulholland</v>
      </c>
      <c r="E922" s="1" t="e">
        <v>#N/A</v>
      </c>
      <c r="F922" s="1">
        <v>1</v>
      </c>
      <c r="G922" s="1">
        <v>0</v>
      </c>
      <c r="H922" s="1">
        <v>4.68</v>
      </c>
      <c r="I922" s="6">
        <v>1.48</v>
      </c>
      <c r="J922" s="1">
        <v>18</v>
      </c>
      <c r="K922" s="1">
        <v>1</v>
      </c>
      <c r="L922" s="1">
        <v>25</v>
      </c>
      <c r="M922" s="7">
        <v>13</v>
      </c>
      <c r="N922" s="1">
        <v>27</v>
      </c>
      <c r="O922" s="1">
        <v>10</v>
      </c>
      <c r="P922" s="1">
        <v>3</v>
      </c>
    </row>
    <row r="923" spans="1:16" ht="15">
      <c r="A923" s="1" t="s">
        <v>2862</v>
      </c>
      <c r="B923" s="1" t="s">
        <v>2863</v>
      </c>
      <c r="C923" s="1">
        <v>36</v>
      </c>
      <c r="D923" s="1" t="str">
        <f t="shared" si="14"/>
        <v>Britt Reames</v>
      </c>
      <c r="E923" s="1" t="e">
        <v>#N/A</v>
      </c>
      <c r="F923" s="1">
        <v>1</v>
      </c>
      <c r="G923" s="1">
        <v>0</v>
      </c>
      <c r="H923" s="1">
        <v>4.68</v>
      </c>
      <c r="I923" s="6">
        <v>1.44</v>
      </c>
      <c r="J923" s="1">
        <v>19</v>
      </c>
      <c r="K923" s="1">
        <v>1</v>
      </c>
      <c r="L923" s="1">
        <v>25</v>
      </c>
      <c r="M923" s="7">
        <v>13</v>
      </c>
      <c r="N923" s="1">
        <v>26</v>
      </c>
      <c r="O923" s="1">
        <v>10</v>
      </c>
      <c r="P923" s="1">
        <v>3</v>
      </c>
    </row>
    <row r="924" spans="1:16" ht="15">
      <c r="A924" s="1" t="s">
        <v>2864</v>
      </c>
      <c r="B924" s="1" t="s">
        <v>1674</v>
      </c>
      <c r="C924" s="1">
        <v>33</v>
      </c>
      <c r="D924" s="1" t="str">
        <f t="shared" si="14"/>
        <v>Tim Hamulack</v>
      </c>
      <c r="E924" s="1" t="e">
        <v>#N/A</v>
      </c>
      <c r="F924" s="1">
        <v>1</v>
      </c>
      <c r="G924" s="1">
        <v>0</v>
      </c>
      <c r="H924" s="1">
        <v>4.68</v>
      </c>
      <c r="I924" s="6">
        <v>1.44</v>
      </c>
      <c r="J924" s="1">
        <v>20</v>
      </c>
      <c r="K924" s="1">
        <v>2</v>
      </c>
      <c r="L924" s="1">
        <v>25</v>
      </c>
      <c r="M924" s="7">
        <v>13</v>
      </c>
      <c r="N924" s="1">
        <v>26</v>
      </c>
      <c r="O924" s="1">
        <v>10</v>
      </c>
      <c r="P924" s="1">
        <v>3</v>
      </c>
    </row>
    <row r="925" spans="1:16" ht="15">
      <c r="A925" s="1" t="s">
        <v>2865</v>
      </c>
      <c r="B925" s="1" t="s">
        <v>211</v>
      </c>
      <c r="C925" s="1">
        <v>37</v>
      </c>
      <c r="D925" s="1" t="str">
        <f t="shared" si="14"/>
        <v>Mike Holtz</v>
      </c>
      <c r="E925" s="1" t="e">
        <v>#N/A</v>
      </c>
      <c r="F925" s="1">
        <v>1</v>
      </c>
      <c r="G925" s="1">
        <v>0</v>
      </c>
      <c r="H925" s="1">
        <v>4.68</v>
      </c>
      <c r="I925" s="6">
        <v>1.44</v>
      </c>
      <c r="J925" s="1">
        <v>18</v>
      </c>
      <c r="K925" s="1">
        <v>1</v>
      </c>
      <c r="L925" s="1">
        <v>25</v>
      </c>
      <c r="M925" s="7">
        <v>13</v>
      </c>
      <c r="N925" s="1">
        <v>26</v>
      </c>
      <c r="O925" s="1">
        <v>10</v>
      </c>
      <c r="P925" s="1">
        <v>3</v>
      </c>
    </row>
    <row r="926" spans="1:16" ht="15">
      <c r="A926" s="1" t="s">
        <v>2866</v>
      </c>
      <c r="B926" s="1" t="s">
        <v>638</v>
      </c>
      <c r="C926" s="1">
        <v>38</v>
      </c>
      <c r="D926" s="1" t="str">
        <f t="shared" si="14"/>
        <v>Scott Sauerbeck</v>
      </c>
      <c r="E926" s="1" t="e">
        <v>#N/A</v>
      </c>
      <c r="F926" s="1">
        <v>1</v>
      </c>
      <c r="G926" s="1">
        <v>0</v>
      </c>
      <c r="H926" s="1">
        <v>4.68</v>
      </c>
      <c r="I926" s="6">
        <v>1.44</v>
      </c>
      <c r="J926" s="1">
        <v>18</v>
      </c>
      <c r="K926" s="1">
        <v>1</v>
      </c>
      <c r="L926" s="1">
        <v>25</v>
      </c>
      <c r="M926" s="7">
        <v>13</v>
      </c>
      <c r="N926" s="1">
        <v>26</v>
      </c>
      <c r="O926" s="1">
        <v>10</v>
      </c>
      <c r="P926" s="1">
        <v>3</v>
      </c>
    </row>
    <row r="927" spans="1:16" ht="15">
      <c r="A927" s="1" t="s">
        <v>2867</v>
      </c>
      <c r="B927" s="1" t="s">
        <v>1412</v>
      </c>
      <c r="C927" s="1">
        <v>37</v>
      </c>
      <c r="D927" s="1" t="str">
        <f t="shared" si="14"/>
        <v>Steve Karsay</v>
      </c>
      <c r="E927" s="1" t="e">
        <v>#N/A</v>
      </c>
      <c r="F927" s="1">
        <v>1</v>
      </c>
      <c r="G927" s="1">
        <v>0</v>
      </c>
      <c r="H927" s="1">
        <v>4.68</v>
      </c>
      <c r="I927" s="6">
        <v>1.4</v>
      </c>
      <c r="J927" s="1">
        <v>18</v>
      </c>
      <c r="K927" s="1">
        <v>1</v>
      </c>
      <c r="L927" s="1">
        <v>25</v>
      </c>
      <c r="M927" s="7">
        <v>13</v>
      </c>
      <c r="N927" s="1">
        <v>26</v>
      </c>
      <c r="O927" s="1">
        <v>9</v>
      </c>
      <c r="P927" s="1">
        <v>3</v>
      </c>
    </row>
    <row r="928" spans="1:16" ht="15">
      <c r="A928" s="1" t="s">
        <v>2868</v>
      </c>
      <c r="B928" s="1" t="s">
        <v>2357</v>
      </c>
      <c r="C928" s="1">
        <v>37</v>
      </c>
      <c r="D928" s="1" t="str">
        <f t="shared" si="14"/>
        <v>Jared Fernandez</v>
      </c>
      <c r="E928" s="1" t="e">
        <v>#N/A</v>
      </c>
      <c r="F928" s="1">
        <v>1</v>
      </c>
      <c r="G928" s="1">
        <v>0</v>
      </c>
      <c r="H928" s="1">
        <v>4.68</v>
      </c>
      <c r="I928" s="6">
        <v>1.44</v>
      </c>
      <c r="J928" s="1">
        <v>19</v>
      </c>
      <c r="K928" s="1">
        <v>1</v>
      </c>
      <c r="L928" s="1">
        <v>25</v>
      </c>
      <c r="M928" s="7">
        <v>13</v>
      </c>
      <c r="N928" s="1">
        <v>26</v>
      </c>
      <c r="O928" s="1">
        <v>10</v>
      </c>
      <c r="P928" s="1">
        <v>3</v>
      </c>
    </row>
    <row r="929" spans="1:16" ht="15">
      <c r="A929" s="1" t="s">
        <v>2869</v>
      </c>
      <c r="B929" s="1" t="s">
        <v>211</v>
      </c>
      <c r="C929" s="1">
        <v>31</v>
      </c>
      <c r="D929" s="1" t="str">
        <f t="shared" si="14"/>
        <v>Mike Burns</v>
      </c>
      <c r="E929" s="1" t="e">
        <v>#N/A</v>
      </c>
      <c r="F929" s="1">
        <v>1</v>
      </c>
      <c r="G929" s="1">
        <v>0</v>
      </c>
      <c r="H929" s="1">
        <v>4.68</v>
      </c>
      <c r="I929" s="6">
        <v>1.44</v>
      </c>
      <c r="J929" s="1">
        <v>18</v>
      </c>
      <c r="K929" s="1">
        <v>1</v>
      </c>
      <c r="L929" s="1">
        <v>25</v>
      </c>
      <c r="M929" s="7">
        <v>13</v>
      </c>
      <c r="N929" s="1">
        <v>27</v>
      </c>
      <c r="O929" s="1">
        <v>9</v>
      </c>
      <c r="P929" s="1">
        <v>3</v>
      </c>
    </row>
    <row r="930" spans="1:16" ht="15">
      <c r="A930" s="1" t="s">
        <v>2870</v>
      </c>
      <c r="B930" s="1" t="s">
        <v>734</v>
      </c>
      <c r="C930" s="1">
        <v>33</v>
      </c>
      <c r="D930" s="1" t="str">
        <f t="shared" si="14"/>
        <v>Chad Harville</v>
      </c>
      <c r="E930" s="1" t="e">
        <v>#N/A</v>
      </c>
      <c r="F930" s="1">
        <v>1</v>
      </c>
      <c r="G930" s="1">
        <v>0</v>
      </c>
      <c r="H930" s="1">
        <v>4.68</v>
      </c>
      <c r="I930" s="6">
        <v>1.44</v>
      </c>
      <c r="J930" s="1">
        <v>18</v>
      </c>
      <c r="K930" s="1">
        <v>1</v>
      </c>
      <c r="L930" s="1">
        <v>25</v>
      </c>
      <c r="M930" s="7">
        <v>13</v>
      </c>
      <c r="N930" s="1">
        <v>26</v>
      </c>
      <c r="O930" s="1">
        <v>10</v>
      </c>
      <c r="P930" s="1">
        <v>3</v>
      </c>
    </row>
    <row r="931" spans="1:16" ht="15">
      <c r="A931" s="1" t="s">
        <v>1791</v>
      </c>
      <c r="B931" s="1" t="s">
        <v>307</v>
      </c>
      <c r="C931" s="1">
        <v>27</v>
      </c>
      <c r="D931" s="1" t="str">
        <f t="shared" si="14"/>
        <v>Brian Rogers</v>
      </c>
      <c r="E931" s="1" t="e">
        <v>#N/A</v>
      </c>
      <c r="F931" s="1">
        <v>1</v>
      </c>
      <c r="G931" s="1">
        <v>0</v>
      </c>
      <c r="H931" s="1">
        <v>4.68</v>
      </c>
      <c r="I931" s="6">
        <v>1.44</v>
      </c>
      <c r="J931" s="1">
        <v>20</v>
      </c>
      <c r="K931" s="1">
        <v>1</v>
      </c>
      <c r="L931" s="1">
        <v>25</v>
      </c>
      <c r="M931" s="7">
        <v>13</v>
      </c>
      <c r="N931" s="1">
        <v>26</v>
      </c>
      <c r="O931" s="1">
        <v>10</v>
      </c>
      <c r="P931" s="1">
        <v>3</v>
      </c>
    </row>
    <row r="932" spans="1:16" ht="15">
      <c r="A932" s="1" t="s">
        <v>2871</v>
      </c>
      <c r="B932" s="1" t="s">
        <v>2415</v>
      </c>
      <c r="C932" s="1">
        <v>28</v>
      </c>
      <c r="D932" s="1" t="str">
        <f t="shared" si="14"/>
        <v>Dennis Dove</v>
      </c>
      <c r="E932" s="1" t="e">
        <v>#N/A</v>
      </c>
      <c r="F932" s="1">
        <v>1</v>
      </c>
      <c r="G932" s="1">
        <v>0</v>
      </c>
      <c r="H932" s="1">
        <v>4.68</v>
      </c>
      <c r="I932" s="6">
        <v>1.44</v>
      </c>
      <c r="J932" s="1">
        <v>20</v>
      </c>
      <c r="K932" s="1">
        <v>1</v>
      </c>
      <c r="L932" s="1">
        <v>25</v>
      </c>
      <c r="M932" s="7">
        <v>13</v>
      </c>
      <c r="N932" s="1">
        <v>26</v>
      </c>
      <c r="O932" s="1">
        <v>10</v>
      </c>
      <c r="P932" s="1">
        <v>3</v>
      </c>
    </row>
    <row r="933" spans="1:16" ht="15">
      <c r="A933" s="1" t="s">
        <v>2872</v>
      </c>
      <c r="B933" s="1" t="s">
        <v>41</v>
      </c>
      <c r="C933" s="1">
        <v>29</v>
      </c>
      <c r="D933" s="1" t="str">
        <f t="shared" si="14"/>
        <v>Jermaine Van Buren</v>
      </c>
      <c r="E933" s="1" t="e">
        <v>#N/A</v>
      </c>
      <c r="F933" s="1">
        <v>1</v>
      </c>
      <c r="G933" s="1">
        <v>0</v>
      </c>
      <c r="H933" s="1">
        <v>4.68</v>
      </c>
      <c r="I933" s="6">
        <v>1.44</v>
      </c>
      <c r="J933" s="1">
        <v>18</v>
      </c>
      <c r="K933" s="1">
        <v>1</v>
      </c>
      <c r="L933" s="1">
        <v>25</v>
      </c>
      <c r="M933" s="7">
        <v>13</v>
      </c>
      <c r="N933" s="1">
        <v>26</v>
      </c>
      <c r="O933" s="1">
        <v>10</v>
      </c>
      <c r="P933" s="1">
        <v>3</v>
      </c>
    </row>
    <row r="934" spans="1:16" ht="15">
      <c r="A934" s="1" t="s">
        <v>2873</v>
      </c>
      <c r="B934" s="1" t="s">
        <v>60</v>
      </c>
      <c r="C934" s="1">
        <v>42</v>
      </c>
      <c r="D934" s="1" t="str">
        <f t="shared" si="14"/>
        <v>Jason Grimsley</v>
      </c>
      <c r="E934" s="1" t="e">
        <v>#N/A</v>
      </c>
      <c r="F934" s="1">
        <v>1</v>
      </c>
      <c r="G934" s="1">
        <v>0</v>
      </c>
      <c r="H934" s="1">
        <v>4.68</v>
      </c>
      <c r="I934" s="6">
        <v>1.44</v>
      </c>
      <c r="J934" s="1">
        <v>18</v>
      </c>
      <c r="K934" s="1">
        <v>2</v>
      </c>
      <c r="L934" s="1">
        <v>25</v>
      </c>
      <c r="M934" s="7">
        <v>13</v>
      </c>
      <c r="N934" s="1">
        <v>26</v>
      </c>
      <c r="O934" s="1">
        <v>10</v>
      </c>
      <c r="P934" s="1">
        <v>3</v>
      </c>
    </row>
    <row r="935" spans="1:16" ht="15">
      <c r="A935" s="1" t="s">
        <v>2874</v>
      </c>
      <c r="B935" s="1" t="s">
        <v>620</v>
      </c>
      <c r="C935" s="1">
        <v>33</v>
      </c>
      <c r="D935" s="1" t="str">
        <f t="shared" si="14"/>
        <v>Chris Booker</v>
      </c>
      <c r="E935" s="1" t="e">
        <v>#N/A</v>
      </c>
      <c r="F935" s="1">
        <v>1</v>
      </c>
      <c r="G935" s="1">
        <v>0</v>
      </c>
      <c r="H935" s="1">
        <v>4.68</v>
      </c>
      <c r="I935" s="6">
        <v>1.44</v>
      </c>
      <c r="J935" s="1">
        <v>19</v>
      </c>
      <c r="K935" s="1">
        <v>2</v>
      </c>
      <c r="L935" s="1">
        <v>25</v>
      </c>
      <c r="M935" s="7">
        <v>13</v>
      </c>
      <c r="N935" s="1">
        <v>26</v>
      </c>
      <c r="O935" s="1">
        <v>10</v>
      </c>
      <c r="P935" s="1">
        <v>3</v>
      </c>
    </row>
    <row r="936" spans="1:16" ht="15">
      <c r="A936" s="1" t="s">
        <v>2875</v>
      </c>
      <c r="B936" s="1" t="s">
        <v>8</v>
      </c>
      <c r="C936" s="1">
        <v>32</v>
      </c>
      <c r="D936" s="1" t="str">
        <f t="shared" si="14"/>
        <v>Justin Lehr</v>
      </c>
      <c r="E936" s="1" t="e">
        <v>#N/A</v>
      </c>
      <c r="F936" s="1">
        <v>1</v>
      </c>
      <c r="G936" s="1">
        <v>0</v>
      </c>
      <c r="H936" s="1">
        <v>4.68</v>
      </c>
      <c r="I936" s="6">
        <v>1.44</v>
      </c>
      <c r="J936" s="1">
        <v>19</v>
      </c>
      <c r="K936" s="1">
        <v>1</v>
      </c>
      <c r="L936" s="1">
        <v>25</v>
      </c>
      <c r="M936" s="7">
        <v>13</v>
      </c>
      <c r="N936" s="1">
        <v>26</v>
      </c>
      <c r="O936" s="1">
        <v>10</v>
      </c>
      <c r="P936" s="1">
        <v>3</v>
      </c>
    </row>
    <row r="937" spans="1:16" ht="15">
      <c r="A937" s="1" t="s">
        <v>2876</v>
      </c>
      <c r="B937" s="1" t="s">
        <v>2877</v>
      </c>
      <c r="C937" s="1">
        <v>32</v>
      </c>
      <c r="D937" s="1" t="str">
        <f t="shared" si="14"/>
        <v>Colter Bean</v>
      </c>
      <c r="E937" s="1" t="e">
        <v>#N/A</v>
      </c>
      <c r="F937" s="1">
        <v>1</v>
      </c>
      <c r="G937" s="1">
        <v>0</v>
      </c>
      <c r="H937" s="1">
        <v>4.68</v>
      </c>
      <c r="I937" s="6">
        <v>1.44</v>
      </c>
      <c r="J937" s="1">
        <v>18</v>
      </c>
      <c r="K937" s="1">
        <v>2</v>
      </c>
      <c r="L937" s="1">
        <v>25</v>
      </c>
      <c r="M937" s="7">
        <v>13</v>
      </c>
      <c r="N937" s="1">
        <v>26</v>
      </c>
      <c r="O937" s="1">
        <v>10</v>
      </c>
      <c r="P937" s="1">
        <v>3</v>
      </c>
    </row>
    <row r="938" spans="1:16" ht="15">
      <c r="A938" s="1" t="s">
        <v>2878</v>
      </c>
      <c r="B938" s="1" t="s">
        <v>749</v>
      </c>
      <c r="C938" s="1">
        <v>35</v>
      </c>
      <c r="D938" s="1" t="str">
        <f t="shared" si="14"/>
        <v>Cliff Politte</v>
      </c>
      <c r="E938" s="1" t="e">
        <v>#N/A</v>
      </c>
      <c r="F938" s="1">
        <v>1</v>
      </c>
      <c r="G938" s="1">
        <v>0</v>
      </c>
      <c r="H938" s="1">
        <v>4.68</v>
      </c>
      <c r="I938" s="6">
        <v>1.48</v>
      </c>
      <c r="J938" s="1">
        <v>18</v>
      </c>
      <c r="K938" s="1">
        <v>1</v>
      </c>
      <c r="L938" s="1">
        <v>25</v>
      </c>
      <c r="M938" s="7">
        <v>13</v>
      </c>
      <c r="N938" s="1">
        <v>27</v>
      </c>
      <c r="O938" s="1">
        <v>10</v>
      </c>
      <c r="P938" s="1">
        <v>3</v>
      </c>
    </row>
    <row r="939" spans="1:16" ht="15">
      <c r="A939" s="1" t="s">
        <v>2879</v>
      </c>
      <c r="B939" s="1" t="s">
        <v>446</v>
      </c>
      <c r="C939" s="1">
        <v>36</v>
      </c>
      <c r="D939" s="1" t="str">
        <f t="shared" si="14"/>
        <v>Kevin Gryboski</v>
      </c>
      <c r="E939" s="1" t="e">
        <v>#N/A</v>
      </c>
      <c r="F939" s="1">
        <v>1</v>
      </c>
      <c r="G939" s="1">
        <v>0</v>
      </c>
      <c r="H939" s="1">
        <v>4.68</v>
      </c>
      <c r="I939" s="6">
        <v>1.44</v>
      </c>
      <c r="J939" s="1">
        <v>19</v>
      </c>
      <c r="K939" s="1">
        <v>1</v>
      </c>
      <c r="L939" s="1">
        <v>25</v>
      </c>
      <c r="M939" s="7">
        <v>13</v>
      </c>
      <c r="N939" s="1">
        <v>26</v>
      </c>
      <c r="O939" s="1">
        <v>10</v>
      </c>
      <c r="P939" s="1">
        <v>3</v>
      </c>
    </row>
    <row r="940" spans="1:16" ht="15">
      <c r="A940" s="1" t="s">
        <v>2880</v>
      </c>
      <c r="B940" s="1" t="s">
        <v>2881</v>
      </c>
      <c r="C940" s="1">
        <v>35</v>
      </c>
      <c r="D940" s="1" t="str">
        <f t="shared" si="14"/>
        <v>Bartolome Fortunato</v>
      </c>
      <c r="E940" s="1" t="e">
        <v>#N/A</v>
      </c>
      <c r="F940" s="1">
        <v>1</v>
      </c>
      <c r="G940" s="1">
        <v>0</v>
      </c>
      <c r="H940" s="1">
        <v>4.68</v>
      </c>
      <c r="I940" s="6">
        <v>1.44</v>
      </c>
      <c r="J940" s="1">
        <v>19</v>
      </c>
      <c r="K940" s="1">
        <v>1</v>
      </c>
      <c r="L940" s="1">
        <v>25</v>
      </c>
      <c r="M940" s="7">
        <v>13</v>
      </c>
      <c r="N940" s="1">
        <v>26</v>
      </c>
      <c r="O940" s="1">
        <v>10</v>
      </c>
      <c r="P940" s="1">
        <v>3</v>
      </c>
    </row>
    <row r="941" spans="1:16" ht="15">
      <c r="A941" s="1" t="s">
        <v>2882</v>
      </c>
      <c r="B941" s="1" t="s">
        <v>1430</v>
      </c>
      <c r="C941" s="1">
        <v>34</v>
      </c>
      <c r="D941" s="1" t="str">
        <f t="shared" si="14"/>
        <v>Danny Kolb</v>
      </c>
      <c r="E941" s="1" t="e">
        <v>#N/A</v>
      </c>
      <c r="F941" s="1">
        <v>1</v>
      </c>
      <c r="G941" s="1">
        <v>0</v>
      </c>
      <c r="H941" s="1">
        <v>4.68</v>
      </c>
      <c r="I941" s="6">
        <v>1.48</v>
      </c>
      <c r="J941" s="1">
        <v>19</v>
      </c>
      <c r="K941" s="1">
        <v>1</v>
      </c>
      <c r="L941" s="1">
        <v>25</v>
      </c>
      <c r="M941" s="7">
        <v>13</v>
      </c>
      <c r="N941" s="1">
        <v>27</v>
      </c>
      <c r="O941" s="1">
        <v>10</v>
      </c>
      <c r="P941" s="1">
        <v>3</v>
      </c>
    </row>
    <row r="942" spans="1:16" ht="15">
      <c r="A942" s="1" t="s">
        <v>1140</v>
      </c>
      <c r="B942" s="1" t="s">
        <v>60</v>
      </c>
      <c r="C942" s="1">
        <v>27</v>
      </c>
      <c r="D942" s="1" t="str">
        <f t="shared" si="14"/>
        <v>Jason Miller</v>
      </c>
      <c r="E942" s="1" t="e">
        <v>#N/A</v>
      </c>
      <c r="F942" s="1">
        <v>1</v>
      </c>
      <c r="G942" s="1">
        <v>0</v>
      </c>
      <c r="H942" s="1">
        <v>4.68</v>
      </c>
      <c r="I942" s="6">
        <v>1.44</v>
      </c>
      <c r="J942" s="1">
        <v>19</v>
      </c>
      <c r="K942" s="1">
        <v>1</v>
      </c>
      <c r="L942" s="1">
        <v>25</v>
      </c>
      <c r="M942" s="7">
        <v>13</v>
      </c>
      <c r="N942" s="1">
        <v>26</v>
      </c>
      <c r="O942" s="1">
        <v>10</v>
      </c>
      <c r="P942" s="1">
        <v>3</v>
      </c>
    </row>
    <row r="943" spans="1:16" ht="15">
      <c r="A943" s="1" t="s">
        <v>2883</v>
      </c>
      <c r="B943" s="1" t="s">
        <v>1430</v>
      </c>
      <c r="C943" s="1">
        <v>36</v>
      </c>
      <c r="D943" s="1" t="str">
        <f t="shared" si="14"/>
        <v>Danny Graves</v>
      </c>
      <c r="E943" s="1" t="e">
        <v>#N/A</v>
      </c>
      <c r="F943" s="1">
        <v>2</v>
      </c>
      <c r="G943" s="1">
        <v>0</v>
      </c>
      <c r="H943" s="1">
        <v>4.68</v>
      </c>
      <c r="I943" s="6">
        <v>1.4</v>
      </c>
      <c r="J943" s="1">
        <v>17</v>
      </c>
      <c r="K943" s="1">
        <v>1</v>
      </c>
      <c r="L943" s="1">
        <v>25</v>
      </c>
      <c r="M943" s="7">
        <v>13</v>
      </c>
      <c r="N943" s="1">
        <v>26</v>
      </c>
      <c r="O943" s="1">
        <v>9</v>
      </c>
      <c r="P943" s="1">
        <v>3</v>
      </c>
    </row>
    <row r="944" spans="1:16" ht="15">
      <c r="A944" s="1" t="s">
        <v>2884</v>
      </c>
      <c r="B944" s="1" t="s">
        <v>191</v>
      </c>
      <c r="C944" s="1">
        <v>39</v>
      </c>
      <c r="D944" s="1" t="str">
        <f t="shared" si="14"/>
        <v>Joey Eischen</v>
      </c>
      <c r="E944" s="1" t="e">
        <v>#N/A</v>
      </c>
      <c r="F944" s="1">
        <v>1</v>
      </c>
      <c r="G944" s="1">
        <v>0</v>
      </c>
      <c r="H944" s="1">
        <v>4.68</v>
      </c>
      <c r="I944" s="6">
        <v>1.48</v>
      </c>
      <c r="J944" s="1">
        <v>19</v>
      </c>
      <c r="K944" s="1">
        <v>1</v>
      </c>
      <c r="L944" s="1">
        <v>25</v>
      </c>
      <c r="M944" s="7">
        <v>13</v>
      </c>
      <c r="N944" s="1">
        <v>26</v>
      </c>
      <c r="O944" s="1">
        <v>11</v>
      </c>
      <c r="P944" s="1">
        <v>3</v>
      </c>
    </row>
    <row r="945" spans="1:16" ht="15">
      <c r="A945" s="1" t="s">
        <v>2885</v>
      </c>
      <c r="B945" s="1" t="s">
        <v>457</v>
      </c>
      <c r="C945" s="1">
        <v>37</v>
      </c>
      <c r="D945" s="1" t="str">
        <f t="shared" si="14"/>
        <v>Jim Brower</v>
      </c>
      <c r="E945" s="1" t="e">
        <v>#N/A</v>
      </c>
      <c r="F945" s="1">
        <v>1</v>
      </c>
      <c r="G945" s="1">
        <v>0</v>
      </c>
      <c r="H945" s="1">
        <v>5.22</v>
      </c>
      <c r="I945" s="6">
        <v>1.52</v>
      </c>
      <c r="J945" s="1">
        <v>18</v>
      </c>
      <c r="K945" s="1">
        <v>1</v>
      </c>
      <c r="L945" s="1">
        <v>25</v>
      </c>
      <c r="M945" s="7">
        <v>14.5</v>
      </c>
      <c r="N945" s="1">
        <v>28</v>
      </c>
      <c r="O945" s="1">
        <v>10</v>
      </c>
      <c r="P945" s="1">
        <v>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 2004 Test Drive User</cp:lastModifiedBy>
  <dcterms:created xsi:type="dcterms:W3CDTF">2008-12-30T20:42:42Z</dcterms:created>
  <dcterms:modified xsi:type="dcterms:W3CDTF">2008-12-30T22:45:21Z</dcterms:modified>
  <cp:category/>
  <cp:version/>
  <cp:contentType/>
  <cp:contentStatus/>
</cp:coreProperties>
</file>